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4"/>
    <sheet state="visible" name="VCV HS CF" sheetId="2" r:id="rId5"/>
    <sheet state="visible" name="Monte Carlo" sheetId="3" r:id="rId6"/>
    <sheet state="visible" name="Calculations" sheetId="4" r:id="rId7"/>
    <sheet state="visible" name="Data" sheetId="5" r:id="rId8"/>
  </sheets>
  <definedNames/>
  <calcPr/>
</workbook>
</file>

<file path=xl/sharedStrings.xml><?xml version="1.0" encoding="utf-8"?>
<sst xmlns="http://schemas.openxmlformats.org/spreadsheetml/2006/main" count="132" uniqueCount="83">
  <si>
    <t>Capital ($)</t>
  </si>
  <si>
    <t>Return</t>
  </si>
  <si>
    <t>Volatility</t>
  </si>
  <si>
    <t>VaR Violations</t>
  </si>
  <si>
    <t>CVaR</t>
  </si>
  <si>
    <t>Weights:</t>
  </si>
  <si>
    <t>BlackRock (BLK)</t>
  </si>
  <si>
    <t>Molson Coors Beverage (TAP)</t>
  </si>
  <si>
    <t>Tesla (TSLA)</t>
  </si>
  <si>
    <t>Check:</t>
  </si>
  <si>
    <t>Select the method</t>
  </si>
  <si>
    <t>Historical</t>
  </si>
  <si>
    <t>Select the confidence interval</t>
  </si>
  <si>
    <t>90 %</t>
  </si>
  <si>
    <t>Summary Statistics</t>
  </si>
  <si>
    <t>#</t>
  </si>
  <si>
    <t>Proportion</t>
  </si>
  <si>
    <t>Violations</t>
  </si>
  <si>
    <t>Non-Violations</t>
  </si>
  <si>
    <t>Mean</t>
  </si>
  <si>
    <t>Standard deviation</t>
  </si>
  <si>
    <t>Skewness</t>
  </si>
  <si>
    <t>Kurtosis</t>
  </si>
  <si>
    <t>Min</t>
  </si>
  <si>
    <t>Max</t>
  </si>
  <si>
    <t># Observations</t>
  </si>
  <si>
    <t>Kupiec Test</t>
  </si>
  <si>
    <t>Kupiec Chi-squared</t>
  </si>
  <si>
    <t>p-value</t>
  </si>
  <si>
    <t>Standard Coverage Test</t>
  </si>
  <si>
    <t>Z-stat</t>
  </si>
  <si>
    <t>Covariance matrix of returns</t>
  </si>
  <si>
    <t>Portfolio Variance</t>
  </si>
  <si>
    <t>CI</t>
  </si>
  <si>
    <t>Z-Score</t>
  </si>
  <si>
    <t>VcV VaR (%)</t>
  </si>
  <si>
    <t>Hist VaR (%)</t>
  </si>
  <si>
    <t>VcV VaR $</t>
  </si>
  <si>
    <t>Hist VaR $</t>
  </si>
  <si>
    <t>Adj Z-Score</t>
  </si>
  <si>
    <t>CF VaR (%)</t>
  </si>
  <si>
    <t>CF VaR ($)</t>
  </si>
  <si>
    <t>MC VaR (%)</t>
  </si>
  <si>
    <t>MC VaR ($)</t>
  </si>
  <si>
    <t>Weights</t>
  </si>
  <si>
    <t>Portfolio Stdev</t>
  </si>
  <si>
    <t>Avg. Return</t>
  </si>
  <si>
    <t>Skewnes</t>
  </si>
  <si>
    <t>Violations VCV</t>
  </si>
  <si>
    <t>Violations HS</t>
  </si>
  <si>
    <t>Violations CF</t>
  </si>
  <si>
    <t>Violations MC</t>
  </si>
  <si>
    <t>Asets</t>
  </si>
  <si>
    <t>Returns</t>
  </si>
  <si>
    <t>Date</t>
  </si>
  <si>
    <t>Portfolio</t>
  </si>
  <si>
    <t>Monte Carlo</t>
  </si>
  <si>
    <t>Simulation</t>
  </si>
  <si>
    <t>Std Dev</t>
  </si>
  <si>
    <t xml:space="preserve">Percentile </t>
  </si>
  <si>
    <t>Replication</t>
  </si>
  <si>
    <t>MC</t>
  </si>
  <si>
    <t>Capital</t>
  </si>
  <si>
    <t>VAR</t>
  </si>
  <si>
    <t>Parametric</t>
  </si>
  <si>
    <t>Cornish-Fisher</t>
  </si>
  <si>
    <t>Rank</t>
  </si>
  <si>
    <t>Percentile</t>
  </si>
  <si>
    <t xml:space="preserve">Expected Z-Score </t>
  </si>
  <si>
    <t xml:space="preserve">Observed Z-Score </t>
  </si>
  <si>
    <t>Expected Z-Score</t>
  </si>
  <si>
    <t>Sorted Returns</t>
  </si>
  <si>
    <t>99 %</t>
  </si>
  <si>
    <t>95 %</t>
  </si>
  <si>
    <t>97,5 %</t>
  </si>
  <si>
    <t>CI (1-alpha)</t>
  </si>
  <si>
    <t>alpha</t>
  </si>
  <si>
    <t>CVAR</t>
  </si>
  <si>
    <t>T CVAR</t>
  </si>
  <si>
    <t>CVAR for Dash</t>
  </si>
  <si>
    <t>BLK</t>
  </si>
  <si>
    <t>TAP</t>
  </si>
  <si>
    <t>TSLA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</si>
</sst>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%"/>
    <numFmt numFmtId="165" formatCode="YYYY-MM-DD HH:MM:SS"/>
    <numFmt numFmtId="166" formatCode="0.0000"/>
    <numFmt numFmtId="167" formatCode="0.0000000"/>
    <numFmt numFmtId="168" formatCode="0.00000"/>
    <numFmt numFmtId="169" formatCode="dd.MM.yyyy"/>
  </numFmts>
  <fonts count="57">
    <font>
      <sz val="10.0"/>
      <color rgb="FF000000"/>
      <name val="Arial"/>
      <scheme val="minor"/>
    </font>
    <font>
      <color rgb="FFFFFFFF"/>
      <name val="Arial"/>
      <scheme val="minor"/>
    </font>
    <font>
      <b/>
      <i/>
      <sz val="37.0"/>
      <color rgb="FF00FFC5"/>
      <name val="Arial"/>
      <scheme val="minor"/>
    </font>
    <font>
      <b/>
      <i/>
      <sz val="37.0"/>
      <color rgb="FF9900FF"/>
      <name val="Arial"/>
      <scheme val="minor"/>
    </font>
    <font>
      <b/>
      <i/>
      <sz val="37.0"/>
      <color rgb="FFFF00FF"/>
      <name val="Arial"/>
      <scheme val="minor"/>
    </font>
    <font>
      <b/>
      <i/>
      <sz val="37.0"/>
      <color rgb="FFFF0091"/>
      <name val="Arial"/>
    </font>
    <font>
      <color theme="1"/>
      <name val="Arial"/>
      <scheme val="minor"/>
    </font>
    <font>
      <b/>
      <i/>
      <sz val="32.0"/>
      <color rgb="FF00FFC5"/>
      <name val="Arial"/>
      <scheme val="minor"/>
    </font>
    <font>
      <b/>
      <color rgb="FFFFFFFF"/>
      <name val="Arial"/>
      <scheme val="minor"/>
    </font>
    <font>
      <b/>
      <sz val="12.0"/>
      <color rgb="FFFFFFFF"/>
      <name val="Arial"/>
      <scheme val="minor"/>
    </font>
    <font>
      <b/>
      <i/>
      <sz val="16.0"/>
      <color rgb="FFFFFFFF"/>
      <name val="Arial"/>
      <scheme val="minor"/>
    </font>
    <font>
      <b/>
      <i/>
      <sz val="14.0"/>
      <color rgb="FF00FFC5"/>
      <name val="Arial"/>
      <scheme val="minor"/>
    </font>
    <font>
      <b/>
      <i/>
      <sz val="14.0"/>
      <color rgb="FF9900FF"/>
      <name val="Arial"/>
      <scheme val="minor"/>
    </font>
    <font>
      <b/>
      <i/>
      <sz val="14.0"/>
      <color rgb="FFFF00FF"/>
      <name val="Arial"/>
      <scheme val="minor"/>
    </font>
    <font>
      <b/>
      <i/>
      <sz val="14.0"/>
      <color rgb="FFFF0091"/>
      <name val="Arial"/>
      <scheme val="minor"/>
    </font>
    <font>
      <sz val="12.0"/>
      <color rgb="FFFFFFFF"/>
      <name val="Arial"/>
      <scheme val="minor"/>
    </font>
    <font>
      <b/>
      <sz val="10.0"/>
      <color rgb="FFFFFFFF"/>
      <name val="Arial"/>
    </font>
    <font>
      <b/>
      <sz val="12.0"/>
      <color rgb="FFFFFFFF"/>
      <name val="Arial"/>
    </font>
    <font>
      <b/>
      <i/>
      <sz val="16.0"/>
      <color rgb="FF00B2FF"/>
      <name val="Arial"/>
      <scheme val="minor"/>
    </font>
    <font>
      <b/>
      <i/>
      <sz val="12.0"/>
      <color rgb="FF00FFC5"/>
      <name val="Arial"/>
      <scheme val="minor"/>
    </font>
    <font>
      <b/>
      <i/>
      <sz val="12.0"/>
      <color rgb="FF9900FF"/>
      <name val="Arial"/>
      <scheme val="minor"/>
    </font>
    <font>
      <b/>
      <i/>
      <sz val="12.0"/>
      <color rgb="FFFF00FF"/>
      <name val="Arial"/>
      <scheme val="minor"/>
    </font>
    <font>
      <b/>
      <i/>
      <sz val="12.0"/>
      <color rgb="FFFF0091"/>
      <name val="Arial"/>
      <scheme val="minor"/>
    </font>
    <font>
      <b/>
      <i/>
      <sz val="12.0"/>
      <color rgb="FFFFFFFF"/>
      <name val="Arial"/>
      <scheme val="minor"/>
    </font>
    <font>
      <b/>
      <i/>
      <sz val="16.0"/>
      <color rgb="FFFF00FF"/>
      <name val="Arial"/>
      <scheme val="minor"/>
    </font>
    <font>
      <b/>
      <i/>
      <sz val="16.0"/>
      <color rgb="FF00FFFF"/>
      <name val="Arial"/>
      <scheme val="minor"/>
    </font>
    <font>
      <b/>
      <i/>
      <color rgb="FFFFFFFF"/>
      <name val="Arial"/>
      <scheme val="minor"/>
    </font>
    <font>
      <b/>
      <sz val="12.0"/>
      <color rgb="FFFF00FF"/>
      <name val="Arial"/>
      <scheme val="minor"/>
    </font>
    <font>
      <sz val="11.0"/>
      <color rgb="FFFFFFFF"/>
      <name val="Arial"/>
      <scheme val="minor"/>
    </font>
    <font>
      <b/>
      <sz val="11.0"/>
      <color rgb="FFFFFFFF"/>
      <name val="Calibri"/>
    </font>
    <font>
      <b/>
      <sz val="33.0"/>
      <color rgb="FF00FFFF"/>
      <name val="Arial"/>
      <scheme val="minor"/>
    </font>
    <font>
      <b/>
      <i/>
      <color rgb="FF00FFFF"/>
      <name val="Arial"/>
      <scheme val="minor"/>
    </font>
    <font/>
    <font>
      <b/>
      <i/>
      <sz val="14.0"/>
      <color rgb="FFFFFFFF"/>
      <name val="Arial"/>
      <scheme val="minor"/>
    </font>
    <font>
      <b/>
      <sz val="14.0"/>
      <color rgb="FFFF00FF"/>
      <name val="Arial"/>
      <scheme val="minor"/>
    </font>
    <font>
      <b/>
      <sz val="11.0"/>
      <color rgb="FFFFFFFF"/>
      <name val="Arial"/>
      <scheme val="minor"/>
    </font>
    <font>
      <b/>
      <i/>
      <sz val="14.0"/>
      <color rgb="FF00FFFF"/>
      <name val="Arial"/>
      <scheme val="minor"/>
    </font>
    <font>
      <b/>
      <color theme="1"/>
      <name val="Arial"/>
      <scheme val="minor"/>
    </font>
    <font>
      <color rgb="FF000000"/>
      <name val="Arial"/>
      <scheme val="minor"/>
    </font>
    <font>
      <b/>
      <i/>
      <color theme="1"/>
      <name val="Arial"/>
      <scheme val="minor"/>
    </font>
    <font>
      <b/>
      <i/>
      <sz val="10.0"/>
      <color theme="1"/>
      <name val="Arial"/>
      <scheme val="minor"/>
    </font>
    <font>
      <color rgb="FF0000FF"/>
      <name val="Arial"/>
      <scheme val="minor"/>
    </font>
    <font>
      <b/>
      <sz val="10.0"/>
      <color theme="1"/>
      <name val="Arial"/>
      <scheme val="minor"/>
    </font>
    <font>
      <i/>
      <sz val="11.0"/>
      <color rgb="FF1F1F1F"/>
      <name val="Arial"/>
      <scheme val="minor"/>
    </font>
    <font>
      <b/>
      <sz val="10.0"/>
      <color rgb="FFFFFFFF"/>
      <name val="Arial"/>
      <scheme val="minor"/>
    </font>
    <font>
      <sz val="9.0"/>
      <color rgb="FF000000"/>
      <name val="Arial"/>
      <scheme val="minor"/>
    </font>
    <font>
      <b/>
      <sz val="11.0"/>
      <color rgb="FF0000FF"/>
      <name val="Arial"/>
      <scheme val="minor"/>
    </font>
    <font>
      <b/>
      <color rgb="FF000000"/>
      <name val="Arial"/>
      <scheme val="minor"/>
    </font>
    <font>
      <sz val="11.0"/>
      <color rgb="FF0000FF"/>
      <name val="Arial"/>
      <scheme val="minor"/>
    </font>
    <font>
      <sz val="11.0"/>
      <color rgb="FF1F1F1F"/>
      <name val="&quot;Google Sans&quot;"/>
    </font>
    <font>
      <sz val="9.0"/>
      <color rgb="FF1F1F1F"/>
      <name val="&quot;Google Sans&quot;"/>
    </font>
    <font>
      <b/>
      <sz val="11.0"/>
      <color rgb="FF000000"/>
      <name val="Arial"/>
      <scheme val="minor"/>
    </font>
    <font>
      <sz val="11.0"/>
      <color rgb="FF000000"/>
      <name val="Arial"/>
      <scheme val="minor"/>
    </font>
    <font>
      <sz val="9.0"/>
      <color rgb="FF000000"/>
      <name val="&quot;Google Sans Mono&quot;"/>
    </font>
    <font>
      <sz val="9.0"/>
      <color rgb="FFF7981D"/>
      <name val="&quot;Google Sans Mono&quot;"/>
    </font>
    <font>
      <b/>
      <sz val="11.0"/>
      <color theme="1"/>
      <name val="Calibri"/>
    </font>
    <font>
      <sz val="11.0"/>
      <color theme="1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00FFC5"/>
        <bgColor rgb="FF00FFC5"/>
      </patternFill>
    </fill>
    <fill>
      <patternFill patternType="solid">
        <fgColor rgb="FF00FFFF"/>
        <bgColor rgb="FF00FFFF"/>
      </patternFill>
    </fill>
    <fill>
      <patternFill patternType="solid">
        <fgColor rgb="FFF9CB9C"/>
        <bgColor rgb="FFF9CB9C"/>
      </patternFill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theme="4"/>
        <bgColor theme="4"/>
      </patternFill>
    </fill>
    <fill>
      <patternFill patternType="solid">
        <fgColor rgb="FF0000FF"/>
        <bgColor rgb="FF0000FF"/>
      </patternFill>
    </fill>
  </fills>
  <borders count="2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FFFF"/>
      </left>
      <top style="thin">
        <color rgb="FFFFFFFF"/>
      </top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</border>
    <border>
      <right style="thin">
        <color rgb="FFFFFFFF"/>
      </right>
    </border>
    <border>
      <left style="thin">
        <color rgb="FFFFFFFF"/>
      </left>
      <bottom style="thin">
        <color rgb="FFFFFFFF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62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1" numFmtId="0" xfId="0" applyAlignment="1" applyFont="1">
      <alignment horizontal="left" readingOrder="0" shrinkToFit="0" vertical="top" wrapText="1"/>
    </xf>
    <xf borderId="0" fillId="2" fontId="1" numFmtId="0" xfId="0" applyAlignment="1" applyFont="1">
      <alignment readingOrder="0"/>
    </xf>
    <xf borderId="0" fillId="2" fontId="2" numFmtId="10" xfId="0" applyAlignment="1" applyFont="1" applyNumberFormat="1">
      <alignment horizontal="left" vertical="bottom"/>
    </xf>
    <xf borderId="0" fillId="2" fontId="3" numFmtId="10" xfId="0" applyAlignment="1" applyFont="1" applyNumberFormat="1">
      <alignment horizontal="left" readingOrder="0" vertical="bottom"/>
    </xf>
    <xf borderId="0" fillId="2" fontId="4" numFmtId="0" xfId="0" applyAlignment="1" applyFont="1">
      <alignment horizontal="left"/>
    </xf>
    <xf borderId="0" fillId="2" fontId="5" numFmtId="164" xfId="0" applyAlignment="1" applyFont="1" applyNumberFormat="1">
      <alignment horizontal="left" vertical="bottom"/>
    </xf>
    <xf borderId="0" fillId="2" fontId="6" numFmtId="0" xfId="0" applyFont="1"/>
    <xf borderId="0" fillId="2" fontId="7" numFmtId="10" xfId="0" applyAlignment="1" applyFont="1" applyNumberFormat="1">
      <alignment horizontal="left" vertical="bottom"/>
    </xf>
    <xf borderId="0" fillId="2" fontId="8" numFmtId="0" xfId="0" applyAlignment="1" applyFont="1">
      <alignment horizontal="center" readingOrder="0"/>
    </xf>
    <xf borderId="1" fillId="2" fontId="9" numFmtId="0" xfId="0" applyAlignment="1" applyBorder="1" applyFont="1">
      <alignment horizontal="center" readingOrder="0"/>
    </xf>
    <xf borderId="1" fillId="2" fontId="10" numFmtId="0" xfId="0" applyAlignment="1" applyBorder="1" applyFont="1">
      <alignment horizontal="center" readingOrder="0"/>
    </xf>
    <xf borderId="0" fillId="2" fontId="1" numFmtId="0" xfId="0" applyAlignment="1" applyFont="1">
      <alignment horizontal="center" readingOrder="0"/>
    </xf>
    <xf borderId="0" fillId="2" fontId="11" numFmtId="0" xfId="0" applyAlignment="1" applyFont="1">
      <alignment readingOrder="0" vertical="top"/>
    </xf>
    <xf borderId="0" fillId="2" fontId="12" numFmtId="0" xfId="0" applyAlignment="1" applyFont="1">
      <alignment readingOrder="0" vertical="top"/>
    </xf>
    <xf borderId="0" fillId="2" fontId="13" numFmtId="0" xfId="0" applyAlignment="1" applyFont="1">
      <alignment readingOrder="0" vertical="top"/>
    </xf>
    <xf borderId="0" fillId="2" fontId="14" numFmtId="0" xfId="0" applyAlignment="1" applyFont="1">
      <alignment readingOrder="0" vertical="top"/>
    </xf>
    <xf borderId="0" fillId="2" fontId="1" numFmtId="0" xfId="0" applyAlignment="1" applyFont="1">
      <alignment horizontal="center"/>
    </xf>
    <xf borderId="1" fillId="2" fontId="15" numFmtId="0" xfId="0" applyAlignment="1" applyBorder="1" applyFont="1">
      <alignment horizontal="center"/>
    </xf>
    <xf borderId="1" fillId="2" fontId="8" numFmtId="0" xfId="0" applyAlignment="1" applyBorder="1" applyFont="1">
      <alignment horizontal="center" readingOrder="0"/>
    </xf>
    <xf borderId="0" fillId="2" fontId="16" numFmtId="0" xfId="0" applyAlignment="1" applyFont="1">
      <alignment horizontal="left" readingOrder="0" shrinkToFit="0" wrapText="1"/>
    </xf>
    <xf borderId="1" fillId="2" fontId="17" numFmtId="0" xfId="0" applyAlignment="1" applyBorder="1" applyFont="1">
      <alignment horizontal="left" readingOrder="0" shrinkToFit="0" wrapText="1"/>
    </xf>
    <xf borderId="1" fillId="2" fontId="18" numFmtId="4" xfId="0" applyAlignment="1" applyBorder="1" applyFont="1" applyNumberFormat="1">
      <alignment horizontal="center" readingOrder="0" vertical="center"/>
    </xf>
    <xf borderId="0" fillId="2" fontId="19" numFmtId="0" xfId="0" applyAlignment="1" applyFont="1">
      <alignment readingOrder="0" vertical="top"/>
    </xf>
    <xf borderId="0" fillId="2" fontId="20" numFmtId="0" xfId="0" applyAlignment="1" applyFont="1">
      <alignment readingOrder="0" vertical="top"/>
    </xf>
    <xf borderId="0" fillId="2" fontId="21" numFmtId="0" xfId="0" applyAlignment="1" applyFont="1">
      <alignment readingOrder="0" vertical="top"/>
    </xf>
    <xf borderId="0" fillId="2" fontId="22" numFmtId="0" xfId="0" applyAlignment="1" applyFont="1">
      <alignment readingOrder="0" vertical="top"/>
    </xf>
    <xf borderId="0" fillId="2" fontId="23" numFmtId="0" xfId="0" applyAlignment="1" applyFont="1">
      <alignment readingOrder="0" vertical="top"/>
    </xf>
    <xf borderId="1" fillId="2" fontId="24" numFmtId="4" xfId="0" applyAlignment="1" applyBorder="1" applyFont="1" applyNumberFormat="1">
      <alignment horizontal="center" readingOrder="0" vertical="center"/>
    </xf>
    <xf borderId="1" fillId="2" fontId="25" numFmtId="4" xfId="0" applyAlignment="1" applyBorder="1" applyFont="1" applyNumberFormat="1">
      <alignment horizontal="center" readingOrder="0" vertical="center"/>
    </xf>
    <xf borderId="0" fillId="2" fontId="26" numFmtId="0" xfId="0" applyAlignment="1" applyFont="1">
      <alignment horizontal="center" readingOrder="0"/>
    </xf>
    <xf borderId="1" fillId="2" fontId="23" numFmtId="0" xfId="0" applyAlignment="1" applyBorder="1" applyFont="1">
      <alignment horizontal="center" readingOrder="0"/>
    </xf>
    <xf borderId="1" fillId="3" fontId="27" numFmtId="0" xfId="0" applyAlignment="1" applyBorder="1" applyFill="1" applyFont="1">
      <alignment horizontal="center" readingOrder="0" shrinkToFit="0" wrapText="1"/>
    </xf>
    <xf borderId="0" fillId="2" fontId="15" numFmtId="0" xfId="0" applyAlignment="1" applyFont="1">
      <alignment horizontal="center" readingOrder="0"/>
    </xf>
    <xf borderId="0" fillId="2" fontId="15" numFmtId="0" xfId="0" applyAlignment="1" applyFont="1">
      <alignment horizontal="center" readingOrder="0" vertical="center"/>
    </xf>
    <xf borderId="0" fillId="2" fontId="8" numFmtId="0" xfId="0" applyAlignment="1" applyFont="1">
      <alignment horizontal="left" readingOrder="0"/>
    </xf>
    <xf borderId="0" fillId="2" fontId="9" numFmtId="0" xfId="0" applyAlignment="1" applyFont="1">
      <alignment horizontal="left" readingOrder="0"/>
    </xf>
    <xf borderId="0" fillId="2" fontId="28" numFmtId="0" xfId="0" applyAlignment="1" applyFont="1">
      <alignment horizontal="center" readingOrder="0" vertical="bottom"/>
    </xf>
    <xf borderId="0" fillId="2" fontId="8" numFmtId="0" xfId="0" applyAlignment="1" applyFont="1">
      <alignment horizontal="left" readingOrder="0" shrinkToFit="0" wrapText="1"/>
    </xf>
    <xf borderId="0" fillId="2" fontId="9" numFmtId="0" xfId="0" applyAlignment="1" applyFont="1">
      <alignment horizontal="left" readingOrder="0" shrinkToFit="0" wrapText="1"/>
    </xf>
    <xf borderId="0" fillId="2" fontId="29" numFmtId="165" xfId="0" applyAlignment="1" applyFont="1" applyNumberFormat="1">
      <alignment horizontal="center" vertical="top"/>
    </xf>
    <xf borderId="0" fillId="2" fontId="30" numFmtId="10" xfId="0" applyAlignment="1" applyFont="1" applyNumberFormat="1">
      <alignment horizontal="left" readingOrder="0"/>
    </xf>
    <xf borderId="0" fillId="2" fontId="29" numFmtId="0" xfId="0" applyAlignment="1" applyFont="1">
      <alignment horizontal="center" readingOrder="0" vertical="top"/>
    </xf>
    <xf borderId="0" fillId="2" fontId="31" numFmtId="0" xfId="0" applyAlignment="1" applyFont="1">
      <alignment readingOrder="0"/>
    </xf>
    <xf borderId="0" fillId="2" fontId="8" numFmtId="10" xfId="0" applyAlignment="1" applyFont="1" applyNumberFormat="1">
      <alignment horizontal="left" readingOrder="0"/>
    </xf>
    <xf borderId="0" fillId="2" fontId="8" numFmtId="0" xfId="0" applyAlignment="1" applyFont="1">
      <alignment readingOrder="0"/>
    </xf>
    <xf borderId="2" fillId="2" fontId="25" numFmtId="0" xfId="0" applyAlignment="1" applyBorder="1" applyFont="1">
      <alignment horizontal="center" readingOrder="0" vertical="center"/>
    </xf>
    <xf borderId="3" fillId="0" fontId="32" numFmtId="0" xfId="0" applyBorder="1" applyFont="1"/>
    <xf borderId="4" fillId="0" fontId="32" numFmtId="0" xfId="0" applyBorder="1" applyFont="1"/>
    <xf borderId="0" fillId="2" fontId="33" numFmtId="0" xfId="0" applyAlignment="1" applyFont="1">
      <alignment horizontal="center" readingOrder="0" vertical="center"/>
    </xf>
    <xf borderId="5" fillId="2" fontId="34" numFmtId="0" xfId="0" applyAlignment="1" applyBorder="1" applyFont="1">
      <alignment horizontal="center" vertical="center"/>
    </xf>
    <xf borderId="6" fillId="0" fontId="32" numFmtId="0" xfId="0" applyBorder="1" applyFont="1"/>
    <xf borderId="7" fillId="0" fontId="32" numFmtId="0" xfId="0" applyBorder="1" applyFont="1"/>
    <xf borderId="0" fillId="2" fontId="35" numFmtId="0" xfId="0" applyAlignment="1" applyFont="1">
      <alignment horizontal="center" vertical="center"/>
    </xf>
    <xf borderId="2" fillId="2" fontId="9" numFmtId="0" xfId="0" applyBorder="1" applyFont="1"/>
    <xf borderId="3" fillId="2" fontId="9" numFmtId="0" xfId="0" applyAlignment="1" applyBorder="1" applyFont="1">
      <alignment horizontal="right" readingOrder="0"/>
    </xf>
    <xf borderId="4" fillId="2" fontId="9" numFmtId="0" xfId="0" applyAlignment="1" applyBorder="1" applyFont="1">
      <alignment horizontal="center" readingOrder="0"/>
    </xf>
    <xf borderId="8" fillId="2" fontId="9" numFmtId="0" xfId="0" applyAlignment="1" applyBorder="1" applyFont="1">
      <alignment readingOrder="0"/>
    </xf>
    <xf borderId="0" fillId="2" fontId="9" numFmtId="0" xfId="0" applyFont="1"/>
    <xf borderId="9" fillId="2" fontId="9" numFmtId="10" xfId="0" applyBorder="1" applyFont="1" applyNumberFormat="1"/>
    <xf borderId="0" fillId="2" fontId="8" numFmtId="0" xfId="0" applyFont="1"/>
    <xf borderId="10" fillId="2" fontId="9" numFmtId="0" xfId="0" applyAlignment="1" applyBorder="1" applyFont="1">
      <alignment readingOrder="0" shrinkToFit="0" wrapText="0"/>
    </xf>
    <xf borderId="11" fillId="2" fontId="9" numFmtId="0" xfId="0" applyAlignment="1" applyBorder="1" applyFont="1">
      <alignment readingOrder="0"/>
    </xf>
    <xf borderId="12" fillId="2" fontId="9" numFmtId="10" xfId="0" applyBorder="1" applyFont="1" applyNumberFormat="1"/>
    <xf borderId="2" fillId="2" fontId="23" numFmtId="0" xfId="0" applyAlignment="1" applyBorder="1" applyFont="1">
      <alignment readingOrder="0"/>
    </xf>
    <xf borderId="3" fillId="2" fontId="23" numFmtId="10" xfId="0" applyBorder="1" applyFont="1" applyNumberFormat="1"/>
    <xf borderId="8" fillId="2" fontId="23" numFmtId="0" xfId="0" applyAlignment="1" applyBorder="1" applyFont="1">
      <alignment readingOrder="0" shrinkToFit="0" wrapText="0"/>
    </xf>
    <xf borderId="0" fillId="2" fontId="23" numFmtId="0" xfId="0" applyFont="1"/>
    <xf borderId="9" fillId="2" fontId="23" numFmtId="10" xfId="0" applyBorder="1" applyFont="1" applyNumberFormat="1"/>
    <xf borderId="8" fillId="2" fontId="23" numFmtId="0" xfId="0" applyAlignment="1" applyBorder="1" applyFont="1">
      <alignment readingOrder="0"/>
    </xf>
    <xf borderId="0" fillId="2" fontId="23" numFmtId="166" xfId="0" applyFont="1" applyNumberFormat="1"/>
    <xf borderId="9" fillId="0" fontId="32" numFmtId="0" xfId="0" applyBorder="1" applyFont="1"/>
    <xf borderId="0" fillId="2" fontId="23" numFmtId="10" xfId="0" applyFont="1" applyNumberFormat="1"/>
    <xf borderId="0" fillId="2" fontId="23" numFmtId="0" xfId="0" applyAlignment="1" applyFont="1">
      <alignment readingOrder="0"/>
    </xf>
    <xf borderId="5" fillId="2" fontId="36" numFmtId="0" xfId="0" applyAlignment="1" applyBorder="1" applyFont="1">
      <alignment horizontal="center" readingOrder="0"/>
    </xf>
    <xf borderId="2" fillId="2" fontId="9" numFmtId="0" xfId="0" applyAlignment="1" applyBorder="1" applyFont="1">
      <alignment readingOrder="0"/>
    </xf>
    <xf borderId="3" fillId="2" fontId="9" numFmtId="0" xfId="0" applyBorder="1" applyFont="1"/>
    <xf borderId="4" fillId="2" fontId="9" numFmtId="166" xfId="0" applyBorder="1" applyFont="1" applyNumberFormat="1"/>
    <xf borderId="9" fillId="2" fontId="9" numFmtId="166" xfId="0" applyBorder="1" applyFont="1" applyNumberFormat="1"/>
    <xf borderId="5" fillId="2" fontId="13" numFmtId="0" xfId="0" applyAlignment="1" applyBorder="1" applyFont="1">
      <alignment horizontal="center" readingOrder="0"/>
    </xf>
    <xf borderId="10" fillId="2" fontId="9" numFmtId="0" xfId="0" applyAlignment="1" applyBorder="1" applyFont="1">
      <alignment readingOrder="0"/>
    </xf>
    <xf borderId="11" fillId="2" fontId="9" numFmtId="0" xfId="0" applyBorder="1" applyFont="1"/>
    <xf borderId="12" fillId="2" fontId="9" numFmtId="166" xfId="0" applyBorder="1" applyFont="1" applyNumberFormat="1"/>
    <xf borderId="1" fillId="4" fontId="37" numFmtId="0" xfId="0" applyAlignment="1" applyBorder="1" applyFill="1" applyFont="1">
      <alignment horizontal="center" readingOrder="0"/>
    </xf>
    <xf borderId="1" fillId="4" fontId="38" numFmtId="0" xfId="0" applyAlignment="1" applyBorder="1" applyFont="1">
      <alignment readingOrder="0"/>
    </xf>
    <xf borderId="13" fillId="5" fontId="39" numFmtId="0" xfId="0" applyAlignment="1" applyBorder="1" applyFill="1" applyFont="1">
      <alignment horizontal="center" readingOrder="0" vertical="center"/>
    </xf>
    <xf borderId="14" fillId="0" fontId="32" numFmtId="0" xfId="0" applyBorder="1" applyFont="1"/>
    <xf borderId="15" fillId="0" fontId="32" numFmtId="0" xfId="0" applyBorder="1" applyFont="1"/>
    <xf borderId="1" fillId="6" fontId="39" numFmtId="0" xfId="0" applyAlignment="1" applyBorder="1" applyFill="1" applyFont="1">
      <alignment horizontal="center" readingOrder="0" shrinkToFit="0" wrapText="1"/>
    </xf>
    <xf borderId="1" fillId="6" fontId="6" numFmtId="167" xfId="0" applyBorder="1" applyFont="1" applyNumberFormat="1"/>
    <xf borderId="1" fillId="7" fontId="39" numFmtId="0" xfId="0" applyAlignment="1" applyBorder="1" applyFill="1" applyFont="1">
      <alignment horizontal="center" readingOrder="0" vertical="center"/>
    </xf>
    <xf borderId="1" fillId="4" fontId="6" numFmtId="0" xfId="0" applyBorder="1" applyFont="1"/>
    <xf borderId="1" fillId="5" fontId="6" numFmtId="0" xfId="0" applyAlignment="1" applyBorder="1" applyFont="1">
      <alignment readingOrder="0" shrinkToFit="0" wrapText="1"/>
    </xf>
    <xf borderId="1" fillId="5" fontId="40" numFmtId="0" xfId="0" applyAlignment="1" applyBorder="1" applyFont="1">
      <alignment horizontal="center" readingOrder="0"/>
    </xf>
    <xf borderId="1" fillId="6" fontId="6" numFmtId="10" xfId="0" applyBorder="1" applyFont="1" applyNumberFormat="1"/>
    <xf borderId="1" fillId="7" fontId="41" numFmtId="10" xfId="0" applyAlignment="1" applyBorder="1" applyFont="1" applyNumberFormat="1">
      <alignment readingOrder="0"/>
    </xf>
    <xf borderId="1" fillId="7" fontId="6" numFmtId="2" xfId="0" applyBorder="1" applyFont="1" applyNumberFormat="1"/>
    <xf borderId="1" fillId="7" fontId="6" numFmtId="10" xfId="0" applyBorder="1" applyFont="1" applyNumberFormat="1"/>
    <xf borderId="1" fillId="7" fontId="6" numFmtId="10" xfId="0" applyAlignment="1" applyBorder="1" applyFont="1" applyNumberFormat="1">
      <alignment readingOrder="0"/>
    </xf>
    <xf borderId="1" fillId="4" fontId="42" numFmtId="0" xfId="0" applyAlignment="1" applyBorder="1" applyFont="1">
      <alignment horizontal="center" readingOrder="0"/>
    </xf>
    <xf borderId="1" fillId="4" fontId="38" numFmtId="4" xfId="0" applyAlignment="1" applyBorder="1" applyFont="1" applyNumberFormat="1">
      <alignment readingOrder="0"/>
    </xf>
    <xf borderId="1" fillId="5" fontId="40" numFmtId="0" xfId="0" applyAlignment="1" applyBorder="1" applyFont="1">
      <alignment horizontal="center" readingOrder="0" shrinkToFit="0" wrapText="1"/>
    </xf>
    <xf borderId="1" fillId="5" fontId="6" numFmtId="168" xfId="0" applyAlignment="1" applyBorder="1" applyFont="1" applyNumberFormat="1">
      <alignment horizontal="right" shrinkToFit="0" wrapText="0"/>
    </xf>
    <xf borderId="1" fillId="6" fontId="6" numFmtId="166" xfId="0" applyBorder="1" applyFont="1" applyNumberFormat="1"/>
    <xf borderId="1" fillId="4" fontId="43" numFmtId="0" xfId="0" applyAlignment="1" applyBorder="1" applyFont="1">
      <alignment horizontal="center" readingOrder="0"/>
    </xf>
    <xf borderId="1" fillId="4" fontId="6" numFmtId="0" xfId="0" applyAlignment="1" applyBorder="1" applyFont="1">
      <alignment horizontal="right"/>
    </xf>
    <xf borderId="0" fillId="8" fontId="43" numFmtId="0" xfId="0" applyAlignment="1" applyFill="1" applyFont="1">
      <alignment horizontal="center" readingOrder="0"/>
    </xf>
    <xf borderId="0" fillId="8" fontId="6" numFmtId="0" xfId="0" applyAlignment="1" applyFont="1">
      <alignment horizontal="right"/>
    </xf>
    <xf borderId="0" fillId="8" fontId="37" numFmtId="0" xfId="0" applyAlignment="1" applyFont="1">
      <alignment horizontal="center" readingOrder="0"/>
    </xf>
    <xf borderId="0" fillId="4" fontId="37" numFmtId="0" xfId="0" applyAlignment="1" applyFont="1">
      <alignment horizontal="center" readingOrder="0"/>
    </xf>
    <xf borderId="16" fillId="0" fontId="32" numFmtId="0" xfId="0" applyBorder="1" applyFont="1"/>
    <xf borderId="17" fillId="4" fontId="37" numFmtId="0" xfId="0" applyAlignment="1" applyBorder="1" applyFont="1">
      <alignment horizontal="center" readingOrder="0"/>
    </xf>
    <xf borderId="0" fillId="9" fontId="6" numFmtId="0" xfId="0" applyFill="1" applyFont="1"/>
    <xf borderId="0" fillId="9" fontId="8" numFmtId="0" xfId="0" applyAlignment="1" applyFont="1">
      <alignment horizontal="center" readingOrder="0" vertical="center"/>
    </xf>
    <xf borderId="0" fillId="9" fontId="1" numFmtId="0" xfId="0" applyAlignment="1" applyFont="1">
      <alignment readingOrder="0"/>
    </xf>
    <xf borderId="0" fillId="9" fontId="1" numFmtId="0" xfId="0" applyFont="1"/>
    <xf borderId="16" fillId="9" fontId="1" numFmtId="0" xfId="0" applyBorder="1" applyFont="1"/>
    <xf borderId="16" fillId="10" fontId="8" numFmtId="0" xfId="0" applyAlignment="1" applyBorder="1" applyFill="1" applyFont="1">
      <alignment horizontal="center" readingOrder="0"/>
    </xf>
    <xf borderId="0" fillId="10" fontId="44" numFmtId="0" xfId="0" applyAlignment="1" applyFont="1">
      <alignment horizontal="center" readingOrder="0"/>
    </xf>
    <xf borderId="0" fillId="10" fontId="8" numFmtId="10" xfId="0" applyFont="1" applyNumberFormat="1"/>
    <xf borderId="16" fillId="10" fontId="8" numFmtId="10" xfId="0" applyBorder="1" applyFont="1" applyNumberFormat="1"/>
    <xf borderId="16" fillId="0" fontId="6" numFmtId="169" xfId="0" applyBorder="1" applyFont="1" applyNumberFormat="1"/>
    <xf borderId="0" fillId="0" fontId="6" numFmtId="2" xfId="0" applyFont="1" applyNumberFormat="1"/>
    <xf borderId="16" fillId="0" fontId="6" numFmtId="2" xfId="0" applyBorder="1" applyFont="1" applyNumberFormat="1"/>
    <xf borderId="0" fillId="0" fontId="6" numFmtId="0" xfId="0" applyFont="1"/>
    <xf borderId="16" fillId="0" fontId="6" numFmtId="0" xfId="0" applyBorder="1" applyFont="1"/>
    <xf borderId="16" fillId="0" fontId="6" numFmtId="0" xfId="0" applyBorder="1" applyFont="1"/>
    <xf borderId="0" fillId="0" fontId="6" numFmtId="10" xfId="0" applyFont="1" applyNumberFormat="1"/>
    <xf borderId="16" fillId="0" fontId="6" numFmtId="10" xfId="0" applyBorder="1" applyFont="1" applyNumberFormat="1"/>
    <xf borderId="0" fillId="0" fontId="6" numFmtId="0" xfId="0" applyFont="1"/>
    <xf borderId="0" fillId="0" fontId="45" numFmtId="0" xfId="0" applyFont="1"/>
    <xf borderId="0" fillId="0" fontId="6" numFmtId="169" xfId="0" applyFont="1" applyNumberFormat="1"/>
    <xf borderId="0" fillId="0" fontId="6" numFmtId="0" xfId="0" applyAlignment="1" applyFont="1">
      <alignment readingOrder="0"/>
    </xf>
    <xf borderId="0" fillId="0" fontId="6" numFmtId="10" xfId="0" applyFont="1" applyNumberFormat="1"/>
    <xf borderId="0" fillId="0" fontId="6" numFmtId="9" xfId="0" applyAlignment="1" applyFont="1" applyNumberFormat="1">
      <alignment readingOrder="0"/>
    </xf>
    <xf borderId="0" fillId="0" fontId="6" numFmtId="2" xfId="0" applyFont="1" applyNumberFormat="1"/>
    <xf borderId="1" fillId="0" fontId="46" numFmtId="0" xfId="0" applyAlignment="1" applyBorder="1" applyFont="1">
      <alignment horizontal="center" vertical="top"/>
    </xf>
    <xf borderId="0" fillId="0" fontId="47" numFmtId="0" xfId="0" applyAlignment="1" applyFont="1">
      <alignment horizontal="center" readingOrder="0"/>
    </xf>
    <xf borderId="0" fillId="8" fontId="6" numFmtId="0" xfId="0" applyFont="1"/>
    <xf borderId="0" fillId="0" fontId="6" numFmtId="0" xfId="0" applyAlignment="1" applyFont="1">
      <alignment horizontal="center" readingOrder="0"/>
    </xf>
    <xf borderId="18" fillId="0" fontId="48" numFmtId="169" xfId="0" applyAlignment="1" applyBorder="1" applyFont="1" applyNumberFormat="1">
      <alignment horizontal="center" vertical="top"/>
    </xf>
    <xf borderId="0" fillId="0" fontId="41" numFmtId="0" xfId="0" applyAlignment="1" applyFont="1">
      <alignment readingOrder="0"/>
    </xf>
    <xf borderId="0" fillId="8" fontId="1" numFmtId="0" xfId="0" applyAlignment="1" applyFont="1">
      <alignment horizontal="center" readingOrder="0" vertical="center"/>
    </xf>
    <xf borderId="0" fillId="8" fontId="49" numFmtId="0" xfId="0" applyAlignment="1" applyFont="1">
      <alignment readingOrder="0"/>
    </xf>
    <xf borderId="0" fillId="8" fontId="50" numFmtId="0" xfId="0" applyAlignment="1" applyFont="1">
      <alignment readingOrder="0"/>
    </xf>
    <xf borderId="0" fillId="0" fontId="51" numFmtId="0" xfId="0" applyAlignment="1" applyFont="1">
      <alignment horizontal="center" readingOrder="0"/>
    </xf>
    <xf borderId="0" fillId="0" fontId="37" numFmtId="0" xfId="0" applyAlignment="1" applyFont="1">
      <alignment readingOrder="0"/>
    </xf>
    <xf borderId="0" fillId="0" fontId="38" numFmtId="10" xfId="0" applyFont="1" applyNumberFormat="1"/>
    <xf borderId="0" fillId="0" fontId="38" numFmtId="0" xfId="0" applyFont="1"/>
    <xf borderId="0" fillId="0" fontId="52" numFmtId="10" xfId="0" applyFont="1" applyNumberFormat="1"/>
    <xf borderId="0" fillId="0" fontId="6" numFmtId="10" xfId="0" applyAlignment="1" applyFont="1" applyNumberFormat="1">
      <alignment readingOrder="0"/>
    </xf>
    <xf borderId="0" fillId="0" fontId="53" numFmtId="0" xfId="0" applyFont="1"/>
    <xf borderId="0" fillId="0" fontId="53" numFmtId="10" xfId="0" applyFont="1" applyNumberFormat="1"/>
    <xf borderId="0" fillId="0" fontId="54" numFmtId="0" xfId="0" applyFont="1"/>
    <xf borderId="1" fillId="0" fontId="55" numFmtId="0" xfId="0" applyAlignment="1" applyBorder="1" applyFont="1">
      <alignment horizontal="center" vertical="top"/>
    </xf>
    <xf borderId="15" fillId="0" fontId="55" numFmtId="0" xfId="0" applyAlignment="1" applyBorder="1" applyFont="1">
      <alignment horizontal="center" vertical="top"/>
    </xf>
    <xf borderId="18" fillId="0" fontId="55" numFmtId="165" xfId="0" applyAlignment="1" applyBorder="1" applyFont="1" applyNumberFormat="1">
      <alignment horizontal="center" vertical="top"/>
    </xf>
    <xf borderId="0" fillId="0" fontId="56" numFmtId="0" xfId="0" applyAlignment="1" applyFont="1">
      <alignment horizontal="right" vertical="bottom"/>
    </xf>
    <xf borderId="16" fillId="0" fontId="56" numFmtId="0" xfId="0" applyAlignment="1" applyBorder="1" applyFont="1">
      <alignment horizontal="right" vertical="bottom"/>
    </xf>
    <xf borderId="19" fillId="0" fontId="56" numFmtId="0" xfId="0" applyAlignment="1" applyBorder="1" applyFont="1">
      <alignment horizontal="right" vertical="bottom"/>
    </xf>
    <xf borderId="20" fillId="0" fontId="56" numFmtId="0" xfId="0" applyAlignment="1" applyBorder="1" applyFont="1">
      <alignment horizontal="right" vertical="bottom"/>
    </xf>
  </cellXfs>
  <cellStyles count="1">
    <cellStyle xfId="0" name="Normal" builtinId="0"/>
  </cellStyles>
  <dxfs count="9">
    <dxf>
      <font>
        <color rgb="FFFF0000"/>
      </font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4335"/>
          <bgColor rgb="FFEA4335"/>
        </patternFill>
      </fill>
      <border/>
    </dxf>
    <dxf>
      <font>
        <color rgb="FFFF0000"/>
      </font>
      <fill>
        <patternFill patternType="none"/>
      </fill>
      <border/>
    </dxf>
    <dxf>
      <font>
        <color theme="7"/>
      </font>
      <fill>
        <patternFill patternType="none"/>
      </fill>
      <border/>
    </dxf>
    <dxf>
      <font/>
      <fill>
        <patternFill patternType="none"/>
      </fill>
      <border/>
    </dxf>
    <dxf>
      <font/>
      <fill>
        <patternFill patternType="solid">
          <fgColor rgb="FF5B95F9"/>
          <bgColor rgb="FF5B95F9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8F0FE"/>
          <bgColor rgb="FFE8F0FE"/>
        </patternFill>
      </fill>
      <border/>
    </dxf>
  </dxfs>
  <tableStyles count="1">
    <tableStyle count="3" pivot="0" name="VCV HS CF-style">
      <tableStyleElement dxfId="6" type="headerRow"/>
      <tableStyleElement dxfId="7" type="firstRowStripe"/>
      <tableStyleElement dxfId="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Arial"/>
              </a:defRPr>
            </a:pPr>
            <a:r>
              <a:rPr b="0">
                <a:solidFill>
                  <a:srgbClr val="FFFFFF"/>
                </a:solidFill>
                <a:latin typeface="Arial"/>
              </a:rPr>
              <a:t>Assets Allocation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0000FF"/>
              </a:solidFill>
            </c:spPr>
          </c:dPt>
          <c:dPt>
            <c:idx val="1"/>
            <c:spPr>
              <a:solidFill>
                <a:srgbClr val="FF00FF"/>
              </a:solidFill>
            </c:spPr>
          </c:dPt>
          <c:dPt>
            <c:idx val="2"/>
            <c:spPr>
              <a:solidFill>
                <a:srgbClr val="00FFF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Dashboard!$B$8:$B$10</c:f>
            </c:strRef>
          </c:cat>
          <c:val>
            <c:numRef>
              <c:f>Dashboard!$C$8:$C$10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FFFFFF"/>
              </a:solidFill>
              <a:latin typeface="Arial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Capital throughout the time</a:t>
            </a:r>
          </a:p>
        </c:rich>
      </c:tx>
      <c:layout>
        <c:manualLayout>
          <c:xMode val="edge"/>
          <c:yMode val="edge"/>
          <c:x val="0.05645161290322586"/>
          <c:y val="0.04629629629629629"/>
        </c:manualLayout>
      </c:layout>
      <c:overlay val="0"/>
    </c:title>
    <c:plotArea>
      <c:layout/>
      <c:areaChart>
        <c:ser>
          <c:idx val="0"/>
          <c:order val="0"/>
          <c:spPr>
            <a:solidFill>
              <a:srgbClr val="00FFFF">
                <a:alpha val="50000"/>
              </a:srgbClr>
            </a:solidFill>
            <a:ln cmpd="sng">
              <a:solidFill>
                <a:srgbClr val="00FFFF">
                  <a:alpha val="100000"/>
                </a:srgbClr>
              </a:solidFill>
            </a:ln>
          </c:spPr>
          <c:cat>
            <c:strRef>
              <c:f>Calculations!$C$2:$C$504</c:f>
            </c:strRef>
          </c:cat>
          <c:val>
            <c:numRef>
              <c:f>Calculations!$D$2:$D$504</c:f>
              <c:numCache/>
            </c:numRef>
          </c:val>
        </c:ser>
        <c:axId val="1954687732"/>
        <c:axId val="586211083"/>
      </c:areaChart>
      <c:catAx>
        <c:axId val="19546877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586211083"/>
      </c:catAx>
      <c:valAx>
        <c:axId val="586211083"/>
        <c:scaling>
          <c:orientation val="minMax"/>
          <c:min val="45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9546877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Arial"/>
              </a:defRPr>
            </a:pPr>
            <a:r>
              <a:rPr b="0">
                <a:solidFill>
                  <a:srgbClr val="FFFFFF"/>
                </a:solidFill>
                <a:latin typeface="Arial"/>
              </a:rPr>
              <a:t>QQ-Plot</a:t>
            </a:r>
          </a:p>
        </c:rich>
      </c:tx>
      <c:layout>
        <c:manualLayout>
          <c:xMode val="edge"/>
          <c:yMode val="edge"/>
          <c:x val="0.036459854014598544"/>
          <c:y val="0.05195000000000001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Calculations!$Q$2</c:f>
            </c:strRef>
          </c:tx>
          <c:spPr>
            <a:ln>
              <a:noFill/>
            </a:ln>
          </c:spPr>
          <c:marker>
            <c:symbol val="diamond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</c:name>
            <c:spPr>
              <a:ln w="38100">
                <a:solidFill>
                  <a:srgbClr val="FF00FF"/>
                </a:solidFill>
              </a:ln>
            </c:spPr>
            <c:trendlineType val="linear"/>
            <c:dispRSqr val="1"/>
            <c:dispEq val="0"/>
          </c:trendline>
          <c:xVal>
            <c:numRef>
              <c:f>Calculations!$P$3:$P$504</c:f>
            </c:numRef>
          </c:xVal>
          <c:yVal>
            <c:numRef>
              <c:f>Calculations!$Q$3:$Q$504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05091"/>
        <c:axId val="480566040"/>
      </c:scatterChart>
      <c:valAx>
        <c:axId val="1030405091"/>
        <c:scaling>
          <c:orientation val="minMax"/>
        </c:scaling>
        <c:delete val="0"/>
        <c:axPos val="b"/>
        <c:majorGridlines>
          <c:spPr>
            <a:ln>
              <a:solidFill>
                <a:srgbClr val="00FFFF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Arial"/>
                  </a:defRPr>
                </a:pPr>
                <a:r>
                  <a:rPr b="0">
                    <a:solidFill>
                      <a:srgbClr val="FFFFFF"/>
                    </a:solidFill>
                    <a:latin typeface="Arial"/>
                  </a:rPr>
                  <a:t>Observed Z-Score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9900FF"/>
                </a:solidFill>
                <a:latin typeface="Arial"/>
              </a:defRPr>
            </a:pPr>
          </a:p>
        </c:txPr>
        <c:crossAx val="480566040"/>
      </c:valAx>
      <c:valAx>
        <c:axId val="480566040"/>
        <c:scaling>
          <c:orientation val="minMax"/>
        </c:scaling>
        <c:delete val="0"/>
        <c:axPos val="l"/>
        <c:majorGridlines>
          <c:spPr>
            <a:ln>
              <a:solidFill>
                <a:srgbClr val="00FFFF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Arial"/>
                  </a:defRPr>
                </a:pPr>
                <a:r>
                  <a:rPr b="0">
                    <a:solidFill>
                      <a:srgbClr val="FFFFFF"/>
                    </a:solidFill>
                    <a:latin typeface="Arial"/>
                  </a:rPr>
                  <a:t>Expected Z-Score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9900FF"/>
                </a:solidFill>
                <a:latin typeface="Arial"/>
              </a:defRPr>
            </a:pPr>
          </a:p>
        </c:txPr>
        <c:crossAx val="10304050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FFFFFF"/>
              </a:solidFill>
              <a:latin typeface="Arial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Violations Proportion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FF0091"/>
              </a:solidFill>
            </c:spPr>
          </c:dPt>
          <c:dPt>
            <c:idx val="1"/>
            <c:spPr>
              <a:solidFill>
                <a:srgbClr val="00FFC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Dashboard!$N$22:$N$23</c:f>
            </c:strRef>
          </c:cat>
          <c:val>
            <c:numRef>
              <c:f>Dashboard!$O$22:$O$23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QQ-Plot</a:t>
            </a:r>
          </a:p>
        </c:rich>
      </c:tx>
      <c:layout>
        <c:manualLayout>
          <c:xMode val="edge"/>
          <c:yMode val="edge"/>
          <c:x val="0.036459854014598544"/>
          <c:y val="0.05195000000000001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Calculations!$Q$2</c:f>
            </c:strRef>
          </c:tx>
          <c:spPr>
            <a:ln>
              <a:noFill/>
            </a:ln>
          </c:spPr>
          <c:marker>
            <c:symbol val="diamond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</c:name>
            <c:spPr>
              <a:ln w="38100">
                <a:solidFill>
                  <a:srgbClr val="FF00FF"/>
                </a:solidFill>
              </a:ln>
            </c:spPr>
            <c:trendlineType val="linear"/>
            <c:dispRSqr val="1"/>
            <c:dispEq val="0"/>
          </c:trendline>
          <c:xVal>
            <c:numRef>
              <c:f>Calculations!$P$3:$P$504</c:f>
            </c:numRef>
          </c:xVal>
          <c:yVal>
            <c:numRef>
              <c:f>Calculations!$Q$3:$Q$504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14612"/>
        <c:axId val="1036163058"/>
      </c:scatterChart>
      <c:valAx>
        <c:axId val="1554146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Observed Z-Score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6163058"/>
      </c:valAx>
      <c:valAx>
        <c:axId val="10361630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Expected Z-Score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4146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904875</xdr:colOff>
      <xdr:row>6</xdr:row>
      <xdr:rowOff>238125</xdr:rowOff>
    </xdr:from>
    <xdr:ext cx="3829050" cy="235267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466725</xdr:colOff>
      <xdr:row>6</xdr:row>
      <xdr:rowOff>85725</xdr:rowOff>
    </xdr:from>
    <xdr:ext cx="7753350" cy="28575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9525</xdr:rowOff>
    </xdr:from>
    <xdr:ext cx="4886325" cy="492442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19</xdr:col>
      <xdr:colOff>295275</xdr:colOff>
      <xdr:row>7</xdr:row>
      <xdr:rowOff>57150</xdr:rowOff>
    </xdr:from>
    <xdr:ext cx="3467100" cy="2085975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</xdr:col>
      <xdr:colOff>733425</xdr:colOff>
      <xdr:row>5</xdr:row>
      <xdr:rowOff>381000</xdr:rowOff>
    </xdr:from>
    <xdr:ext cx="4171950" cy="2857500"/>
    <xdr:sp>
      <xdr:nvSpPr>
        <xdr:cNvPr id="3" name="Shape 3"/>
        <xdr:cNvSpPr/>
      </xdr:nvSpPr>
      <xdr:spPr>
        <a:xfrm>
          <a:off x="2039975" y="1542425"/>
          <a:ext cx="4328700" cy="3234000"/>
        </a:xfrm>
        <a:prstGeom prst="roundRect">
          <a:avLst>
            <a:gd fmla="val 16667" name="adj"/>
          </a:avLst>
        </a:prstGeom>
        <a:gradFill>
          <a:gsLst>
            <a:gs pos="0">
              <a:srgbClr val="351C75"/>
            </a:gs>
            <a:gs pos="100000">
              <a:srgbClr val="1E123D"/>
            </a:gs>
          </a:gsLst>
          <a:lin ang="5400012" scaled="0"/>
        </a:gra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0</xdr:row>
      <xdr:rowOff>95250</xdr:rowOff>
    </xdr:from>
    <xdr:ext cx="3829050" cy="1419225"/>
    <xdr:grpSp>
      <xdr:nvGrpSpPr>
        <xdr:cNvPr id="2" name="Shape 2" title="Рисунок"/>
        <xdr:cNvGrpSpPr/>
      </xdr:nvGrpSpPr>
      <xdr:grpSpPr>
        <a:xfrm>
          <a:off x="2736575" y="2020075"/>
          <a:ext cx="5861100" cy="2139600"/>
          <a:chOff x="2736575" y="2020075"/>
          <a:chExt cx="5861100" cy="2139600"/>
        </a:xfrm>
      </xdr:grpSpPr>
      <xdr:sp>
        <xdr:nvSpPr>
          <xdr:cNvPr id="4" name="Shape 4"/>
          <xdr:cNvSpPr/>
        </xdr:nvSpPr>
        <xdr:spPr>
          <a:xfrm>
            <a:off x="2736575" y="2020075"/>
            <a:ext cx="5861100" cy="2139600"/>
          </a:xfrm>
          <a:prstGeom prst="roundRect">
            <a:avLst>
              <a:gd fmla="val 16667" name="adj"/>
            </a:avLst>
          </a:prstGeom>
          <a:gradFill>
            <a:gsLst>
              <a:gs pos="0">
                <a:srgbClr val="00FFFF"/>
              </a:gs>
              <a:gs pos="100000">
                <a:srgbClr val="FF00FF"/>
              </a:gs>
              <a:gs pos="100000">
                <a:srgbClr val="737373"/>
              </a:gs>
            </a:gsLst>
            <a:lin ang="5400012" scaled="0"/>
          </a:gra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" name="Shape 5"/>
          <xdr:cNvSpPr txBox="1"/>
        </xdr:nvSpPr>
        <xdr:spPr>
          <a:xfrm>
            <a:off x="4716850" y="2408175"/>
            <a:ext cx="3711900" cy="15525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i="1" lang="en-US" sz="1500">
                <a:solidFill>
                  <a:srgbClr val="FFFFFF"/>
                </a:solidFill>
              </a:rPr>
              <a:t>This dashboard is designed to model Value at Risk for the </a:t>
            </a:r>
            <a:r>
              <a:rPr b="1" i="1" lang="en-US" sz="1500">
                <a:solidFill>
                  <a:srgbClr val="FFFFFF"/>
                </a:solidFill>
              </a:rPr>
              <a:t>portfolio</a:t>
            </a:r>
            <a:r>
              <a:rPr b="1" i="1" lang="en-US" sz="1500">
                <a:solidFill>
                  <a:srgbClr val="FFFFFF"/>
                </a:solidFill>
              </a:rPr>
              <a:t> of 3 assets. One can define capital ($), weights for the assets, method of VaR calculation, and confidence intervals.</a:t>
            </a:r>
            <a:endParaRPr b="1" i="1" sz="1500">
              <a:solidFill>
                <a:srgbClr val="FFFFFF"/>
              </a:solidFill>
            </a:endParaRPr>
          </a:p>
        </xdr:txBody>
      </xdr:sp>
    </xdr:grpSp>
    <xdr:clientData fLocksWithSheet="0"/>
  </xdr:oneCellAnchor>
  <xdr:oneCellAnchor>
    <xdr:from>
      <xdr:col>19</xdr:col>
      <xdr:colOff>28575</xdr:colOff>
      <xdr:row>5</xdr:row>
      <xdr:rowOff>381000</xdr:rowOff>
    </xdr:from>
    <xdr:ext cx="4000500" cy="2743200"/>
    <xdr:sp>
      <xdr:nvSpPr>
        <xdr:cNvPr id="6" name="Shape 6"/>
        <xdr:cNvSpPr/>
      </xdr:nvSpPr>
      <xdr:spPr>
        <a:xfrm>
          <a:off x="2756475" y="1024975"/>
          <a:ext cx="4378500" cy="2537400"/>
        </a:xfrm>
        <a:prstGeom prst="roundRect">
          <a:avLst>
            <a:gd fmla="val 16667" name="adj"/>
          </a:avLst>
        </a:prstGeom>
        <a:gradFill>
          <a:gsLst>
            <a:gs pos="0">
              <a:srgbClr val="4E29AA"/>
            </a:gs>
            <a:gs pos="100000">
              <a:srgbClr val="1E123D"/>
            </a:gs>
          </a:gsLst>
          <a:lin ang="5400012" scaled="0"/>
        </a:gra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161925</xdr:colOff>
      <xdr:row>0</xdr:row>
      <xdr:rowOff>333375</xdr:rowOff>
    </xdr:from>
    <xdr:ext cx="933450" cy="933450"/>
    <xdr:pic>
      <xdr:nvPicPr>
        <xdr:cNvPr id="0" name="image1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25</xdr:row>
      <xdr:rowOff>66675</xdr:rowOff>
    </xdr:from>
    <xdr:ext cx="7019925" cy="5114925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1:H514" displayName="Table_1" id="1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VCV HS CF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8761D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.38"/>
    <col customWidth="1" min="2" max="2" width="19.63"/>
    <col customWidth="1" min="3" max="3" width="18.63"/>
    <col customWidth="1" min="4" max="4" width="4.75"/>
    <col customWidth="1" min="5" max="5" width="16.25"/>
    <col customWidth="1" min="8" max="8" width="6.88"/>
    <col customWidth="1" min="10" max="10" width="7.25"/>
    <col customWidth="1" min="11" max="11" width="1.75"/>
    <col customWidth="1" min="12" max="12" width="6.25"/>
    <col customWidth="1" min="13" max="13" width="11.63"/>
    <col customWidth="1" min="14" max="14" width="14.88"/>
    <col customWidth="1" min="15" max="15" width="7.38"/>
    <col customWidth="1" min="16" max="16" width="19.38"/>
    <col customWidth="1" min="17" max="17" width="20.13"/>
  </cols>
  <sheetData>
    <row r="1" ht="29.2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29.25" customHeight="1">
      <c r="A2" s="1"/>
      <c r="B2" s="1"/>
      <c r="C2" s="2"/>
      <c r="D2" s="2"/>
      <c r="E2" s="2"/>
      <c r="F2" s="1"/>
      <c r="G2" s="1"/>
      <c r="H2" s="1"/>
      <c r="I2" s="1"/>
      <c r="J2" s="1"/>
      <c r="K2" s="1"/>
      <c r="L2" s="1"/>
      <c r="M2" s="3"/>
      <c r="N2" s="3"/>
      <c r="O2" s="3"/>
      <c r="P2" s="1"/>
      <c r="Q2" s="3"/>
      <c r="R2" s="3"/>
      <c r="S2" s="1"/>
      <c r="T2" s="1"/>
      <c r="U2" s="1"/>
      <c r="V2" s="1"/>
      <c r="W2" s="1"/>
      <c r="X2" s="1"/>
      <c r="Y2" s="1"/>
      <c r="Z2" s="1"/>
      <c r="AA2" s="1"/>
      <c r="AB2" s="1"/>
    </row>
    <row r="3" ht="22.5" customHeight="1">
      <c r="A3" s="1"/>
      <c r="B3" s="1"/>
      <c r="C3" s="2"/>
      <c r="D3" s="2"/>
      <c r="E3" s="2"/>
      <c r="F3" s="1"/>
      <c r="G3" s="1"/>
      <c r="H3" s="1"/>
      <c r="I3" s="3"/>
      <c r="J3" s="1"/>
      <c r="K3" s="1"/>
      <c r="L3" s="1"/>
      <c r="M3" s="4">
        <f> Calculations!$D$504 / $C$6 - 1</f>
        <v>0.1681741593</v>
      </c>
      <c r="O3" s="5">
        <f>STDEV(Calculations!$B$3:$B$504)</f>
        <v>0.01968032344</v>
      </c>
      <c r="Q3" s="6">
        <f>$O$22</f>
        <v>43</v>
      </c>
      <c r="R3" s="7">
        <f>Calculations!$V$20*(-1)</f>
        <v>0.03735901028</v>
      </c>
      <c r="T3" s="1"/>
      <c r="U3" s="1"/>
      <c r="V3" s="1"/>
      <c r="W3" s="1"/>
      <c r="X3" s="1"/>
      <c r="Y3" s="1"/>
      <c r="Z3" s="1"/>
      <c r="AA3" s="1"/>
      <c r="AB3" s="1"/>
    </row>
    <row r="4" ht="27.0" customHeight="1">
      <c r="A4" s="1"/>
      <c r="B4" s="1"/>
      <c r="C4" s="2"/>
      <c r="F4" s="1"/>
      <c r="G4" s="1"/>
      <c r="H4" s="1"/>
      <c r="I4" s="8"/>
      <c r="J4" s="8"/>
      <c r="K4" s="8"/>
      <c r="L4" s="8"/>
      <c r="T4" s="1"/>
      <c r="U4" s="1"/>
      <c r="V4" s="1"/>
      <c r="W4" s="1"/>
      <c r="X4" s="1"/>
      <c r="Y4" s="1"/>
      <c r="Z4" s="1"/>
      <c r="AA4" s="1"/>
      <c r="AB4" s="1"/>
    </row>
    <row r="5" ht="16.5" customHeight="1">
      <c r="A5" s="1"/>
      <c r="B5" s="1"/>
      <c r="C5" s="2"/>
      <c r="D5" s="2"/>
      <c r="E5" s="2"/>
      <c r="F5" s="1"/>
      <c r="G5" s="1"/>
      <c r="H5" s="1"/>
      <c r="I5" s="8"/>
      <c r="J5" s="8"/>
      <c r="K5" s="8"/>
      <c r="L5" s="8"/>
      <c r="M5" s="1"/>
      <c r="N5" s="9"/>
      <c r="O5" s="9"/>
      <c r="P5" s="9"/>
      <c r="Q5" s="9"/>
      <c r="R5" s="9"/>
      <c r="S5" s="1"/>
      <c r="T5" s="1"/>
      <c r="U5" s="1"/>
      <c r="V5" s="1"/>
      <c r="W5" s="1"/>
      <c r="X5" s="1"/>
      <c r="Y5" s="1"/>
      <c r="Z5" s="1"/>
      <c r="AA5" s="1"/>
      <c r="AB5" s="1"/>
    </row>
    <row r="6" ht="31.5" customHeight="1">
      <c r="A6" s="10"/>
      <c r="B6" s="11" t="s">
        <v>0</v>
      </c>
      <c r="C6" s="12">
        <v>100000.0</v>
      </c>
      <c r="D6" s="1"/>
      <c r="E6" s="13"/>
      <c r="F6" s="13"/>
      <c r="H6" s="1"/>
      <c r="I6" s="8"/>
      <c r="J6" s="8"/>
      <c r="K6" s="8"/>
      <c r="L6" s="8"/>
      <c r="M6" s="14" t="s">
        <v>1</v>
      </c>
      <c r="O6" s="15" t="s">
        <v>2</v>
      </c>
      <c r="Q6" s="16" t="s">
        <v>3</v>
      </c>
      <c r="R6" s="17" t="s">
        <v>4</v>
      </c>
      <c r="S6" s="1"/>
      <c r="T6" s="1"/>
      <c r="U6" s="1"/>
      <c r="V6" s="1"/>
      <c r="W6" s="1"/>
      <c r="X6" s="1"/>
      <c r="Y6" s="1"/>
      <c r="Z6" s="1"/>
      <c r="AA6" s="1"/>
      <c r="AB6" s="1"/>
    </row>
    <row r="7" ht="19.5" customHeight="1">
      <c r="A7" s="18"/>
      <c r="B7" s="19"/>
      <c r="C7" s="20" t="s">
        <v>5</v>
      </c>
      <c r="D7" s="1"/>
      <c r="E7" s="3"/>
      <c r="F7" s="3"/>
      <c r="G7" s="1"/>
      <c r="H7" s="3"/>
      <c r="I7" s="8"/>
      <c r="J7" s="8"/>
      <c r="K7" s="8"/>
      <c r="L7" s="8"/>
      <c r="M7" s="8"/>
      <c r="N7" s="9"/>
      <c r="O7" s="9"/>
      <c r="P7" s="9"/>
      <c r="Q7" s="9"/>
      <c r="R7" s="9"/>
      <c r="S7" s="1"/>
      <c r="T7" s="1"/>
      <c r="U7" s="1"/>
      <c r="V7" s="1"/>
      <c r="W7" s="1"/>
      <c r="X7" s="1"/>
      <c r="Y7" s="1"/>
      <c r="Z7" s="1"/>
      <c r="AA7" s="1"/>
      <c r="AB7" s="1"/>
    </row>
    <row r="8">
      <c r="A8" s="21"/>
      <c r="B8" s="22" t="s">
        <v>6</v>
      </c>
      <c r="C8" s="23">
        <v>0.2</v>
      </c>
      <c r="D8" s="1"/>
      <c r="E8" s="3"/>
      <c r="F8" s="1"/>
      <c r="G8" s="1"/>
      <c r="H8" s="1"/>
      <c r="I8" s="8"/>
      <c r="J8" s="8"/>
      <c r="K8" s="8"/>
      <c r="L8" s="8"/>
      <c r="M8" s="8"/>
      <c r="N8" s="24"/>
      <c r="O8" s="24"/>
      <c r="P8" s="25"/>
      <c r="Q8" s="26"/>
      <c r="R8" s="27"/>
      <c r="S8" s="28"/>
      <c r="T8" s="1"/>
      <c r="U8" s="1"/>
      <c r="V8" s="1"/>
      <c r="W8" s="1"/>
      <c r="X8" s="1"/>
      <c r="Y8" s="1"/>
      <c r="Z8" s="1"/>
      <c r="AA8" s="1"/>
      <c r="AB8" s="1"/>
    </row>
    <row r="9" ht="30.75" customHeight="1">
      <c r="A9" s="21"/>
      <c r="B9" s="22" t="s">
        <v>7</v>
      </c>
      <c r="C9" s="29">
        <v>0.4</v>
      </c>
      <c r="D9" s="1"/>
      <c r="E9" s="3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ht="24.75" customHeight="1">
      <c r="A10" s="21"/>
      <c r="B10" s="22" t="s">
        <v>8</v>
      </c>
      <c r="C10" s="30">
        <v>0.4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ht="19.5" customHeight="1">
      <c r="A11" s="31"/>
      <c r="B11" s="32" t="s">
        <v>9</v>
      </c>
      <c r="C11" s="33" t="str">
        <f>IF(SUM(C8:C10) = 1, "OK", "Error, weights should sum up to 1")
</f>
        <v>OK</v>
      </c>
      <c r="D11" s="1"/>
      <c r="E11" s="1"/>
      <c r="F11" s="1"/>
      <c r="G11" s="1"/>
      <c r="H11" s="1"/>
      <c r="I11" s="1"/>
      <c r="J11" s="1"/>
      <c r="K11" s="1"/>
      <c r="L11" s="1"/>
      <c r="M11" s="8"/>
      <c r="N11" s="8"/>
      <c r="O11" s="8"/>
      <c r="P11" s="8"/>
      <c r="Q11" s="8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ht="12.0" customHeight="1">
      <c r="A12" s="13"/>
      <c r="B12" s="34"/>
      <c r="C12" s="35"/>
      <c r="D12" s="1"/>
      <c r="E12" s="1"/>
      <c r="F12" s="1"/>
      <c r="G12" s="1"/>
      <c r="H12" s="1"/>
      <c r="I12" s="1"/>
      <c r="J12" s="1"/>
      <c r="K12" s="1"/>
      <c r="L12" s="1"/>
      <c r="M12" s="8"/>
      <c r="N12" s="8"/>
      <c r="O12" s="8"/>
      <c r="P12" s="8"/>
      <c r="Q12" s="8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ht="21.0" customHeight="1">
      <c r="A13" s="36"/>
      <c r="B13" s="37" t="s">
        <v>10</v>
      </c>
      <c r="C13" s="38" t="s">
        <v>11</v>
      </c>
      <c r="D13" s="1"/>
      <c r="E13" s="1"/>
      <c r="F13" s="1"/>
      <c r="G13" s="1"/>
      <c r="H13" s="1"/>
      <c r="I13" s="1"/>
      <c r="J13" s="1"/>
      <c r="K13" s="1"/>
      <c r="L13" s="1"/>
      <c r="M13" s="8"/>
      <c r="N13" s="8"/>
      <c r="O13" s="8"/>
      <c r="P13" s="8"/>
      <c r="Q13" s="8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ht="30.0" customHeight="1">
      <c r="A14" s="39"/>
      <c r="B14" s="40" t="s">
        <v>12</v>
      </c>
      <c r="C14" s="38" t="s">
        <v>13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ht="12.75" customHeight="1">
      <c r="A15" s="39"/>
      <c r="B15" s="3"/>
      <c r="C15" s="35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ht="24.0" customHeight="1">
      <c r="A16" s="41"/>
      <c r="B16" s="4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8"/>
      <c r="Y16" s="1"/>
      <c r="Z16" s="1"/>
      <c r="AA16" s="1"/>
      <c r="AB16" s="1"/>
    </row>
    <row r="17">
      <c r="A17" s="43"/>
      <c r="B17" s="44"/>
      <c r="C17" s="45"/>
      <c r="D17" s="1"/>
      <c r="E17" s="46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>
      <c r="A18" s="41"/>
      <c r="B18" s="4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>
      <c r="A19" s="41"/>
      <c r="B19" s="4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47" t="s">
        <v>14</v>
      </c>
      <c r="O19" s="48"/>
      <c r="P19" s="49"/>
      <c r="Q19" s="50"/>
      <c r="R19" s="50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>
      <c r="A20" s="41"/>
      <c r="B20" s="41"/>
      <c r="C20" s="1"/>
      <c r="D20" s="1"/>
      <c r="E20" s="1"/>
      <c r="F20" s="1"/>
      <c r="G20" s="1"/>
      <c r="H20" s="46"/>
      <c r="I20" s="1"/>
      <c r="J20" s="1"/>
      <c r="K20" s="1"/>
      <c r="L20" s="1"/>
      <c r="M20" s="3"/>
      <c r="N20" s="51" t="str">
        <f> C13 &amp; " Value at Risk"</f>
        <v>Historical Value at Risk</v>
      </c>
      <c r="O20" s="52"/>
      <c r="P20" s="53"/>
      <c r="Q20" s="54"/>
      <c r="R20" s="54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>
      <c r="A21" s="41"/>
      <c r="B21" s="4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55"/>
      <c r="O21" s="56" t="s">
        <v>15</v>
      </c>
      <c r="P21" s="57" t="s">
        <v>16</v>
      </c>
      <c r="Q21" s="8"/>
      <c r="R21" s="10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>
      <c r="A22" s="41"/>
      <c r="B22" s="4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58" t="s">
        <v>17</v>
      </c>
      <c r="O22" s="59">
        <f>Calculations!$E$4</f>
        <v>43</v>
      </c>
      <c r="P22" s="60">
        <f>O22/503</f>
        <v>0.08548707753</v>
      </c>
      <c r="Q22" s="8"/>
      <c r="R22" s="6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>
      <c r="A23" s="41"/>
      <c r="B23" s="41"/>
      <c r="C23" s="1"/>
      <c r="D23" s="1"/>
      <c r="E23" s="46"/>
      <c r="F23" s="1"/>
      <c r="G23" s="3"/>
      <c r="H23" s="3"/>
      <c r="I23" s="1"/>
      <c r="J23" s="3"/>
      <c r="K23" s="3"/>
      <c r="L23" s="1"/>
      <c r="M23" s="1"/>
      <c r="N23" s="62" t="s">
        <v>18</v>
      </c>
      <c r="O23" s="63">
        <f> 503-O22</f>
        <v>460</v>
      </c>
      <c r="P23" s="64">
        <f> 1 - P22</f>
        <v>0.9145129225</v>
      </c>
      <c r="Q23" s="8"/>
      <c r="R23" s="6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>
      <c r="A24" s="41"/>
      <c r="B24" s="4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65" t="s">
        <v>19</v>
      </c>
      <c r="O24" s="66">
        <f>'VCV HS CF'!$I$4</f>
        <v>0.0005030553265</v>
      </c>
      <c r="P24" s="49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>
      <c r="A25" s="41"/>
      <c r="B25" s="4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67" t="s">
        <v>20</v>
      </c>
      <c r="O25" s="68"/>
      <c r="P25" s="69">
        <f>'VCV HS CF'!$I$3</f>
        <v>0.01968032344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>
      <c r="A26" s="41"/>
      <c r="B26" s="4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70" t="s">
        <v>21</v>
      </c>
      <c r="O26" s="71">
        <f>'VCV HS CF'!$I$5</f>
        <v>-0.02976297358</v>
      </c>
      <c r="P26" s="72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>
      <c r="A27" s="41"/>
      <c r="B27" s="4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70" t="s">
        <v>22</v>
      </c>
      <c r="O27" s="71">
        <f>'VCV HS CF'!$I$6</f>
        <v>0.5231275506</v>
      </c>
      <c r="P27" s="72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>
      <c r="A28" s="41"/>
      <c r="B28" s="4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70" t="s">
        <v>23</v>
      </c>
      <c r="O28" s="73">
        <f>'Monte Carlo'!$B$5</f>
        <v>-0.0641556602</v>
      </c>
      <c r="P28" s="72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>
      <c r="A29" s="41"/>
      <c r="B29" s="4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70" t="s">
        <v>24</v>
      </c>
      <c r="O29" s="73">
        <f>'Monte Carlo'!$B$6</f>
        <v>0.070096699</v>
      </c>
      <c r="P29" s="72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>
      <c r="A30" s="41"/>
      <c r="B30" s="4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70" t="s">
        <v>25</v>
      </c>
      <c r="O30" s="74">
        <v>504.0</v>
      </c>
      <c r="P30" s="72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>
      <c r="A31" s="41"/>
      <c r="B31" s="4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75" t="s">
        <v>26</v>
      </c>
      <c r="O31" s="52"/>
      <c r="P31" s="53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>
      <c r="A32" s="41"/>
      <c r="B32" s="4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76" t="s">
        <v>27</v>
      </c>
      <c r="O32" s="77"/>
      <c r="P32" s="78">
        <f>2*LN(($P$23/Calculations!$F$9)^$O$23*($P$22/Calculations!$G$9)^$O$22)</f>
        <v>1.231861556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>
      <c r="A33" s="41"/>
      <c r="B33" s="4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58" t="s">
        <v>28</v>
      </c>
      <c r="O33" s="59"/>
      <c r="P33" s="79">
        <f>_xlfn.CHISQ.DIST.RT(P32,1)</f>
        <v>0.2670453149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>
      <c r="A34" s="41"/>
      <c r="B34" s="4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80" t="s">
        <v>29</v>
      </c>
      <c r="O34" s="52"/>
      <c r="P34" s="53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>
      <c r="A35" s="41"/>
      <c r="B35" s="4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58" t="s">
        <v>30</v>
      </c>
      <c r="O35" s="59"/>
      <c r="P35" s="79">
        <f>($P$22-Calculations!$G$9) / (SQRT(Calculations!$G$9*(1-Calculations!$G$9)/$O$30))</f>
        <v>-1.086047671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>
      <c r="A36" s="41"/>
      <c r="B36" s="4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81" t="s">
        <v>28</v>
      </c>
      <c r="O36" s="82"/>
      <c r="P36" s="83">
        <f> 2*(1-_xlfn.NORM.S.DIST(ABS($P$35)))</f>
        <v>0.2774579021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>
      <c r="A37" s="41"/>
      <c r="B37" s="4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>
      <c r="A38" s="41"/>
      <c r="B38" s="4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>
      <c r="A39" s="4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>
      <c r="A40" s="41"/>
      <c r="B40" s="8"/>
      <c r="C40" s="8"/>
      <c r="D40" s="8"/>
      <c r="E40" s="8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>
      <c r="A41" s="41"/>
      <c r="B41" s="8"/>
      <c r="C41" s="8"/>
      <c r="D41" s="8"/>
      <c r="E41" s="8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>
      <c r="A42" s="41"/>
      <c r="B42" s="8"/>
      <c r="C42" s="8"/>
      <c r="D42" s="8"/>
      <c r="E42" s="8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>
      <c r="A43" s="41"/>
      <c r="B43" s="8"/>
      <c r="C43" s="8"/>
      <c r="D43" s="8"/>
      <c r="E43" s="8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>
      <c r="A44" s="41"/>
      <c r="B44" s="4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>
      <c r="A45" s="41"/>
      <c r="B45" s="4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>
      <c r="A46" s="41"/>
      <c r="B46" s="4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>
      <c r="A47" s="41"/>
      <c r="B47" s="4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>
      <c r="A48" s="41"/>
      <c r="B48" s="4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>
      <c r="A49" s="41"/>
      <c r="B49" s="4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>
      <c r="A50" s="41"/>
      <c r="B50" s="4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>
      <c r="A51" s="41"/>
      <c r="B51" s="4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>
      <c r="A52" s="41"/>
      <c r="B52" s="4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>
      <c r="A53" s="41"/>
      <c r="B53" s="4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>
      <c r="A54" s="41"/>
      <c r="B54" s="4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>
      <c r="A55" s="41"/>
      <c r="B55" s="4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>
      <c r="A56" s="41"/>
      <c r="B56" s="4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>
      <c r="A57" s="41"/>
      <c r="B57" s="4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>
      <c r="A58" s="41"/>
      <c r="B58" s="4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>
      <c r="A59" s="41"/>
      <c r="B59" s="4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>
      <c r="A60" s="41"/>
      <c r="B60" s="4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>
      <c r="A61" s="41"/>
      <c r="B61" s="4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>
      <c r="A62" s="41"/>
      <c r="B62" s="4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>
      <c r="A63" s="41"/>
      <c r="B63" s="4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>
      <c r="A64" s="41"/>
      <c r="B64" s="4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>
      <c r="A65" s="41"/>
      <c r="B65" s="4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>
      <c r="A66" s="41"/>
      <c r="B66" s="4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>
      <c r="A67" s="41"/>
      <c r="B67" s="4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>
      <c r="A68" s="41"/>
      <c r="B68" s="4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>
      <c r="A69" s="41"/>
      <c r="B69" s="4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>
      <c r="A70" s="41"/>
      <c r="B70" s="4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>
      <c r="A71" s="41"/>
      <c r="B71" s="4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>
      <c r="A72" s="41"/>
      <c r="B72" s="4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>
      <c r="A73" s="41"/>
      <c r="B73" s="4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>
      <c r="A74" s="41"/>
      <c r="B74" s="4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>
      <c r="A75" s="41"/>
      <c r="B75" s="4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>
      <c r="A76" s="41"/>
      <c r="B76" s="4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>
      <c r="A77" s="41"/>
      <c r="B77" s="4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>
      <c r="A78" s="41"/>
      <c r="B78" s="4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>
      <c r="A79" s="41"/>
      <c r="B79" s="4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>
      <c r="A80" s="41"/>
      <c r="B80" s="4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>
      <c r="A81" s="41"/>
      <c r="B81" s="4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>
      <c r="A82" s="41"/>
      <c r="B82" s="4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>
      <c r="A83" s="41"/>
      <c r="B83" s="4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>
      <c r="A84" s="41"/>
      <c r="B84" s="4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>
      <c r="A85" s="41"/>
      <c r="B85" s="4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>
      <c r="A86" s="41"/>
      <c r="B86" s="4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>
      <c r="A87" s="41"/>
      <c r="B87" s="4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>
      <c r="A88" s="41"/>
      <c r="B88" s="4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>
      <c r="A89" s="41"/>
      <c r="B89" s="4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>
      <c r="A90" s="41"/>
      <c r="B90" s="4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>
      <c r="A91" s="41"/>
      <c r="B91" s="4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>
      <c r="A92" s="41"/>
      <c r="B92" s="4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>
      <c r="A93" s="41"/>
      <c r="B93" s="4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>
      <c r="A94" s="41"/>
      <c r="B94" s="4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>
      <c r="A95" s="41"/>
      <c r="B95" s="4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>
      <c r="A96" s="41"/>
      <c r="B96" s="4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>
      <c r="A97" s="41"/>
      <c r="B97" s="4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>
      <c r="A98" s="41"/>
      <c r="B98" s="4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>
      <c r="A99" s="41"/>
      <c r="B99" s="4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>
      <c r="A100" s="41"/>
      <c r="B100" s="4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>
      <c r="A101" s="41"/>
      <c r="B101" s="4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>
      <c r="A102" s="41"/>
      <c r="B102" s="4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>
      <c r="A103" s="41"/>
      <c r="B103" s="4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>
      <c r="A104" s="41"/>
      <c r="B104" s="4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>
      <c r="A105" s="41"/>
      <c r="B105" s="4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>
      <c r="A106" s="41"/>
      <c r="B106" s="4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>
      <c r="A107" s="41"/>
      <c r="B107" s="4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>
      <c r="A108" s="41"/>
      <c r="B108" s="4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>
      <c r="A109" s="41"/>
      <c r="B109" s="4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>
      <c r="A110" s="41"/>
      <c r="B110" s="4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>
      <c r="A111" s="41"/>
      <c r="B111" s="4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>
      <c r="A112" s="41"/>
      <c r="B112" s="4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>
      <c r="A113" s="41"/>
      <c r="B113" s="4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>
      <c r="A114" s="41"/>
      <c r="B114" s="4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>
      <c r="A115" s="41"/>
      <c r="B115" s="4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>
      <c r="A116" s="41"/>
      <c r="B116" s="4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>
      <c r="A117" s="41"/>
      <c r="B117" s="4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>
      <c r="A118" s="41"/>
      <c r="B118" s="4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>
      <c r="A119" s="41"/>
      <c r="B119" s="4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>
      <c r="A120" s="41"/>
      <c r="B120" s="4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>
      <c r="A121" s="41"/>
      <c r="B121" s="4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>
      <c r="A122" s="41"/>
      <c r="B122" s="4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>
      <c r="A123" s="41"/>
      <c r="B123" s="4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>
      <c r="A124" s="41"/>
      <c r="B124" s="4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>
      <c r="A125" s="41"/>
      <c r="B125" s="4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>
      <c r="A126" s="41"/>
      <c r="B126" s="4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>
      <c r="A127" s="41"/>
      <c r="B127" s="4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>
      <c r="A128" s="41"/>
      <c r="B128" s="4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>
      <c r="A129" s="41"/>
      <c r="B129" s="4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>
      <c r="A130" s="41"/>
      <c r="B130" s="4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>
      <c r="A131" s="41"/>
      <c r="B131" s="4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>
      <c r="A132" s="41"/>
      <c r="B132" s="4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>
      <c r="A133" s="41"/>
      <c r="B133" s="4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>
      <c r="A134" s="41"/>
      <c r="B134" s="4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>
      <c r="A135" s="41"/>
      <c r="B135" s="4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>
      <c r="A136" s="41"/>
      <c r="B136" s="4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>
      <c r="A137" s="41"/>
      <c r="B137" s="4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>
      <c r="A138" s="41"/>
      <c r="B138" s="4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>
      <c r="A139" s="41"/>
      <c r="B139" s="4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>
      <c r="A140" s="41"/>
      <c r="B140" s="4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>
      <c r="A141" s="41"/>
      <c r="B141" s="4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>
      <c r="A142" s="41"/>
      <c r="B142" s="4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>
      <c r="A143" s="41"/>
      <c r="B143" s="4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>
      <c r="A144" s="41"/>
      <c r="B144" s="4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>
      <c r="A145" s="41"/>
      <c r="B145" s="4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>
      <c r="A146" s="41"/>
      <c r="B146" s="4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>
      <c r="A147" s="41"/>
      <c r="B147" s="4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>
      <c r="A148" s="41"/>
      <c r="B148" s="4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>
      <c r="A149" s="41"/>
      <c r="B149" s="4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>
      <c r="A150" s="41"/>
      <c r="B150" s="4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>
      <c r="A151" s="41"/>
      <c r="B151" s="4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>
      <c r="A152" s="41"/>
      <c r="B152" s="4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>
      <c r="A153" s="41"/>
      <c r="B153" s="4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>
      <c r="A154" s="41"/>
      <c r="B154" s="4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>
      <c r="A155" s="41"/>
      <c r="B155" s="4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>
      <c r="A156" s="41"/>
      <c r="B156" s="4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>
      <c r="A157" s="41"/>
      <c r="B157" s="4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>
      <c r="A158" s="41"/>
      <c r="B158" s="4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>
      <c r="A159" s="41"/>
      <c r="B159" s="4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>
      <c r="A160" s="41"/>
      <c r="B160" s="4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>
      <c r="A161" s="41"/>
      <c r="B161" s="4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>
      <c r="A162" s="41"/>
      <c r="B162" s="4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41"/>
      <c r="B163" s="4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41"/>
      <c r="B164" s="4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41"/>
      <c r="B165" s="4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41"/>
      <c r="B166" s="4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41"/>
      <c r="B167" s="4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41"/>
      <c r="B168" s="4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41"/>
      <c r="B169" s="4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41"/>
      <c r="B170" s="4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41"/>
      <c r="B171" s="4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41"/>
      <c r="B172" s="4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41"/>
      <c r="B173" s="4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41"/>
      <c r="B174" s="4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41"/>
      <c r="B175" s="4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41"/>
      <c r="B176" s="4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41"/>
      <c r="B177" s="4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41"/>
      <c r="B178" s="4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41"/>
      <c r="B179" s="4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41"/>
      <c r="B180" s="4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41"/>
      <c r="B181" s="4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41"/>
      <c r="B182" s="4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41"/>
      <c r="B183" s="4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41"/>
      <c r="B184" s="4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41"/>
      <c r="B185" s="4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41"/>
      <c r="B186" s="4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41"/>
      <c r="B187" s="4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41"/>
      <c r="B188" s="4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41"/>
      <c r="B189" s="4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41"/>
      <c r="B190" s="4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41"/>
      <c r="B191" s="4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41"/>
      <c r="B192" s="4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41"/>
      <c r="B193" s="4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41"/>
      <c r="B194" s="4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41"/>
      <c r="B195" s="4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41"/>
      <c r="B196" s="4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41"/>
      <c r="B197" s="4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41"/>
      <c r="B198" s="4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41"/>
      <c r="B199" s="4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41"/>
      <c r="B200" s="4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41"/>
      <c r="B201" s="4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41"/>
      <c r="B202" s="4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41"/>
      <c r="B203" s="4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41"/>
      <c r="B204" s="4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41"/>
      <c r="B205" s="4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41"/>
      <c r="B206" s="4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41"/>
      <c r="B207" s="4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41"/>
      <c r="B208" s="4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41"/>
      <c r="B209" s="4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41"/>
      <c r="B210" s="4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41"/>
      <c r="B211" s="4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41"/>
      <c r="B212" s="4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41"/>
      <c r="B213" s="4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41"/>
      <c r="B214" s="4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41"/>
      <c r="B215" s="4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41"/>
      <c r="B216" s="4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41"/>
      <c r="B217" s="4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41"/>
      <c r="B218" s="4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41"/>
      <c r="B219" s="4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41"/>
      <c r="B220" s="4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41"/>
      <c r="B221" s="4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41"/>
      <c r="B222" s="4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41"/>
      <c r="B223" s="4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41"/>
      <c r="B224" s="4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41"/>
      <c r="B225" s="4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41"/>
      <c r="B226" s="4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41"/>
      <c r="B227" s="4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41"/>
      <c r="B228" s="4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41"/>
      <c r="B229" s="4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41"/>
      <c r="B230" s="4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41"/>
      <c r="B231" s="4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41"/>
      <c r="B232" s="4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41"/>
      <c r="B233" s="4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41"/>
      <c r="B234" s="4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41"/>
      <c r="B235" s="4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41"/>
      <c r="B236" s="4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41"/>
      <c r="B237" s="4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41"/>
      <c r="B238" s="4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41"/>
      <c r="B239" s="4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41"/>
      <c r="B240" s="4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41"/>
      <c r="B241" s="4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41"/>
      <c r="B242" s="4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41"/>
      <c r="B243" s="4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41"/>
      <c r="B244" s="4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41"/>
      <c r="B245" s="4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41"/>
      <c r="B246" s="4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41"/>
      <c r="B247" s="4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41"/>
      <c r="B248" s="4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41"/>
      <c r="B249" s="4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41"/>
      <c r="B250" s="4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41"/>
      <c r="B251" s="4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41"/>
      <c r="B252" s="4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41"/>
      <c r="B253" s="4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41"/>
      <c r="B254" s="4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41"/>
      <c r="B255" s="4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41"/>
      <c r="B256" s="4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41"/>
      <c r="B257" s="4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41"/>
      <c r="B258" s="4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41"/>
      <c r="B259" s="4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41"/>
      <c r="B260" s="4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41"/>
      <c r="B261" s="4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41"/>
      <c r="B262" s="4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41"/>
      <c r="B263" s="4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41"/>
      <c r="B264" s="4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41"/>
      <c r="B265" s="4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41"/>
      <c r="B266" s="4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41"/>
      <c r="B267" s="4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41"/>
      <c r="B268" s="4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41"/>
      <c r="B269" s="4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41"/>
      <c r="B270" s="4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41"/>
      <c r="B271" s="4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41"/>
      <c r="B272" s="4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41"/>
      <c r="B273" s="4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41"/>
      <c r="B274" s="4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41"/>
      <c r="B275" s="4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41"/>
      <c r="B276" s="4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41"/>
      <c r="B277" s="4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41"/>
      <c r="B278" s="4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41"/>
      <c r="B279" s="4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41"/>
      <c r="B280" s="4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41"/>
      <c r="B281" s="4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41"/>
      <c r="B282" s="4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41"/>
      <c r="B283" s="4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41"/>
      <c r="B284" s="4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41"/>
      <c r="B285" s="4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41"/>
      <c r="B286" s="4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41"/>
      <c r="B287" s="4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41"/>
      <c r="B288" s="4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41"/>
      <c r="B289" s="4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41"/>
      <c r="B290" s="4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41"/>
      <c r="B291" s="4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41"/>
      <c r="B292" s="4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41"/>
      <c r="B293" s="4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41"/>
      <c r="B294" s="4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41"/>
      <c r="B295" s="4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41"/>
      <c r="B296" s="4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41"/>
      <c r="B297" s="4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41"/>
      <c r="B298" s="4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41"/>
      <c r="B299" s="4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41"/>
      <c r="B300" s="4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41"/>
      <c r="B301" s="4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41"/>
      <c r="B302" s="4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41"/>
      <c r="B303" s="4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41"/>
      <c r="B304" s="4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41"/>
      <c r="B305" s="4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41"/>
      <c r="B306" s="4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41"/>
      <c r="B307" s="4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41"/>
      <c r="B308" s="4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41"/>
      <c r="B309" s="4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41"/>
      <c r="B310" s="4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41"/>
      <c r="B311" s="4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41"/>
      <c r="B312" s="4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41"/>
      <c r="B313" s="4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41"/>
      <c r="B314" s="4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41"/>
      <c r="B315" s="4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41"/>
      <c r="B316" s="4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41"/>
      <c r="B317" s="4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41"/>
      <c r="B318" s="4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41"/>
      <c r="B319" s="4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41"/>
      <c r="B320" s="4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41"/>
      <c r="B321" s="4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41"/>
      <c r="B322" s="4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41"/>
      <c r="B323" s="4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41"/>
      <c r="B324" s="4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41"/>
      <c r="B325" s="4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41"/>
      <c r="B326" s="4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41"/>
      <c r="B327" s="4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41"/>
      <c r="B328" s="4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41"/>
      <c r="B329" s="4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41"/>
      <c r="B330" s="4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41"/>
      <c r="B331" s="4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41"/>
      <c r="B332" s="4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41"/>
      <c r="B333" s="4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41"/>
      <c r="B334" s="4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41"/>
      <c r="B335" s="4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41"/>
      <c r="B336" s="4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41"/>
      <c r="B337" s="4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41"/>
      <c r="B338" s="4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41"/>
      <c r="B339" s="4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41"/>
      <c r="B340" s="4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41"/>
      <c r="B341" s="4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41"/>
      <c r="B342" s="4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41"/>
      <c r="B343" s="4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41"/>
      <c r="B344" s="4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41"/>
      <c r="B345" s="4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41"/>
      <c r="B346" s="4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41"/>
      <c r="B347" s="4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41"/>
      <c r="B348" s="4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41"/>
      <c r="B349" s="4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41"/>
      <c r="B350" s="4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41"/>
      <c r="B351" s="4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41"/>
      <c r="B352" s="4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41"/>
      <c r="B353" s="4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41"/>
      <c r="B354" s="4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41"/>
      <c r="B355" s="4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41"/>
      <c r="B356" s="4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41"/>
      <c r="B357" s="4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41"/>
      <c r="B358" s="4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41"/>
      <c r="B359" s="4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41"/>
      <c r="B360" s="4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41"/>
      <c r="B361" s="4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41"/>
      <c r="B362" s="4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41"/>
      <c r="B363" s="4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41"/>
      <c r="B364" s="4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41"/>
      <c r="B365" s="4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41"/>
      <c r="B366" s="4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41"/>
      <c r="B367" s="4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41"/>
      <c r="B368" s="4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41"/>
      <c r="B369" s="4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41"/>
      <c r="B370" s="4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41"/>
      <c r="B371" s="4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41"/>
      <c r="B372" s="4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41"/>
      <c r="B373" s="4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41"/>
      <c r="B374" s="4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41"/>
      <c r="B375" s="4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41"/>
      <c r="B376" s="4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41"/>
      <c r="B377" s="4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41"/>
      <c r="B378" s="4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41"/>
      <c r="B379" s="4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41"/>
      <c r="B380" s="4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41"/>
      <c r="B381" s="4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41"/>
      <c r="B382" s="4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41"/>
      <c r="B383" s="4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41"/>
      <c r="B384" s="4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41"/>
      <c r="B385" s="4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41"/>
      <c r="B386" s="4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41"/>
      <c r="B387" s="4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41"/>
      <c r="B388" s="4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41"/>
      <c r="B389" s="4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41"/>
      <c r="B390" s="4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41"/>
      <c r="B391" s="4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41"/>
      <c r="B392" s="4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41"/>
      <c r="B393" s="4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41"/>
      <c r="B394" s="4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41"/>
      <c r="B395" s="4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41"/>
      <c r="B396" s="4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41"/>
      <c r="B397" s="4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41"/>
      <c r="B398" s="4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41"/>
      <c r="B399" s="4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41"/>
      <c r="B400" s="4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41"/>
      <c r="B401" s="4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41"/>
      <c r="B402" s="4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41"/>
      <c r="B403" s="4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41"/>
      <c r="B404" s="4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41"/>
      <c r="B405" s="4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41"/>
      <c r="B406" s="4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41"/>
      <c r="B407" s="4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41"/>
      <c r="B408" s="4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41"/>
      <c r="B409" s="4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41"/>
      <c r="B410" s="4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41"/>
      <c r="B411" s="4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41"/>
      <c r="B412" s="4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41"/>
      <c r="B413" s="4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41"/>
      <c r="B414" s="4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41"/>
      <c r="B415" s="4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41"/>
      <c r="B416" s="4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41"/>
      <c r="B417" s="4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41"/>
      <c r="B418" s="4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41"/>
      <c r="B419" s="4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41"/>
      <c r="B420" s="4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41"/>
      <c r="B421" s="4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41"/>
      <c r="B422" s="4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41"/>
      <c r="B423" s="4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41"/>
      <c r="B424" s="4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41"/>
      <c r="B425" s="4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41"/>
      <c r="B426" s="4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41"/>
      <c r="B427" s="4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41"/>
      <c r="B428" s="4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41"/>
      <c r="B429" s="4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41"/>
      <c r="B430" s="4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41"/>
      <c r="B431" s="4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41"/>
      <c r="B432" s="4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41"/>
      <c r="B433" s="4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41"/>
      <c r="B434" s="4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41"/>
      <c r="B435" s="4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41"/>
      <c r="B436" s="4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41"/>
      <c r="B437" s="4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41"/>
      <c r="B438" s="4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41"/>
      <c r="B439" s="4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41"/>
      <c r="B440" s="4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41"/>
      <c r="B441" s="4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41"/>
      <c r="B442" s="4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41"/>
      <c r="B443" s="4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41"/>
      <c r="B444" s="4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41"/>
      <c r="B445" s="4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41"/>
      <c r="B446" s="4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41"/>
      <c r="B447" s="4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41"/>
      <c r="B448" s="4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41"/>
      <c r="B449" s="4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41"/>
      <c r="B450" s="4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41"/>
      <c r="B451" s="4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41"/>
      <c r="B452" s="4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41"/>
      <c r="B453" s="4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41"/>
      <c r="B454" s="4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41"/>
      <c r="B455" s="4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41"/>
      <c r="B456" s="4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41"/>
      <c r="B457" s="4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41"/>
      <c r="B458" s="4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41"/>
      <c r="B459" s="4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41"/>
      <c r="B460" s="4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41"/>
      <c r="B461" s="4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41"/>
      <c r="B462" s="4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41"/>
      <c r="B463" s="4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41"/>
      <c r="B464" s="4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41"/>
      <c r="B465" s="4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41"/>
      <c r="B466" s="4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41"/>
      <c r="B467" s="4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41"/>
      <c r="B468" s="4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41"/>
      <c r="B469" s="4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41"/>
      <c r="B470" s="4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41"/>
      <c r="B471" s="4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41"/>
      <c r="B472" s="4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41"/>
      <c r="B473" s="4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41"/>
      <c r="B474" s="4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41"/>
      <c r="B475" s="4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41"/>
      <c r="B476" s="4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41"/>
      <c r="B477" s="4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41"/>
      <c r="B478" s="4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41"/>
      <c r="B479" s="4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41"/>
      <c r="B480" s="4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41"/>
      <c r="B481" s="4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41"/>
      <c r="B482" s="4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41"/>
      <c r="B483" s="4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41"/>
      <c r="B484" s="4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41"/>
      <c r="B485" s="4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41"/>
      <c r="B486" s="4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41"/>
      <c r="B487" s="4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41"/>
      <c r="B488" s="4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41"/>
      <c r="B489" s="4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41"/>
      <c r="B490" s="4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41"/>
      <c r="B491" s="4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41"/>
      <c r="B492" s="4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41"/>
      <c r="B493" s="4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41"/>
      <c r="B494" s="4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41"/>
      <c r="B495" s="4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41"/>
      <c r="B496" s="4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41"/>
      <c r="B497" s="4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41"/>
      <c r="B498" s="4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41"/>
      <c r="B499" s="4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41"/>
      <c r="B500" s="4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41"/>
      <c r="B501" s="4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41"/>
      <c r="B502" s="4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41"/>
      <c r="B503" s="4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41"/>
      <c r="B504" s="4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41"/>
      <c r="B505" s="4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41"/>
      <c r="B506" s="4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41"/>
      <c r="B507" s="4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41"/>
      <c r="B508" s="4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41"/>
      <c r="B509" s="4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41"/>
      <c r="B510" s="4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41"/>
      <c r="B511" s="4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41"/>
      <c r="B512" s="4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41"/>
      <c r="B513" s="4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41"/>
      <c r="B514" s="4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41"/>
      <c r="B515" s="4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41"/>
      <c r="B516" s="4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</sheetData>
  <mergeCells count="18">
    <mergeCell ref="M3:N4"/>
    <mergeCell ref="O3:P4"/>
    <mergeCell ref="Q3:Q4"/>
    <mergeCell ref="R3:S4"/>
    <mergeCell ref="C4:E4"/>
    <mergeCell ref="F6:G6"/>
    <mergeCell ref="M6:N6"/>
    <mergeCell ref="O29:P29"/>
    <mergeCell ref="O30:P30"/>
    <mergeCell ref="N31:P31"/>
    <mergeCell ref="N34:P34"/>
    <mergeCell ref="O6:P6"/>
    <mergeCell ref="N19:P19"/>
    <mergeCell ref="N20:P20"/>
    <mergeCell ref="O24:P24"/>
    <mergeCell ref="O26:P26"/>
    <mergeCell ref="O27:P27"/>
    <mergeCell ref="O28:P28"/>
  </mergeCells>
  <conditionalFormatting sqref="C11">
    <cfRule type="colorScale" priority="1">
      <colorScale>
        <cfvo type="min"/>
        <cfvo type="max"/>
        <color rgb="FF57BB8A"/>
        <color rgb="FFFFFFFF"/>
      </colorScale>
    </cfRule>
  </conditionalFormatting>
  <conditionalFormatting sqref="C11">
    <cfRule type="expression" dxfId="0" priority="2">
      <formula>SUM(C8:C10) &lt;&gt; 1</formula>
    </cfRule>
  </conditionalFormatting>
  <dataValidations>
    <dataValidation type="list" allowBlank="1" showErrorMessage="1" sqref="C14">
      <formula1>"90 %,95 %,97,5 %,99 %"</formula1>
    </dataValidation>
    <dataValidation type="list" allowBlank="1" showInputMessage="1" showErrorMessage="1" prompt="Нажмите здесь и введите значение из списка." sqref="C13">
      <formula1>"Historical,Parametric,Cornish-Fisher,Monte Carlo"</formula1>
    </dataValidation>
  </dataValidations>
  <printOptions gridLines="1" horizontalCentered="1"/>
  <pageMargins bottom="0.75" footer="0.0" header="0.0" left="0.7" right="0.7" top="0.75"/>
  <pageSetup paperSize="9" scale="5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63"/>
    <col customWidth="1" min="2" max="2" width="8.75"/>
    <col customWidth="1" min="3" max="3" width="8.38"/>
    <col customWidth="1" min="4" max="4" width="8.75"/>
    <col customWidth="1" min="5" max="5" width="9.88"/>
    <col customWidth="1" min="6" max="6" width="9.75"/>
    <col customWidth="1" min="7" max="7" width="9.88"/>
    <col customWidth="1" min="8" max="8" width="10.63"/>
    <col customWidth="1" min="9" max="9" width="14.75"/>
    <col customWidth="1" min="10" max="10" width="14.13"/>
  </cols>
  <sheetData>
    <row r="1" ht="93.75" customHeight="1"/>
    <row r="2" ht="28.5" customHeight="1">
      <c r="A2" s="84" t="s">
        <v>0</v>
      </c>
      <c r="B2" s="85">
        <f>Dashboard!C6</f>
        <v>100000</v>
      </c>
      <c r="D2" s="86" t="s">
        <v>31</v>
      </c>
      <c r="E2" s="87"/>
      <c r="F2" s="87"/>
      <c r="G2" s="88"/>
      <c r="H2" s="89" t="s">
        <v>32</v>
      </c>
      <c r="I2" s="90">
        <f t="array" ref="I2">MMULT(TRANSPOSE($B$4:$B$6),MMULT($E$4:$G$6, $B$4:$B$6))</f>
        <v>0.0003873151305</v>
      </c>
      <c r="K2" s="91" t="s">
        <v>33</v>
      </c>
      <c r="L2" s="91" t="s">
        <v>34</v>
      </c>
      <c r="M2" s="91" t="s">
        <v>35</v>
      </c>
      <c r="N2" s="91" t="s">
        <v>36</v>
      </c>
      <c r="O2" s="91" t="s">
        <v>37</v>
      </c>
      <c r="P2" s="91" t="s">
        <v>38</v>
      </c>
      <c r="Q2" s="91" t="s">
        <v>39</v>
      </c>
      <c r="R2" s="91" t="s">
        <v>40</v>
      </c>
      <c r="S2" s="91" t="s">
        <v>41</v>
      </c>
      <c r="T2" s="91" t="s">
        <v>42</v>
      </c>
      <c r="U2" s="91" t="s">
        <v>43</v>
      </c>
    </row>
    <row r="3">
      <c r="A3" s="92"/>
      <c r="B3" s="84" t="s">
        <v>44</v>
      </c>
      <c r="D3" s="93"/>
      <c r="E3" s="94" t="str">
        <f> Data!B1</f>
        <v>BLK</v>
      </c>
      <c r="F3" s="94" t="str">
        <f> Data!C1</f>
        <v>TAP</v>
      </c>
      <c r="G3" s="94" t="str">
        <f>Data!D1</f>
        <v>TSLA</v>
      </c>
      <c r="H3" s="89" t="s">
        <v>45</v>
      </c>
      <c r="I3" s="95">
        <f>SQRT(I2)</f>
        <v>0.01968032344</v>
      </c>
      <c r="K3" s="96">
        <v>0.9</v>
      </c>
      <c r="L3" s="97">
        <f t="shared" ref="L3:L6" si="2">_xlfn.NORM.S.INV(1-$K3)</f>
        <v>-1.281551564</v>
      </c>
      <c r="M3" s="98">
        <f t="shared" ref="M3:M6" si="3">-($I$4+L3*$I$3)</f>
        <v>0.02471829396</v>
      </c>
      <c r="N3" s="98">
        <f t="shared" ref="N3:N6" si="4">-_xlfn.PERCENTILE.EXC($H$13:$H$514, 1-K3)</f>
        <v>0.02293343348</v>
      </c>
      <c r="O3" s="97">
        <f t="shared" ref="O3:P3" si="1">$B$2*M3</f>
        <v>2471.829396</v>
      </c>
      <c r="P3" s="97">
        <f t="shared" si="1"/>
        <v>2293.343348</v>
      </c>
      <c r="Q3" s="97">
        <f t="shared" ref="Q3:Q6" si="6"> L3 + (L3^2 - 1)/6 * $I$5 + (L3^3 - 3*L3)/24 * $I$6 - (L3^4 - 6*L3^2 + 3)/36 * $I$6^2</f>
        <v>-1.215214917</v>
      </c>
      <c r="R3" s="99">
        <f t="shared" ref="R3:R6" si="7">-($I$4 + Q3*$I$3)</f>
        <v>0.02341276728</v>
      </c>
      <c r="S3" s="97">
        <f t="shared" ref="S3:S6" si="8">$B$2*R3</f>
        <v>2341.276728</v>
      </c>
      <c r="T3" s="98">
        <f>'Monte Carlo'!F8</f>
        <v>0.02529545267</v>
      </c>
      <c r="U3" s="97">
        <f>'Monte Carlo'!G8</f>
        <v>2529.545267</v>
      </c>
    </row>
    <row r="4">
      <c r="A4" s="100" t="str">
        <f>Data!B1</f>
        <v>BLK</v>
      </c>
      <c r="B4" s="101">
        <f>Dashboard!C8</f>
        <v>0.2</v>
      </c>
      <c r="D4" s="102" t="str">
        <f> Data!B1</f>
        <v>BLK</v>
      </c>
      <c r="E4" s="103">
        <f>_xlfn.COVARIANCE.S($E$13:$E$514, $E$13:$E$514)</f>
        <v>0.0003640651651</v>
      </c>
      <c r="F4" s="103">
        <f>_xlfn.COVARIANCE.S($E$13:$E$514, $F$13:$F$514)</f>
        <v>0.00009192564845</v>
      </c>
      <c r="G4" s="103">
        <f>_xlfn.COVARIANCE.S($E$13:$E$514, $G$13:$G$514)</f>
        <v>0.0003330753939</v>
      </c>
      <c r="H4" s="89" t="s">
        <v>46</v>
      </c>
      <c r="I4" s="95">
        <f>AVERAGE($H$13:$H$514)</f>
        <v>0.0005030553265</v>
      </c>
      <c r="K4" s="96">
        <v>0.95</v>
      </c>
      <c r="L4" s="97">
        <f t="shared" si="2"/>
        <v>-1.644853625</v>
      </c>
      <c r="M4" s="98">
        <f t="shared" si="3"/>
        <v>0.03186819602</v>
      </c>
      <c r="N4" s="98">
        <f t="shared" si="4"/>
        <v>0.03318792447</v>
      </c>
      <c r="O4" s="97">
        <f t="shared" ref="O4:P4" si="5">$B$2*M4</f>
        <v>3186.819602</v>
      </c>
      <c r="P4" s="97">
        <f t="shared" si="5"/>
        <v>3318.792447</v>
      </c>
      <c r="Q4" s="97">
        <f t="shared" si="6"/>
        <v>-1.597805561</v>
      </c>
      <c r="R4" s="99">
        <f t="shared" si="7"/>
        <v>0.03094227491</v>
      </c>
      <c r="S4" s="97">
        <f t="shared" si="8"/>
        <v>3094.227491</v>
      </c>
      <c r="T4" s="98">
        <f>'Monte Carlo'!F9</f>
        <v>0.0334007697</v>
      </c>
      <c r="U4" s="97">
        <f>'Monte Carlo'!G9</f>
        <v>3340.07697</v>
      </c>
    </row>
    <row r="5">
      <c r="A5" s="100" t="str">
        <f>Data!C1</f>
        <v>TAP</v>
      </c>
      <c r="B5" s="101">
        <f>Dashboard!C9</f>
        <v>0.4</v>
      </c>
      <c r="D5" s="102" t="str">
        <f> Data!C1</f>
        <v>TAP</v>
      </c>
      <c r="E5" s="103">
        <f>_xlfn.COVARIANCE.S($E$13:$E$514, $F$13:$F$514)</f>
        <v>0.00009192564845</v>
      </c>
      <c r="F5" s="103">
        <f>_xlfn.COVARIANCE.S($F$13:$F$514, $F$13:$F$514)</f>
        <v>0.0002684614329</v>
      </c>
      <c r="G5" s="103">
        <f>_xlfn.COVARIANCE.S($F$13:$F$514, $G$13:$G$514)</f>
        <v>0.00007616377622</v>
      </c>
      <c r="H5" s="89" t="s">
        <v>47</v>
      </c>
      <c r="I5" s="104">
        <f>SKEW(H13:H514)</f>
        <v>-0.02976297358</v>
      </c>
      <c r="K5" s="96">
        <v>0.975</v>
      </c>
      <c r="L5" s="97">
        <f t="shared" si="2"/>
        <v>-1.959963986</v>
      </c>
      <c r="M5" s="98">
        <f t="shared" si="3"/>
        <v>0.03806966984</v>
      </c>
      <c r="N5" s="98">
        <f t="shared" si="4"/>
        <v>0.04114583782</v>
      </c>
      <c r="O5" s="97">
        <f t="shared" ref="O5:P5" si="9">$B$2*M5</f>
        <v>3806.966984</v>
      </c>
      <c r="P5" s="97">
        <f t="shared" si="9"/>
        <v>4114.583782</v>
      </c>
      <c r="Q5" s="97">
        <f t="shared" si="6"/>
        <v>-1.969779268</v>
      </c>
      <c r="R5" s="99">
        <f t="shared" si="7"/>
        <v>0.03826283777</v>
      </c>
      <c r="S5" s="97">
        <f t="shared" si="8"/>
        <v>3826.283777</v>
      </c>
      <c r="T5" s="98">
        <f>'Monte Carlo'!F10</f>
        <v>0.03974870969</v>
      </c>
      <c r="U5" s="97">
        <f>'Monte Carlo'!G10</f>
        <v>3974.870969</v>
      </c>
    </row>
    <row r="6">
      <c r="A6" s="100" t="str">
        <f>Data!D1</f>
        <v>TSLA</v>
      </c>
      <c r="B6" s="101">
        <f>Dashboard!C10</f>
        <v>0.4</v>
      </c>
      <c r="D6" s="102" t="str">
        <f> Data!D1</f>
        <v>TSLA</v>
      </c>
      <c r="E6" s="103">
        <f>_xlfn.COVARIANCE.S($E$13:$E$514, $G$13:$G$514)</f>
        <v>0.0003330753939</v>
      </c>
      <c r="F6" s="103">
        <f>_xlfn.COVARIANCE.S($F$13:$F$514, $G$13:$G$514)</f>
        <v>0.00007616377622</v>
      </c>
      <c r="G6" s="103">
        <f>_xlfn.COVARIANCE.S($G$13:$G$514, $G$13:$G$514)</f>
        <v>0.001483913247</v>
      </c>
      <c r="H6" s="89" t="s">
        <v>22</v>
      </c>
      <c r="I6" s="104">
        <f>KURT(H13:H514)</f>
        <v>0.5231275506</v>
      </c>
      <c r="K6" s="96">
        <v>0.99</v>
      </c>
      <c r="L6" s="97">
        <f t="shared" si="2"/>
        <v>-2.326347874</v>
      </c>
      <c r="M6" s="98">
        <f t="shared" si="3"/>
        <v>0.04528022327</v>
      </c>
      <c r="N6" s="98">
        <f t="shared" si="4"/>
        <v>0.04931895615</v>
      </c>
      <c r="O6" s="97">
        <f t="shared" ref="O6:P6" si="10">$B$2*M6</f>
        <v>4528.022327</v>
      </c>
      <c r="P6" s="97">
        <f t="shared" si="10"/>
        <v>4931.895615</v>
      </c>
      <c r="Q6" s="97">
        <f t="shared" si="6"/>
        <v>-2.469144526</v>
      </c>
      <c r="R6" s="99">
        <f t="shared" si="7"/>
        <v>0.04809050756</v>
      </c>
      <c r="S6" s="97">
        <f t="shared" si="8"/>
        <v>4809.050756</v>
      </c>
      <c r="T6" s="98">
        <f>'Monte Carlo'!F11</f>
        <v>0.0463852486</v>
      </c>
      <c r="U6" s="97">
        <f>'Monte Carlo'!G11</f>
        <v>4638.52486</v>
      </c>
    </row>
    <row r="7" ht="15.75" customHeight="1">
      <c r="A7" s="105" t="s">
        <v>9</v>
      </c>
      <c r="B7" s="106" t="str">
        <f>Dashboard!C11</f>
        <v>OK</v>
      </c>
    </row>
    <row r="8" ht="15.75" customHeight="1">
      <c r="A8" s="107"/>
      <c r="B8" s="108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</row>
    <row r="9" ht="15.75" customHeight="1">
      <c r="A9" s="107"/>
      <c r="B9" s="108"/>
      <c r="I9" s="110" t="s">
        <v>48</v>
      </c>
      <c r="L9" s="111"/>
      <c r="M9" s="112" t="s">
        <v>49</v>
      </c>
      <c r="P9" s="111"/>
      <c r="Q9" s="112" t="s">
        <v>50</v>
      </c>
      <c r="T9" s="111"/>
      <c r="U9" s="112" t="s">
        <v>51</v>
      </c>
      <c r="X9" s="111"/>
    </row>
    <row r="10">
      <c r="A10" s="113"/>
      <c r="B10" s="114" t="s">
        <v>52</v>
      </c>
      <c r="E10" s="114" t="s">
        <v>53</v>
      </c>
      <c r="I10" s="115">
        <f t="shared" ref="I10:L10" si="11">SUM(I$13:I1004)</f>
        <v>43</v>
      </c>
      <c r="J10" s="116">
        <f t="shared" si="11"/>
        <v>27</v>
      </c>
      <c r="K10" s="116">
        <f t="shared" si="11"/>
        <v>18</v>
      </c>
      <c r="L10" s="117">
        <f t="shared" si="11"/>
        <v>9</v>
      </c>
      <c r="M10" s="116">
        <f t="shared" ref="M10:P10" si="12">SUM(I$13:I1004)</f>
        <v>43</v>
      </c>
      <c r="N10" s="116">
        <f t="shared" si="12"/>
        <v>27</v>
      </c>
      <c r="O10" s="116">
        <f t="shared" si="12"/>
        <v>18</v>
      </c>
      <c r="P10" s="117">
        <f t="shared" si="12"/>
        <v>9</v>
      </c>
      <c r="Q10" s="116">
        <f t="shared" ref="Q10:X10" si="13">SUM(Q$13:Q1004)</f>
        <v>48</v>
      </c>
      <c r="R10" s="116">
        <f t="shared" si="13"/>
        <v>29</v>
      </c>
      <c r="S10" s="116">
        <f t="shared" si="13"/>
        <v>18</v>
      </c>
      <c r="T10" s="117">
        <f t="shared" si="13"/>
        <v>5</v>
      </c>
      <c r="U10" s="116">
        <f t="shared" si="13"/>
        <v>42</v>
      </c>
      <c r="V10" s="116">
        <f t="shared" si="13"/>
        <v>21</v>
      </c>
      <c r="W10" s="116">
        <f t="shared" si="13"/>
        <v>13</v>
      </c>
      <c r="X10" s="117">
        <f t="shared" si="13"/>
        <v>8</v>
      </c>
    </row>
    <row r="11">
      <c r="A11" s="118" t="s">
        <v>54</v>
      </c>
      <c r="B11" s="119" t="str">
        <f>Data!B1</f>
        <v>BLK</v>
      </c>
      <c r="C11" s="119" t="str">
        <f>Data!C1</f>
        <v>TAP</v>
      </c>
      <c r="D11" s="119" t="str">
        <f>Data!D1</f>
        <v>TSLA</v>
      </c>
      <c r="E11" s="119" t="str">
        <f> Data!B1</f>
        <v>BLK</v>
      </c>
      <c r="F11" s="119" t="str">
        <f> Data!C1</f>
        <v>TAP</v>
      </c>
      <c r="G11" s="119" t="str">
        <f> Data!D1</f>
        <v>TSLA</v>
      </c>
      <c r="H11" s="118" t="s">
        <v>55</v>
      </c>
      <c r="I11" s="120">
        <f>$K$3</f>
        <v>0.9</v>
      </c>
      <c r="J11" s="120">
        <f>$K$4</f>
        <v>0.95</v>
      </c>
      <c r="K11" s="120">
        <f>$K$5</f>
        <v>0.975</v>
      </c>
      <c r="L11" s="121">
        <f>$K$6</f>
        <v>0.99</v>
      </c>
      <c r="M11" s="120">
        <f>$K$3</f>
        <v>0.9</v>
      </c>
      <c r="N11" s="120">
        <f>$K$4</f>
        <v>0.95</v>
      </c>
      <c r="O11" s="120">
        <f>$K$5</f>
        <v>0.975</v>
      </c>
      <c r="P11" s="121">
        <f>$K$6</f>
        <v>0.99</v>
      </c>
      <c r="Q11" s="120">
        <f>$K$3</f>
        <v>0.9</v>
      </c>
      <c r="R11" s="120">
        <f>$K$4</f>
        <v>0.95</v>
      </c>
      <c r="S11" s="120">
        <f>$K$5</f>
        <v>0.975</v>
      </c>
      <c r="T11" s="121">
        <f>$K$6</f>
        <v>0.99</v>
      </c>
      <c r="U11" s="120">
        <f>$K$3</f>
        <v>0.9</v>
      </c>
      <c r="V11" s="120">
        <f>$K$4</f>
        <v>0.95</v>
      </c>
      <c r="W11" s="120">
        <f>$K$5</f>
        <v>0.975</v>
      </c>
      <c r="X11" s="121">
        <f>$K$6</f>
        <v>0.99</v>
      </c>
    </row>
    <row r="12">
      <c r="A12" s="122">
        <f>Data!A2</f>
        <v>44546</v>
      </c>
      <c r="B12" s="123">
        <f>Data!B2</f>
        <v>870.918457</v>
      </c>
      <c r="C12" s="123">
        <f>Data!C2</f>
        <v>42.52771378</v>
      </c>
      <c r="D12" s="124">
        <f>Data!D2</f>
        <v>308.9733276</v>
      </c>
      <c r="E12" s="125"/>
      <c r="F12" s="125"/>
      <c r="G12" s="125"/>
      <c r="H12" s="126"/>
      <c r="L12" s="127"/>
      <c r="P12" s="127"/>
      <c r="T12" s="127"/>
      <c r="X12" s="127"/>
    </row>
    <row r="13">
      <c r="A13" s="122">
        <f>Data!A3</f>
        <v>44547</v>
      </c>
      <c r="B13" s="123">
        <f>Data!B3</f>
        <v>863.3768921</v>
      </c>
      <c r="C13" s="123">
        <f>Data!C3</f>
        <v>42.28200531</v>
      </c>
      <c r="D13" s="124">
        <f>Data!D3</f>
        <v>310.8566589</v>
      </c>
      <c r="E13" s="128">
        <f t="shared" ref="E13:G13" si="14">B13/B12-1</f>
        <v>-0.008659323821</v>
      </c>
      <c r="F13" s="128">
        <f t="shared" si="14"/>
        <v>-0.005777608147</v>
      </c>
      <c r="G13" s="128">
        <f t="shared" si="14"/>
        <v>0.006095449446</v>
      </c>
      <c r="H13" s="129">
        <f t="shared" ref="H13:H514" si="16">SUMPRODUCT($E13:$G13, TRANSPOSE($B$4:$B$6))</f>
        <v>-0.001604728245</v>
      </c>
      <c r="I13" s="130">
        <f t="shared" ref="I13:I514" si="17">IF(H13&lt;$M$3*(-1),1,0)</f>
        <v>0</v>
      </c>
      <c r="J13" s="130">
        <f t="shared" ref="J13:J514" si="18">IF($H13&lt;$M$4*(-1),1,0)</f>
        <v>0</v>
      </c>
      <c r="K13" s="131">
        <f t="shared" ref="K13:K514" si="19">IF($H13&lt;$M$5*(-1),1,0)</f>
        <v>0</v>
      </c>
      <c r="L13" s="127">
        <f t="shared" ref="L13:L514" si="20">IF($H13&lt;$M$6*(-1),1,0)</f>
        <v>0</v>
      </c>
      <c r="M13" s="130">
        <f t="shared" ref="M13:M514" si="21">IF(H13&lt;$N$3*(-1),1,0)</f>
        <v>0</v>
      </c>
      <c r="N13" s="130">
        <f t="shared" ref="N13:N514" si="22">IF(H13&lt;$N$4*(-1),1,0)</f>
        <v>0</v>
      </c>
      <c r="O13" s="130">
        <f t="shared" ref="O13:O514" si="23">IF(H13&lt;$N$5*(-1),1,0)</f>
        <v>0</v>
      </c>
      <c r="P13" s="127">
        <f t="shared" ref="P13:P514" si="24">IF(H13&lt;$N$6*(-1),1,0)</f>
        <v>0</v>
      </c>
      <c r="Q13" s="130">
        <f t="shared" ref="Q13:Q514" si="25">IF(H13&lt;$R$3*(-1),1,0)</f>
        <v>0</v>
      </c>
      <c r="R13" s="130">
        <f t="shared" ref="R13:R514" si="26">IF(H13&lt;$R$4*(-1),1,0)</f>
        <v>0</v>
      </c>
      <c r="S13" s="130">
        <f t="shared" ref="S13:S514" si="27">IF(H13&lt;$R$5*(-1),1,0)</f>
        <v>0</v>
      </c>
      <c r="T13" s="127">
        <f t="shared" ref="T13:T514" si="28">IF(H13&lt;$R$6*(-1),1,0)</f>
        <v>0</v>
      </c>
      <c r="U13" s="131">
        <f t="shared" ref="U13:U514" si="29">IF(H13&lt;$T$3*(-1),1,0)</f>
        <v>0</v>
      </c>
      <c r="V13" s="130">
        <f t="shared" ref="V13:V514" si="30">IF(H13&lt;$T$4*(-1),1,0)</f>
        <v>0</v>
      </c>
      <c r="W13" s="130">
        <f t="shared" ref="W13:W514" si="31">IF(H13&lt;$T$5*(-1),1,0)</f>
        <v>0</v>
      </c>
      <c r="X13" s="127">
        <f t="shared" ref="X13:X514" si="32">IF(H13&lt;$T$6*(-1),1,0)</f>
        <v>0</v>
      </c>
    </row>
    <row r="14">
      <c r="A14" s="122">
        <f>Data!A4</f>
        <v>44550</v>
      </c>
      <c r="B14" s="123">
        <f>Data!B4</f>
        <v>847.991333</v>
      </c>
      <c r="C14" s="123">
        <f>Data!C4</f>
        <v>40.99671936</v>
      </c>
      <c r="D14" s="124">
        <f>Data!D4</f>
        <v>299.980011</v>
      </c>
      <c r="E14" s="128">
        <f t="shared" ref="E14:G14" si="15">B14/B13-1</f>
        <v>-0.0178202118</v>
      </c>
      <c r="F14" s="128">
        <f t="shared" si="15"/>
        <v>-0.03039794211</v>
      </c>
      <c r="G14" s="128">
        <f t="shared" si="15"/>
        <v>-0.03498927122</v>
      </c>
      <c r="H14" s="129">
        <f t="shared" si="16"/>
        <v>-0.02971892769</v>
      </c>
      <c r="I14" s="130">
        <f t="shared" si="17"/>
        <v>1</v>
      </c>
      <c r="J14" s="130">
        <f t="shared" si="18"/>
        <v>0</v>
      </c>
      <c r="K14" s="131">
        <f t="shared" si="19"/>
        <v>0</v>
      </c>
      <c r="L14" s="127">
        <f t="shared" si="20"/>
        <v>0</v>
      </c>
      <c r="M14" s="130">
        <f t="shared" si="21"/>
        <v>1</v>
      </c>
      <c r="N14" s="130">
        <f t="shared" si="22"/>
        <v>0</v>
      </c>
      <c r="O14" s="130">
        <f t="shared" si="23"/>
        <v>0</v>
      </c>
      <c r="P14" s="127">
        <f t="shared" si="24"/>
        <v>0</v>
      </c>
      <c r="Q14" s="130">
        <f t="shared" si="25"/>
        <v>1</v>
      </c>
      <c r="R14" s="130">
        <f t="shared" si="26"/>
        <v>0</v>
      </c>
      <c r="S14" s="130">
        <f t="shared" si="27"/>
        <v>0</v>
      </c>
      <c r="T14" s="127">
        <f t="shared" si="28"/>
        <v>0</v>
      </c>
      <c r="U14" s="131">
        <f t="shared" si="29"/>
        <v>1</v>
      </c>
      <c r="V14" s="130">
        <f t="shared" si="30"/>
        <v>0</v>
      </c>
      <c r="W14" s="130">
        <f t="shared" si="31"/>
        <v>0</v>
      </c>
      <c r="X14" s="127">
        <f t="shared" si="32"/>
        <v>0</v>
      </c>
    </row>
    <row r="15">
      <c r="A15" s="122">
        <f>Data!A5</f>
        <v>44551</v>
      </c>
      <c r="B15" s="123">
        <f>Data!B5</f>
        <v>860.8252563</v>
      </c>
      <c r="C15" s="123">
        <f>Data!C5</f>
        <v>42.09299088</v>
      </c>
      <c r="D15" s="124">
        <f>Data!D5</f>
        <v>312.8433228</v>
      </c>
      <c r="E15" s="128">
        <f t="shared" ref="E15:G15" si="33">B15/B14-1</f>
        <v>0.01513449824</v>
      </c>
      <c r="F15" s="128">
        <f t="shared" si="33"/>
        <v>0.02674046929</v>
      </c>
      <c r="G15" s="128">
        <f t="shared" si="33"/>
        <v>0.04288056303</v>
      </c>
      <c r="H15" s="129">
        <f t="shared" si="16"/>
        <v>0.03087531257</v>
      </c>
      <c r="I15" s="130">
        <f t="shared" si="17"/>
        <v>0</v>
      </c>
      <c r="J15" s="130">
        <f t="shared" si="18"/>
        <v>0</v>
      </c>
      <c r="K15" s="131">
        <f t="shared" si="19"/>
        <v>0</v>
      </c>
      <c r="L15" s="127">
        <f t="shared" si="20"/>
        <v>0</v>
      </c>
      <c r="M15" s="130">
        <f t="shared" si="21"/>
        <v>0</v>
      </c>
      <c r="N15" s="130">
        <f t="shared" si="22"/>
        <v>0</v>
      </c>
      <c r="O15" s="130">
        <f t="shared" si="23"/>
        <v>0</v>
      </c>
      <c r="P15" s="127">
        <f t="shared" si="24"/>
        <v>0</v>
      </c>
      <c r="Q15" s="130">
        <f t="shared" si="25"/>
        <v>0</v>
      </c>
      <c r="R15" s="130">
        <f t="shared" si="26"/>
        <v>0</v>
      </c>
      <c r="S15" s="130">
        <f t="shared" si="27"/>
        <v>0</v>
      </c>
      <c r="T15" s="127">
        <f t="shared" si="28"/>
        <v>0</v>
      </c>
      <c r="U15" s="131">
        <f t="shared" si="29"/>
        <v>0</v>
      </c>
      <c r="V15" s="130">
        <f t="shared" si="30"/>
        <v>0</v>
      </c>
      <c r="W15" s="130">
        <f t="shared" si="31"/>
        <v>0</v>
      </c>
      <c r="X15" s="127">
        <f t="shared" si="32"/>
        <v>0</v>
      </c>
    </row>
    <row r="16">
      <c r="A16" s="122">
        <f>Data!A6</f>
        <v>44552</v>
      </c>
      <c r="B16" s="123">
        <f>Data!B6</f>
        <v>861.4584961</v>
      </c>
      <c r="C16" s="123">
        <f>Data!C6</f>
        <v>42.2063942</v>
      </c>
      <c r="D16" s="124">
        <f>Data!D6</f>
        <v>336.2900085</v>
      </c>
      <c r="E16" s="128">
        <f t="shared" ref="E16:G16" si="34">B16/B15-1</f>
        <v>0.0007356193855</v>
      </c>
      <c r="F16" s="128">
        <f t="shared" si="34"/>
        <v>0.002694114102</v>
      </c>
      <c r="G16" s="128">
        <f t="shared" si="34"/>
        <v>0.07494705524</v>
      </c>
      <c r="H16" s="129">
        <f t="shared" si="16"/>
        <v>0.03120359161</v>
      </c>
      <c r="I16" s="130">
        <f t="shared" si="17"/>
        <v>0</v>
      </c>
      <c r="J16" s="130">
        <f t="shared" si="18"/>
        <v>0</v>
      </c>
      <c r="K16" s="131">
        <f t="shared" si="19"/>
        <v>0</v>
      </c>
      <c r="L16" s="127">
        <f t="shared" si="20"/>
        <v>0</v>
      </c>
      <c r="M16" s="130">
        <f t="shared" si="21"/>
        <v>0</v>
      </c>
      <c r="N16" s="130">
        <f t="shared" si="22"/>
        <v>0</v>
      </c>
      <c r="O16" s="130">
        <f t="shared" si="23"/>
        <v>0</v>
      </c>
      <c r="P16" s="127">
        <f t="shared" si="24"/>
        <v>0</v>
      </c>
      <c r="Q16" s="130">
        <f t="shared" si="25"/>
        <v>0</v>
      </c>
      <c r="R16" s="130">
        <f t="shared" si="26"/>
        <v>0</v>
      </c>
      <c r="S16" s="130">
        <f t="shared" si="27"/>
        <v>0</v>
      </c>
      <c r="T16" s="127">
        <f t="shared" si="28"/>
        <v>0</v>
      </c>
      <c r="U16" s="131">
        <f t="shared" si="29"/>
        <v>0</v>
      </c>
      <c r="V16" s="130">
        <f t="shared" si="30"/>
        <v>0</v>
      </c>
      <c r="W16" s="130">
        <f t="shared" si="31"/>
        <v>0</v>
      </c>
      <c r="X16" s="127">
        <f t="shared" si="32"/>
        <v>0</v>
      </c>
    </row>
    <row r="17">
      <c r="A17" s="122">
        <f>Data!A7</f>
        <v>44553</v>
      </c>
      <c r="B17" s="123">
        <f>Data!B7</f>
        <v>863.7075806</v>
      </c>
      <c r="C17" s="123">
        <f>Data!C7</f>
        <v>43.08530426</v>
      </c>
      <c r="D17" s="124">
        <f>Data!D7</f>
        <v>355.6666565</v>
      </c>
      <c r="E17" s="128">
        <f t="shared" ref="E17:G17" si="35">B17/B16-1</f>
        <v>0.002610786803</v>
      </c>
      <c r="F17" s="128">
        <f t="shared" si="35"/>
        <v>0.02082409743</v>
      </c>
      <c r="G17" s="128">
        <f t="shared" si="35"/>
        <v>0.05761886306</v>
      </c>
      <c r="H17" s="129">
        <f t="shared" si="16"/>
        <v>0.03189934155</v>
      </c>
      <c r="I17" s="130">
        <f t="shared" si="17"/>
        <v>0</v>
      </c>
      <c r="J17" s="130">
        <f t="shared" si="18"/>
        <v>0</v>
      </c>
      <c r="K17" s="131">
        <f t="shared" si="19"/>
        <v>0</v>
      </c>
      <c r="L17" s="127">
        <f t="shared" si="20"/>
        <v>0</v>
      </c>
      <c r="M17" s="130">
        <f t="shared" si="21"/>
        <v>0</v>
      </c>
      <c r="N17" s="130">
        <f t="shared" si="22"/>
        <v>0</v>
      </c>
      <c r="O17" s="130">
        <f t="shared" si="23"/>
        <v>0</v>
      </c>
      <c r="P17" s="127">
        <f t="shared" si="24"/>
        <v>0</v>
      </c>
      <c r="Q17" s="130">
        <f t="shared" si="25"/>
        <v>0</v>
      </c>
      <c r="R17" s="130">
        <f t="shared" si="26"/>
        <v>0</v>
      </c>
      <c r="S17" s="130">
        <f t="shared" si="27"/>
        <v>0</v>
      </c>
      <c r="T17" s="127">
        <f t="shared" si="28"/>
        <v>0</v>
      </c>
      <c r="U17" s="131">
        <f t="shared" si="29"/>
        <v>0</v>
      </c>
      <c r="V17" s="130">
        <f t="shared" si="30"/>
        <v>0</v>
      </c>
      <c r="W17" s="130">
        <f t="shared" si="31"/>
        <v>0</v>
      </c>
      <c r="X17" s="127">
        <f t="shared" si="32"/>
        <v>0</v>
      </c>
    </row>
    <row r="18">
      <c r="A18" s="122">
        <f>Data!A8</f>
        <v>44557</v>
      </c>
      <c r="B18" s="123">
        <f>Data!B8</f>
        <v>871.8824463</v>
      </c>
      <c r="C18" s="123">
        <f>Data!C8</f>
        <v>43.17035675</v>
      </c>
      <c r="D18" s="124">
        <f>Data!D8</f>
        <v>364.6466675</v>
      </c>
      <c r="E18" s="128">
        <f t="shared" ref="E18:G18" si="36">B18/B17-1</f>
        <v>0.009464853507</v>
      </c>
      <c r="F18" s="128">
        <f t="shared" si="36"/>
        <v>0.001974048732</v>
      </c>
      <c r="G18" s="128">
        <f t="shared" si="36"/>
        <v>0.0252483915</v>
      </c>
      <c r="H18" s="129">
        <f t="shared" si="16"/>
        <v>0.01278194679</v>
      </c>
      <c r="I18" s="130">
        <f t="shared" si="17"/>
        <v>0</v>
      </c>
      <c r="J18" s="130">
        <f t="shared" si="18"/>
        <v>0</v>
      </c>
      <c r="K18" s="131">
        <f t="shared" si="19"/>
        <v>0</v>
      </c>
      <c r="L18" s="127">
        <f t="shared" si="20"/>
        <v>0</v>
      </c>
      <c r="M18" s="130">
        <f t="shared" si="21"/>
        <v>0</v>
      </c>
      <c r="N18" s="130">
        <f t="shared" si="22"/>
        <v>0</v>
      </c>
      <c r="O18" s="130">
        <f t="shared" si="23"/>
        <v>0</v>
      </c>
      <c r="P18" s="127">
        <f t="shared" si="24"/>
        <v>0</v>
      </c>
      <c r="Q18" s="130">
        <f t="shared" si="25"/>
        <v>0</v>
      </c>
      <c r="R18" s="130">
        <f t="shared" si="26"/>
        <v>0</v>
      </c>
      <c r="S18" s="130">
        <f t="shared" si="27"/>
        <v>0</v>
      </c>
      <c r="T18" s="127">
        <f t="shared" si="28"/>
        <v>0</v>
      </c>
      <c r="U18" s="131">
        <f t="shared" si="29"/>
        <v>0</v>
      </c>
      <c r="V18" s="130">
        <f t="shared" si="30"/>
        <v>0</v>
      </c>
      <c r="W18" s="130">
        <f t="shared" si="31"/>
        <v>0</v>
      </c>
      <c r="X18" s="127">
        <f t="shared" si="32"/>
        <v>0</v>
      </c>
    </row>
    <row r="19">
      <c r="A19" s="122">
        <f>Data!A9</f>
        <v>44558</v>
      </c>
      <c r="B19" s="123">
        <f>Data!B9</f>
        <v>871.1735229</v>
      </c>
      <c r="C19" s="123">
        <f>Data!C9</f>
        <v>43.25541306</v>
      </c>
      <c r="D19" s="124">
        <f>Data!D9</f>
        <v>362.8233337</v>
      </c>
      <c r="E19" s="128">
        <f t="shared" ref="E19:G19" si="37">B19/B18-1</f>
        <v>-0.0008130950943</v>
      </c>
      <c r="F19" s="128">
        <f t="shared" si="37"/>
        <v>0.001970247905</v>
      </c>
      <c r="G19" s="128">
        <f t="shared" si="37"/>
        <v>-0.005000275343</v>
      </c>
      <c r="H19" s="129">
        <f t="shared" si="16"/>
        <v>-0.001374629994</v>
      </c>
      <c r="I19" s="130">
        <f t="shared" si="17"/>
        <v>0</v>
      </c>
      <c r="J19" s="130">
        <f t="shared" si="18"/>
        <v>0</v>
      </c>
      <c r="K19" s="131">
        <f t="shared" si="19"/>
        <v>0</v>
      </c>
      <c r="L19" s="127">
        <f t="shared" si="20"/>
        <v>0</v>
      </c>
      <c r="M19" s="130">
        <f t="shared" si="21"/>
        <v>0</v>
      </c>
      <c r="N19" s="130">
        <f t="shared" si="22"/>
        <v>0</v>
      </c>
      <c r="O19" s="130">
        <f t="shared" si="23"/>
        <v>0</v>
      </c>
      <c r="P19" s="127">
        <f t="shared" si="24"/>
        <v>0</v>
      </c>
      <c r="Q19" s="130">
        <f t="shared" si="25"/>
        <v>0</v>
      </c>
      <c r="R19" s="130">
        <f t="shared" si="26"/>
        <v>0</v>
      </c>
      <c r="S19" s="130">
        <f t="shared" si="27"/>
        <v>0</v>
      </c>
      <c r="T19" s="127">
        <f t="shared" si="28"/>
        <v>0</v>
      </c>
      <c r="U19" s="131">
        <f t="shared" si="29"/>
        <v>0</v>
      </c>
      <c r="V19" s="130">
        <f t="shared" si="30"/>
        <v>0</v>
      </c>
      <c r="W19" s="130">
        <f t="shared" si="31"/>
        <v>0</v>
      </c>
      <c r="X19" s="127">
        <f t="shared" si="32"/>
        <v>0</v>
      </c>
    </row>
    <row r="20">
      <c r="A20" s="122">
        <f>Data!A10</f>
        <v>44559</v>
      </c>
      <c r="B20" s="123">
        <f>Data!B10</f>
        <v>859.7383423</v>
      </c>
      <c r="C20" s="123">
        <f>Data!C10</f>
        <v>43.42552567</v>
      </c>
      <c r="D20" s="124">
        <f>Data!D10</f>
        <v>362.063324</v>
      </c>
      <c r="E20" s="128">
        <f t="shared" ref="E20:G20" si="38">B20/B19-1</f>
        <v>-0.01312618022</v>
      </c>
      <c r="F20" s="128">
        <f t="shared" si="38"/>
        <v>0.003932747322</v>
      </c>
      <c r="G20" s="128">
        <f t="shared" si="38"/>
        <v>-0.002094710276</v>
      </c>
      <c r="H20" s="129">
        <f t="shared" si="16"/>
        <v>-0.001890021225</v>
      </c>
      <c r="I20" s="130">
        <f t="shared" si="17"/>
        <v>0</v>
      </c>
      <c r="J20" s="130">
        <f t="shared" si="18"/>
        <v>0</v>
      </c>
      <c r="K20" s="131">
        <f t="shared" si="19"/>
        <v>0</v>
      </c>
      <c r="L20" s="127">
        <f t="shared" si="20"/>
        <v>0</v>
      </c>
      <c r="M20" s="130">
        <f t="shared" si="21"/>
        <v>0</v>
      </c>
      <c r="N20" s="130">
        <f t="shared" si="22"/>
        <v>0</v>
      </c>
      <c r="O20" s="130">
        <f t="shared" si="23"/>
        <v>0</v>
      </c>
      <c r="P20" s="127">
        <f t="shared" si="24"/>
        <v>0</v>
      </c>
      <c r="Q20" s="130">
        <f t="shared" si="25"/>
        <v>0</v>
      </c>
      <c r="R20" s="130">
        <f t="shared" si="26"/>
        <v>0</v>
      </c>
      <c r="S20" s="130">
        <f t="shared" si="27"/>
        <v>0</v>
      </c>
      <c r="T20" s="127">
        <f t="shared" si="28"/>
        <v>0</v>
      </c>
      <c r="U20" s="131">
        <f t="shared" si="29"/>
        <v>0</v>
      </c>
      <c r="V20" s="130">
        <f t="shared" si="30"/>
        <v>0</v>
      </c>
      <c r="W20" s="130">
        <f t="shared" si="31"/>
        <v>0</v>
      </c>
      <c r="X20" s="127">
        <f t="shared" si="32"/>
        <v>0</v>
      </c>
    </row>
    <row r="21">
      <c r="A21" s="122">
        <f>Data!A11</f>
        <v>44560</v>
      </c>
      <c r="B21" s="123">
        <f>Data!B11</f>
        <v>863.5564575</v>
      </c>
      <c r="C21" s="123">
        <f>Data!C11</f>
        <v>43.3782692</v>
      </c>
      <c r="D21" s="124">
        <f>Data!D11</f>
        <v>356.7799988</v>
      </c>
      <c r="E21" s="128">
        <f t="shared" ref="E21:G21" si="39">B21/B20-1</f>
        <v>0.004441020072</v>
      </c>
      <c r="F21" s="128">
        <f t="shared" si="39"/>
        <v>-0.001088218715</v>
      </c>
      <c r="G21" s="128">
        <f t="shared" si="39"/>
        <v>-0.01459226838</v>
      </c>
      <c r="H21" s="129">
        <f t="shared" si="16"/>
        <v>-0.005383990825</v>
      </c>
      <c r="I21" s="130">
        <f t="shared" si="17"/>
        <v>0</v>
      </c>
      <c r="J21" s="130">
        <f t="shared" si="18"/>
        <v>0</v>
      </c>
      <c r="K21" s="131">
        <f t="shared" si="19"/>
        <v>0</v>
      </c>
      <c r="L21" s="127">
        <f t="shared" si="20"/>
        <v>0</v>
      </c>
      <c r="M21" s="130">
        <f t="shared" si="21"/>
        <v>0</v>
      </c>
      <c r="N21" s="130">
        <f t="shared" si="22"/>
        <v>0</v>
      </c>
      <c r="O21" s="130">
        <f t="shared" si="23"/>
        <v>0</v>
      </c>
      <c r="P21" s="127">
        <f t="shared" si="24"/>
        <v>0</v>
      </c>
      <c r="Q21" s="130">
        <f t="shared" si="25"/>
        <v>0</v>
      </c>
      <c r="R21" s="130">
        <f t="shared" si="26"/>
        <v>0</v>
      </c>
      <c r="S21" s="130">
        <f t="shared" si="27"/>
        <v>0</v>
      </c>
      <c r="T21" s="127">
        <f t="shared" si="28"/>
        <v>0</v>
      </c>
      <c r="U21" s="131">
        <f t="shared" si="29"/>
        <v>0</v>
      </c>
      <c r="V21" s="130">
        <f t="shared" si="30"/>
        <v>0</v>
      </c>
      <c r="W21" s="130">
        <f t="shared" si="31"/>
        <v>0</v>
      </c>
      <c r="X21" s="127">
        <f t="shared" si="32"/>
        <v>0</v>
      </c>
    </row>
    <row r="22">
      <c r="A22" s="122">
        <f>Data!A12</f>
        <v>44561</v>
      </c>
      <c r="B22" s="123">
        <f>Data!B12</f>
        <v>865.2575684</v>
      </c>
      <c r="C22" s="123">
        <f>Data!C12</f>
        <v>43.80354691</v>
      </c>
      <c r="D22" s="124">
        <f>Data!D12</f>
        <v>352.2600098</v>
      </c>
      <c r="E22" s="128">
        <f t="shared" ref="E22:G22" si="40">B22/B21-1</f>
        <v>0.001969889548</v>
      </c>
      <c r="F22" s="128">
        <f t="shared" si="40"/>
        <v>0.009803934501</v>
      </c>
      <c r="G22" s="128">
        <f t="shared" si="40"/>
        <v>-0.01266884082</v>
      </c>
      <c r="H22" s="129">
        <f t="shared" si="16"/>
        <v>-0.0007519846195</v>
      </c>
      <c r="I22" s="130">
        <f t="shared" si="17"/>
        <v>0</v>
      </c>
      <c r="J22" s="130">
        <f t="shared" si="18"/>
        <v>0</v>
      </c>
      <c r="K22" s="131">
        <f t="shared" si="19"/>
        <v>0</v>
      </c>
      <c r="L22" s="127">
        <f t="shared" si="20"/>
        <v>0</v>
      </c>
      <c r="M22" s="130">
        <f t="shared" si="21"/>
        <v>0</v>
      </c>
      <c r="N22" s="130">
        <f t="shared" si="22"/>
        <v>0</v>
      </c>
      <c r="O22" s="130">
        <f t="shared" si="23"/>
        <v>0</v>
      </c>
      <c r="P22" s="127">
        <f t="shared" si="24"/>
        <v>0</v>
      </c>
      <c r="Q22" s="130">
        <f t="shared" si="25"/>
        <v>0</v>
      </c>
      <c r="R22" s="130">
        <f t="shared" si="26"/>
        <v>0</v>
      </c>
      <c r="S22" s="130">
        <f t="shared" si="27"/>
        <v>0</v>
      </c>
      <c r="T22" s="127">
        <f t="shared" si="28"/>
        <v>0</v>
      </c>
      <c r="U22" s="131">
        <f t="shared" si="29"/>
        <v>0</v>
      </c>
      <c r="V22" s="130">
        <f t="shared" si="30"/>
        <v>0</v>
      </c>
      <c r="W22" s="130">
        <f t="shared" si="31"/>
        <v>0</v>
      </c>
      <c r="X22" s="127">
        <f t="shared" si="32"/>
        <v>0</v>
      </c>
    </row>
    <row r="23">
      <c r="A23" s="122">
        <f>Data!A13</f>
        <v>44564</v>
      </c>
      <c r="B23" s="123">
        <f>Data!B13</f>
        <v>861.6380005</v>
      </c>
      <c r="C23" s="123">
        <f>Data!C13</f>
        <v>44.74860764</v>
      </c>
      <c r="D23" s="124">
        <f>Data!D13</f>
        <v>399.9266663</v>
      </c>
      <c r="E23" s="128">
        <f t="shared" ref="E23:G23" si="41">B23/B22-1</f>
        <v>-0.004183225901</v>
      </c>
      <c r="F23" s="128">
        <f t="shared" si="41"/>
        <v>0.02157498186</v>
      </c>
      <c r="G23" s="128">
        <f t="shared" si="41"/>
        <v>0.1353166842</v>
      </c>
      <c r="H23" s="129">
        <f t="shared" si="16"/>
        <v>0.06192002124</v>
      </c>
      <c r="I23" s="130">
        <f t="shared" si="17"/>
        <v>0</v>
      </c>
      <c r="J23" s="130">
        <f t="shared" si="18"/>
        <v>0</v>
      </c>
      <c r="K23" s="131">
        <f t="shared" si="19"/>
        <v>0</v>
      </c>
      <c r="L23" s="127">
        <f t="shared" si="20"/>
        <v>0</v>
      </c>
      <c r="M23" s="130">
        <f t="shared" si="21"/>
        <v>0</v>
      </c>
      <c r="N23" s="130">
        <f t="shared" si="22"/>
        <v>0</v>
      </c>
      <c r="O23" s="130">
        <f t="shared" si="23"/>
        <v>0</v>
      </c>
      <c r="P23" s="127">
        <f t="shared" si="24"/>
        <v>0</v>
      </c>
      <c r="Q23" s="130">
        <f t="shared" si="25"/>
        <v>0</v>
      </c>
      <c r="R23" s="130">
        <f t="shared" si="26"/>
        <v>0</v>
      </c>
      <c r="S23" s="130">
        <f t="shared" si="27"/>
        <v>0</v>
      </c>
      <c r="T23" s="127">
        <f t="shared" si="28"/>
        <v>0</v>
      </c>
      <c r="U23" s="131">
        <f t="shared" si="29"/>
        <v>0</v>
      </c>
      <c r="V23" s="130">
        <f t="shared" si="30"/>
        <v>0</v>
      </c>
      <c r="W23" s="130">
        <f t="shared" si="31"/>
        <v>0</v>
      </c>
      <c r="X23" s="127">
        <f t="shared" si="32"/>
        <v>0</v>
      </c>
    </row>
    <row r="24">
      <c r="A24" s="122">
        <f>Data!A14</f>
        <v>44565</v>
      </c>
      <c r="B24" s="123">
        <f>Data!B14</f>
        <v>866.8262939</v>
      </c>
      <c r="C24" s="123">
        <f>Data!C14</f>
        <v>46.21345139</v>
      </c>
      <c r="D24" s="124">
        <f>Data!D14</f>
        <v>383.1966553</v>
      </c>
      <c r="E24" s="128">
        <f t="shared" ref="E24:G24" si="42">B24/B23-1</f>
        <v>0.00602143064</v>
      </c>
      <c r="F24" s="128">
        <f t="shared" si="42"/>
        <v>0.03273495707</v>
      </c>
      <c r="G24" s="128">
        <f t="shared" si="42"/>
        <v>-0.04183269684</v>
      </c>
      <c r="H24" s="129">
        <f t="shared" si="16"/>
        <v>-0.002434809777</v>
      </c>
      <c r="I24" s="130">
        <f t="shared" si="17"/>
        <v>0</v>
      </c>
      <c r="J24" s="130">
        <f t="shared" si="18"/>
        <v>0</v>
      </c>
      <c r="K24" s="131">
        <f t="shared" si="19"/>
        <v>0</v>
      </c>
      <c r="L24" s="127">
        <f t="shared" si="20"/>
        <v>0</v>
      </c>
      <c r="M24" s="130">
        <f t="shared" si="21"/>
        <v>0</v>
      </c>
      <c r="N24" s="130">
        <f t="shared" si="22"/>
        <v>0</v>
      </c>
      <c r="O24" s="130">
        <f t="shared" si="23"/>
        <v>0</v>
      </c>
      <c r="P24" s="127">
        <f t="shared" si="24"/>
        <v>0</v>
      </c>
      <c r="Q24" s="130">
        <f t="shared" si="25"/>
        <v>0</v>
      </c>
      <c r="R24" s="130">
        <f t="shared" si="26"/>
        <v>0</v>
      </c>
      <c r="S24" s="130">
        <f t="shared" si="27"/>
        <v>0</v>
      </c>
      <c r="T24" s="127">
        <f t="shared" si="28"/>
        <v>0</v>
      </c>
      <c r="U24" s="131">
        <f t="shared" si="29"/>
        <v>0</v>
      </c>
      <c r="V24" s="130">
        <f t="shared" si="30"/>
        <v>0</v>
      </c>
      <c r="W24" s="130">
        <f t="shared" si="31"/>
        <v>0</v>
      </c>
      <c r="X24" s="127">
        <f t="shared" si="32"/>
        <v>0</v>
      </c>
    </row>
    <row r="25">
      <c r="A25" s="122">
        <f>Data!A15</f>
        <v>44566</v>
      </c>
      <c r="B25" s="123">
        <f>Data!B15</f>
        <v>842.7745972</v>
      </c>
      <c r="C25" s="123">
        <f>Data!C15</f>
        <v>46.69543457</v>
      </c>
      <c r="D25" s="124">
        <f>Data!D15</f>
        <v>362.706665</v>
      </c>
      <c r="E25" s="128">
        <f t="shared" ref="E25:G25" si="43">B25/B24-1</f>
        <v>-0.02774684726</v>
      </c>
      <c r="F25" s="128">
        <f t="shared" si="43"/>
        <v>0.01042949986</v>
      </c>
      <c r="G25" s="128">
        <f t="shared" si="43"/>
        <v>-0.05347121368</v>
      </c>
      <c r="H25" s="129">
        <f t="shared" si="16"/>
        <v>-0.02276605498</v>
      </c>
      <c r="I25" s="130">
        <f t="shared" si="17"/>
        <v>0</v>
      </c>
      <c r="J25" s="130">
        <f t="shared" si="18"/>
        <v>0</v>
      </c>
      <c r="K25" s="131">
        <f t="shared" si="19"/>
        <v>0</v>
      </c>
      <c r="L25" s="127">
        <f t="shared" si="20"/>
        <v>0</v>
      </c>
      <c r="M25" s="130">
        <f t="shared" si="21"/>
        <v>0</v>
      </c>
      <c r="N25" s="130">
        <f t="shared" si="22"/>
        <v>0</v>
      </c>
      <c r="O25" s="130">
        <f t="shared" si="23"/>
        <v>0</v>
      </c>
      <c r="P25" s="127">
        <f t="shared" si="24"/>
        <v>0</v>
      </c>
      <c r="Q25" s="130">
        <f t="shared" si="25"/>
        <v>0</v>
      </c>
      <c r="R25" s="130">
        <f t="shared" si="26"/>
        <v>0</v>
      </c>
      <c r="S25" s="130">
        <f t="shared" si="27"/>
        <v>0</v>
      </c>
      <c r="T25" s="127">
        <f t="shared" si="28"/>
        <v>0</v>
      </c>
      <c r="U25" s="131">
        <f t="shared" si="29"/>
        <v>0</v>
      </c>
      <c r="V25" s="130">
        <f t="shared" si="30"/>
        <v>0</v>
      </c>
      <c r="W25" s="130">
        <f t="shared" si="31"/>
        <v>0</v>
      </c>
      <c r="X25" s="127">
        <f t="shared" si="32"/>
        <v>0</v>
      </c>
    </row>
    <row r="26">
      <c r="A26" s="122">
        <f>Data!A16</f>
        <v>44567</v>
      </c>
      <c r="B26" s="123">
        <f>Data!B16</f>
        <v>846.2901611</v>
      </c>
      <c r="C26" s="123">
        <f>Data!C16</f>
        <v>47.04510498</v>
      </c>
      <c r="D26" s="124">
        <f>Data!D16</f>
        <v>354.8999939</v>
      </c>
      <c r="E26" s="128">
        <f t="shared" ref="E26:G26" si="44">B26/B25-1</f>
        <v>0.004171416624</v>
      </c>
      <c r="F26" s="128">
        <f t="shared" si="44"/>
        <v>0.007488321147</v>
      </c>
      <c r="G26" s="128">
        <f t="shared" si="44"/>
        <v>-0.02152337383</v>
      </c>
      <c r="H26" s="129">
        <f t="shared" si="16"/>
        <v>-0.004779737749</v>
      </c>
      <c r="I26" s="130">
        <f t="shared" si="17"/>
        <v>0</v>
      </c>
      <c r="J26" s="130">
        <f t="shared" si="18"/>
        <v>0</v>
      </c>
      <c r="K26" s="131">
        <f t="shared" si="19"/>
        <v>0</v>
      </c>
      <c r="L26" s="127">
        <f t="shared" si="20"/>
        <v>0</v>
      </c>
      <c r="M26" s="130">
        <f t="shared" si="21"/>
        <v>0</v>
      </c>
      <c r="N26" s="130">
        <f t="shared" si="22"/>
        <v>0</v>
      </c>
      <c r="O26" s="130">
        <f t="shared" si="23"/>
        <v>0</v>
      </c>
      <c r="P26" s="127">
        <f t="shared" si="24"/>
        <v>0</v>
      </c>
      <c r="Q26" s="130">
        <f t="shared" si="25"/>
        <v>0</v>
      </c>
      <c r="R26" s="130">
        <f t="shared" si="26"/>
        <v>0</v>
      </c>
      <c r="S26" s="130">
        <f t="shared" si="27"/>
        <v>0</v>
      </c>
      <c r="T26" s="127">
        <f t="shared" si="28"/>
        <v>0</v>
      </c>
      <c r="U26" s="131">
        <f t="shared" si="29"/>
        <v>0</v>
      </c>
      <c r="V26" s="130">
        <f t="shared" si="30"/>
        <v>0</v>
      </c>
      <c r="W26" s="130">
        <f t="shared" si="31"/>
        <v>0</v>
      </c>
      <c r="X26" s="127">
        <f t="shared" si="32"/>
        <v>0</v>
      </c>
    </row>
    <row r="27">
      <c r="A27" s="122">
        <f>Data!A17</f>
        <v>44568</v>
      </c>
      <c r="B27" s="123">
        <f>Data!B17</f>
        <v>843.2471313</v>
      </c>
      <c r="C27" s="123">
        <f>Data!C17</f>
        <v>47.85785294</v>
      </c>
      <c r="D27" s="124">
        <f>Data!D17</f>
        <v>342.3200073</v>
      </c>
      <c r="E27" s="128">
        <f t="shared" ref="E27:G27" si="45">B27/B26-1</f>
        <v>-0.003595728658</v>
      </c>
      <c r="F27" s="128">
        <f t="shared" si="45"/>
        <v>0.01727593032</v>
      </c>
      <c r="G27" s="128">
        <f t="shared" si="45"/>
        <v>-0.03544656745</v>
      </c>
      <c r="H27" s="129">
        <f t="shared" si="16"/>
        <v>-0.007987400586</v>
      </c>
      <c r="I27" s="130">
        <f t="shared" si="17"/>
        <v>0</v>
      </c>
      <c r="J27" s="130">
        <f t="shared" si="18"/>
        <v>0</v>
      </c>
      <c r="K27" s="131">
        <f t="shared" si="19"/>
        <v>0</v>
      </c>
      <c r="L27" s="127">
        <f t="shared" si="20"/>
        <v>0</v>
      </c>
      <c r="M27" s="130">
        <f t="shared" si="21"/>
        <v>0</v>
      </c>
      <c r="N27" s="130">
        <f t="shared" si="22"/>
        <v>0</v>
      </c>
      <c r="O27" s="130">
        <f t="shared" si="23"/>
        <v>0</v>
      </c>
      <c r="P27" s="127">
        <f t="shared" si="24"/>
        <v>0</v>
      </c>
      <c r="Q27" s="130">
        <f t="shared" si="25"/>
        <v>0</v>
      </c>
      <c r="R27" s="130">
        <f t="shared" si="26"/>
        <v>0</v>
      </c>
      <c r="S27" s="130">
        <f t="shared" si="27"/>
        <v>0</v>
      </c>
      <c r="T27" s="127">
        <f t="shared" si="28"/>
        <v>0</v>
      </c>
      <c r="U27" s="131">
        <f t="shared" si="29"/>
        <v>0</v>
      </c>
      <c r="V27" s="130">
        <f t="shared" si="30"/>
        <v>0</v>
      </c>
      <c r="W27" s="130">
        <f t="shared" si="31"/>
        <v>0</v>
      </c>
      <c r="X27" s="127">
        <f t="shared" si="32"/>
        <v>0</v>
      </c>
    </row>
    <row r="28">
      <c r="A28" s="122">
        <f>Data!A18</f>
        <v>44571</v>
      </c>
      <c r="B28" s="123">
        <f>Data!B18</f>
        <v>825.3571777</v>
      </c>
      <c r="C28" s="123">
        <f>Data!C18</f>
        <v>46.58203125</v>
      </c>
      <c r="D28" s="124">
        <f>Data!D18</f>
        <v>352.706665</v>
      </c>
      <c r="E28" s="128">
        <f t="shared" ref="E28:G28" si="46">B28/B27-1</f>
        <v>-0.0212155523</v>
      </c>
      <c r="F28" s="128">
        <f t="shared" si="46"/>
        <v>-0.02665856505</v>
      </c>
      <c r="G28" s="128">
        <f t="shared" si="46"/>
        <v>0.03034195341</v>
      </c>
      <c r="H28" s="129">
        <f t="shared" si="16"/>
        <v>-0.002769755115</v>
      </c>
      <c r="I28" s="130">
        <f t="shared" si="17"/>
        <v>0</v>
      </c>
      <c r="J28" s="130">
        <f t="shared" si="18"/>
        <v>0</v>
      </c>
      <c r="K28" s="131">
        <f t="shared" si="19"/>
        <v>0</v>
      </c>
      <c r="L28" s="127">
        <f t="shared" si="20"/>
        <v>0</v>
      </c>
      <c r="M28" s="130">
        <f t="shared" si="21"/>
        <v>0</v>
      </c>
      <c r="N28" s="130">
        <f t="shared" si="22"/>
        <v>0</v>
      </c>
      <c r="O28" s="130">
        <f t="shared" si="23"/>
        <v>0</v>
      </c>
      <c r="P28" s="127">
        <f t="shared" si="24"/>
        <v>0</v>
      </c>
      <c r="Q28" s="130">
        <f t="shared" si="25"/>
        <v>0</v>
      </c>
      <c r="R28" s="130">
        <f t="shared" si="26"/>
        <v>0</v>
      </c>
      <c r="S28" s="130">
        <f t="shared" si="27"/>
        <v>0</v>
      </c>
      <c r="T28" s="127">
        <f t="shared" si="28"/>
        <v>0</v>
      </c>
      <c r="U28" s="131">
        <f t="shared" si="29"/>
        <v>0</v>
      </c>
      <c r="V28" s="130">
        <f t="shared" si="30"/>
        <v>0</v>
      </c>
      <c r="W28" s="130">
        <f t="shared" si="31"/>
        <v>0</v>
      </c>
      <c r="X28" s="127">
        <f t="shared" si="32"/>
        <v>0</v>
      </c>
    </row>
    <row r="29">
      <c r="A29" s="122">
        <f>Data!A19</f>
        <v>44572</v>
      </c>
      <c r="B29" s="123">
        <f>Data!B19</f>
        <v>839.3913574</v>
      </c>
      <c r="C29" s="123">
        <f>Data!C19</f>
        <v>46.54422379</v>
      </c>
      <c r="D29" s="124">
        <f>Data!D19</f>
        <v>354.7999878</v>
      </c>
      <c r="E29" s="128">
        <f t="shared" ref="E29:G29" si="47">B29/B28-1</f>
        <v>0.01700376524</v>
      </c>
      <c r="F29" s="128">
        <f t="shared" si="47"/>
        <v>-0.0008116319444</v>
      </c>
      <c r="G29" s="128">
        <f t="shared" si="47"/>
        <v>0.005935024658</v>
      </c>
      <c r="H29" s="129">
        <f t="shared" si="16"/>
        <v>0.005450110133</v>
      </c>
      <c r="I29" s="130">
        <f t="shared" si="17"/>
        <v>0</v>
      </c>
      <c r="J29" s="130">
        <f t="shared" si="18"/>
        <v>0</v>
      </c>
      <c r="K29" s="131">
        <f t="shared" si="19"/>
        <v>0</v>
      </c>
      <c r="L29" s="127">
        <f t="shared" si="20"/>
        <v>0</v>
      </c>
      <c r="M29" s="130">
        <f t="shared" si="21"/>
        <v>0</v>
      </c>
      <c r="N29" s="130">
        <f t="shared" si="22"/>
        <v>0</v>
      </c>
      <c r="O29" s="130">
        <f t="shared" si="23"/>
        <v>0</v>
      </c>
      <c r="P29" s="127">
        <f t="shared" si="24"/>
        <v>0</v>
      </c>
      <c r="Q29" s="130">
        <f t="shared" si="25"/>
        <v>0</v>
      </c>
      <c r="R29" s="130">
        <f t="shared" si="26"/>
        <v>0</v>
      </c>
      <c r="S29" s="130">
        <f t="shared" si="27"/>
        <v>0</v>
      </c>
      <c r="T29" s="127">
        <f t="shared" si="28"/>
        <v>0</v>
      </c>
      <c r="U29" s="131">
        <f t="shared" si="29"/>
        <v>0</v>
      </c>
      <c r="V29" s="130">
        <f t="shared" si="30"/>
        <v>0</v>
      </c>
      <c r="W29" s="130">
        <f t="shared" si="31"/>
        <v>0</v>
      </c>
      <c r="X29" s="127">
        <f t="shared" si="32"/>
        <v>0</v>
      </c>
    </row>
    <row r="30">
      <c r="A30" s="122">
        <f>Data!A20</f>
        <v>44573</v>
      </c>
      <c r="B30" s="123">
        <f>Data!B20</f>
        <v>836.4804688</v>
      </c>
      <c r="C30" s="123">
        <f>Data!C20</f>
        <v>45.911026</v>
      </c>
      <c r="D30" s="124">
        <f>Data!D20</f>
        <v>368.7399902</v>
      </c>
      <c r="E30" s="128">
        <f t="shared" ref="E30:G30" si="48">B30/B29-1</f>
        <v>-0.003467856377</v>
      </c>
      <c r="F30" s="128">
        <f t="shared" si="48"/>
        <v>-0.01360421837</v>
      </c>
      <c r="G30" s="128">
        <f t="shared" si="48"/>
        <v>0.03928974893</v>
      </c>
      <c r="H30" s="129">
        <f t="shared" si="16"/>
        <v>0.009580640948</v>
      </c>
      <c r="I30" s="130">
        <f t="shared" si="17"/>
        <v>0</v>
      </c>
      <c r="J30" s="130">
        <f t="shared" si="18"/>
        <v>0</v>
      </c>
      <c r="K30" s="131">
        <f t="shared" si="19"/>
        <v>0</v>
      </c>
      <c r="L30" s="127">
        <f t="shared" si="20"/>
        <v>0</v>
      </c>
      <c r="M30" s="130">
        <f t="shared" si="21"/>
        <v>0</v>
      </c>
      <c r="N30" s="130">
        <f t="shared" si="22"/>
        <v>0</v>
      </c>
      <c r="O30" s="130">
        <f t="shared" si="23"/>
        <v>0</v>
      </c>
      <c r="P30" s="127">
        <f t="shared" si="24"/>
        <v>0</v>
      </c>
      <c r="Q30" s="130">
        <f t="shared" si="25"/>
        <v>0</v>
      </c>
      <c r="R30" s="130">
        <f t="shared" si="26"/>
        <v>0</v>
      </c>
      <c r="S30" s="130">
        <f t="shared" si="27"/>
        <v>0</v>
      </c>
      <c r="T30" s="127">
        <f t="shared" si="28"/>
        <v>0</v>
      </c>
      <c r="U30" s="131">
        <f t="shared" si="29"/>
        <v>0</v>
      </c>
      <c r="V30" s="130">
        <f t="shared" si="30"/>
        <v>0</v>
      </c>
      <c r="W30" s="130">
        <f t="shared" si="31"/>
        <v>0</v>
      </c>
      <c r="X30" s="127">
        <f t="shared" si="32"/>
        <v>0</v>
      </c>
    </row>
    <row r="31">
      <c r="A31" s="122">
        <f>Data!A21</f>
        <v>44574</v>
      </c>
      <c r="B31" s="123">
        <f>Data!B21</f>
        <v>819.9136353</v>
      </c>
      <c r="C31" s="123">
        <f>Data!C21</f>
        <v>47.51763153</v>
      </c>
      <c r="D31" s="124">
        <f>Data!D21</f>
        <v>343.8533325</v>
      </c>
      <c r="E31" s="128">
        <f t="shared" ref="E31:G31" si="49">B31/B30-1</f>
        <v>-0.01980540385</v>
      </c>
      <c r="F31" s="128">
        <f t="shared" si="49"/>
        <v>0.03499389296</v>
      </c>
      <c r="G31" s="128">
        <f t="shared" si="49"/>
        <v>-0.06749107331</v>
      </c>
      <c r="H31" s="129">
        <f t="shared" si="16"/>
        <v>-0.01695995291</v>
      </c>
      <c r="I31" s="130">
        <f t="shared" si="17"/>
        <v>0</v>
      </c>
      <c r="J31" s="130">
        <f t="shared" si="18"/>
        <v>0</v>
      </c>
      <c r="K31" s="131">
        <f t="shared" si="19"/>
        <v>0</v>
      </c>
      <c r="L31" s="127">
        <f t="shared" si="20"/>
        <v>0</v>
      </c>
      <c r="M31" s="130">
        <f t="shared" si="21"/>
        <v>0</v>
      </c>
      <c r="N31" s="130">
        <f t="shared" si="22"/>
        <v>0</v>
      </c>
      <c r="O31" s="130">
        <f t="shared" si="23"/>
        <v>0</v>
      </c>
      <c r="P31" s="127">
        <f t="shared" si="24"/>
        <v>0</v>
      </c>
      <c r="Q31" s="130">
        <f t="shared" si="25"/>
        <v>0</v>
      </c>
      <c r="R31" s="130">
        <f t="shared" si="26"/>
        <v>0</v>
      </c>
      <c r="S31" s="130">
        <f t="shared" si="27"/>
        <v>0</v>
      </c>
      <c r="T31" s="127">
        <f t="shared" si="28"/>
        <v>0</v>
      </c>
      <c r="U31" s="131">
        <f t="shared" si="29"/>
        <v>0</v>
      </c>
      <c r="V31" s="130">
        <f t="shared" si="30"/>
        <v>0</v>
      </c>
      <c r="W31" s="130">
        <f t="shared" si="31"/>
        <v>0</v>
      </c>
      <c r="X31" s="127">
        <f t="shared" si="32"/>
        <v>0</v>
      </c>
    </row>
    <row r="32">
      <c r="A32" s="122">
        <f>Data!A22</f>
        <v>44575</v>
      </c>
      <c r="B32" s="123">
        <f>Data!B22</f>
        <v>801.9764404</v>
      </c>
      <c r="C32" s="123">
        <f>Data!C22</f>
        <v>48.85017014</v>
      </c>
      <c r="D32" s="124">
        <f>Data!D22</f>
        <v>349.8699951</v>
      </c>
      <c r="E32" s="128">
        <f t="shared" ref="E32:G32" si="50">B32/B31-1</f>
        <v>-0.02187693198</v>
      </c>
      <c r="F32" s="128">
        <f t="shared" si="50"/>
        <v>0.02804303501</v>
      </c>
      <c r="G32" s="128">
        <f t="shared" si="50"/>
        <v>0.01749775858</v>
      </c>
      <c r="H32" s="129">
        <f t="shared" si="16"/>
        <v>0.01384093104</v>
      </c>
      <c r="I32" s="130">
        <f t="shared" si="17"/>
        <v>0</v>
      </c>
      <c r="J32" s="130">
        <f t="shared" si="18"/>
        <v>0</v>
      </c>
      <c r="K32" s="131">
        <f t="shared" si="19"/>
        <v>0</v>
      </c>
      <c r="L32" s="127">
        <f t="shared" si="20"/>
        <v>0</v>
      </c>
      <c r="M32" s="130">
        <f t="shared" si="21"/>
        <v>0</v>
      </c>
      <c r="N32" s="130">
        <f t="shared" si="22"/>
        <v>0</v>
      </c>
      <c r="O32" s="130">
        <f t="shared" si="23"/>
        <v>0</v>
      </c>
      <c r="P32" s="127">
        <f t="shared" si="24"/>
        <v>0</v>
      </c>
      <c r="Q32" s="130">
        <f t="shared" si="25"/>
        <v>0</v>
      </c>
      <c r="R32" s="130">
        <f t="shared" si="26"/>
        <v>0</v>
      </c>
      <c r="S32" s="130">
        <f t="shared" si="27"/>
        <v>0</v>
      </c>
      <c r="T32" s="127">
        <f t="shared" si="28"/>
        <v>0</v>
      </c>
      <c r="U32" s="131">
        <f t="shared" si="29"/>
        <v>0</v>
      </c>
      <c r="V32" s="130">
        <f t="shared" si="30"/>
        <v>0</v>
      </c>
      <c r="W32" s="130">
        <f t="shared" si="31"/>
        <v>0</v>
      </c>
      <c r="X32" s="127">
        <f t="shared" si="32"/>
        <v>0</v>
      </c>
    </row>
    <row r="33">
      <c r="A33" s="122">
        <f>Data!A23</f>
        <v>44579</v>
      </c>
      <c r="B33" s="123">
        <f>Data!B23</f>
        <v>786.2885132</v>
      </c>
      <c r="C33" s="123">
        <f>Data!C23</f>
        <v>48.81236649</v>
      </c>
      <c r="D33" s="124">
        <f>Data!D23</f>
        <v>343.5033264</v>
      </c>
      <c r="E33" s="128">
        <f t="shared" ref="E33:G33" si="51">B33/B32-1</f>
        <v>-0.01956158118</v>
      </c>
      <c r="F33" s="128">
        <f t="shared" si="51"/>
        <v>-0.0007738693601</v>
      </c>
      <c r="G33" s="128">
        <f t="shared" si="51"/>
        <v>-0.01819724123</v>
      </c>
      <c r="H33" s="129">
        <f t="shared" si="16"/>
        <v>-0.01150076047</v>
      </c>
      <c r="I33" s="130">
        <f t="shared" si="17"/>
        <v>0</v>
      </c>
      <c r="J33" s="130">
        <f t="shared" si="18"/>
        <v>0</v>
      </c>
      <c r="K33" s="131">
        <f t="shared" si="19"/>
        <v>0</v>
      </c>
      <c r="L33" s="127">
        <f t="shared" si="20"/>
        <v>0</v>
      </c>
      <c r="M33" s="130">
        <f t="shared" si="21"/>
        <v>0</v>
      </c>
      <c r="N33" s="130">
        <f t="shared" si="22"/>
        <v>0</v>
      </c>
      <c r="O33" s="130">
        <f t="shared" si="23"/>
        <v>0</v>
      </c>
      <c r="P33" s="127">
        <f t="shared" si="24"/>
        <v>0</v>
      </c>
      <c r="Q33" s="130">
        <f t="shared" si="25"/>
        <v>0</v>
      </c>
      <c r="R33" s="130">
        <f t="shared" si="26"/>
        <v>0</v>
      </c>
      <c r="S33" s="130">
        <f t="shared" si="27"/>
        <v>0</v>
      </c>
      <c r="T33" s="127">
        <f t="shared" si="28"/>
        <v>0</v>
      </c>
      <c r="U33" s="131">
        <f t="shared" si="29"/>
        <v>0</v>
      </c>
      <c r="V33" s="130">
        <f t="shared" si="30"/>
        <v>0</v>
      </c>
      <c r="W33" s="130">
        <f t="shared" si="31"/>
        <v>0</v>
      </c>
      <c r="X33" s="127">
        <f t="shared" si="32"/>
        <v>0</v>
      </c>
    </row>
    <row r="34">
      <c r="A34" s="122">
        <f>Data!A24</f>
        <v>44580</v>
      </c>
      <c r="B34" s="123">
        <f>Data!B24</f>
        <v>780.1456299</v>
      </c>
      <c r="C34" s="123">
        <f>Data!C24</f>
        <v>47.4798317</v>
      </c>
      <c r="D34" s="124">
        <f>Data!D24</f>
        <v>331.8833313</v>
      </c>
      <c r="E34" s="128">
        <f t="shared" ref="E34:G34" si="52">B34/B33-1</f>
        <v>-0.007812505458</v>
      </c>
      <c r="F34" s="128">
        <f t="shared" si="52"/>
        <v>-0.02729912287</v>
      </c>
      <c r="G34" s="128">
        <f t="shared" si="52"/>
        <v>-0.03382789692</v>
      </c>
      <c r="H34" s="129">
        <f t="shared" si="16"/>
        <v>-0.02601330901</v>
      </c>
      <c r="I34" s="130">
        <f t="shared" si="17"/>
        <v>1</v>
      </c>
      <c r="J34" s="130">
        <f t="shared" si="18"/>
        <v>0</v>
      </c>
      <c r="K34" s="131">
        <f t="shared" si="19"/>
        <v>0</v>
      </c>
      <c r="L34" s="127">
        <f t="shared" si="20"/>
        <v>0</v>
      </c>
      <c r="M34" s="130">
        <f t="shared" si="21"/>
        <v>1</v>
      </c>
      <c r="N34" s="130">
        <f t="shared" si="22"/>
        <v>0</v>
      </c>
      <c r="O34" s="130">
        <f t="shared" si="23"/>
        <v>0</v>
      </c>
      <c r="P34" s="127">
        <f t="shared" si="24"/>
        <v>0</v>
      </c>
      <c r="Q34" s="130">
        <f t="shared" si="25"/>
        <v>1</v>
      </c>
      <c r="R34" s="130">
        <f t="shared" si="26"/>
        <v>0</v>
      </c>
      <c r="S34" s="130">
        <f t="shared" si="27"/>
        <v>0</v>
      </c>
      <c r="T34" s="127">
        <f t="shared" si="28"/>
        <v>0</v>
      </c>
      <c r="U34" s="131">
        <f t="shared" si="29"/>
        <v>1</v>
      </c>
      <c r="V34" s="130">
        <f t="shared" si="30"/>
        <v>0</v>
      </c>
      <c r="W34" s="130">
        <f t="shared" si="31"/>
        <v>0</v>
      </c>
      <c r="X34" s="127">
        <f t="shared" si="32"/>
        <v>0</v>
      </c>
    </row>
    <row r="35">
      <c r="A35" s="122">
        <f>Data!A25</f>
        <v>44581</v>
      </c>
      <c r="B35" s="123">
        <f>Data!B25</f>
        <v>781.1379395</v>
      </c>
      <c r="C35" s="123">
        <f>Data!C25</f>
        <v>46.65763092</v>
      </c>
      <c r="D35" s="124">
        <f>Data!D25</f>
        <v>332.0899963</v>
      </c>
      <c r="E35" s="128">
        <f t="shared" ref="E35:G35" si="53">B35/B34-1</f>
        <v>0.001271954277</v>
      </c>
      <c r="F35" s="128">
        <f t="shared" si="53"/>
        <v>-0.01731684266</v>
      </c>
      <c r="G35" s="128">
        <f t="shared" si="53"/>
        <v>0.0006227038829</v>
      </c>
      <c r="H35" s="129">
        <f t="shared" si="16"/>
        <v>-0.006423264657</v>
      </c>
      <c r="I35" s="130">
        <f t="shared" si="17"/>
        <v>0</v>
      </c>
      <c r="J35" s="130">
        <f t="shared" si="18"/>
        <v>0</v>
      </c>
      <c r="K35" s="131">
        <f t="shared" si="19"/>
        <v>0</v>
      </c>
      <c r="L35" s="127">
        <f t="shared" si="20"/>
        <v>0</v>
      </c>
      <c r="M35" s="130">
        <f t="shared" si="21"/>
        <v>0</v>
      </c>
      <c r="N35" s="130">
        <f t="shared" si="22"/>
        <v>0</v>
      </c>
      <c r="O35" s="130">
        <f t="shared" si="23"/>
        <v>0</v>
      </c>
      <c r="P35" s="127">
        <f t="shared" si="24"/>
        <v>0</v>
      </c>
      <c r="Q35" s="130">
        <f t="shared" si="25"/>
        <v>0</v>
      </c>
      <c r="R35" s="130">
        <f t="shared" si="26"/>
        <v>0</v>
      </c>
      <c r="S35" s="130">
        <f t="shared" si="27"/>
        <v>0</v>
      </c>
      <c r="T35" s="127">
        <f t="shared" si="28"/>
        <v>0</v>
      </c>
      <c r="U35" s="131">
        <f t="shared" si="29"/>
        <v>0</v>
      </c>
      <c r="V35" s="130">
        <f t="shared" si="30"/>
        <v>0</v>
      </c>
      <c r="W35" s="130">
        <f t="shared" si="31"/>
        <v>0</v>
      </c>
      <c r="X35" s="127">
        <f t="shared" si="32"/>
        <v>0</v>
      </c>
    </row>
    <row r="36">
      <c r="A36" s="122">
        <f>Data!A26</f>
        <v>44582</v>
      </c>
      <c r="B36" s="123">
        <f>Data!B26</f>
        <v>756.9159546</v>
      </c>
      <c r="C36" s="123">
        <f>Data!C26</f>
        <v>45.94883347</v>
      </c>
      <c r="D36" s="124">
        <f>Data!D26</f>
        <v>314.6333313</v>
      </c>
      <c r="E36" s="128">
        <f t="shared" ref="E36:G36" si="54">B36/B35-1</f>
        <v>-0.03100858842</v>
      </c>
      <c r="F36" s="128">
        <f t="shared" si="54"/>
        <v>-0.01519145831</v>
      </c>
      <c r="G36" s="128">
        <f t="shared" si="54"/>
        <v>-0.05256606713</v>
      </c>
      <c r="H36" s="129">
        <f t="shared" si="16"/>
        <v>-0.03330472786</v>
      </c>
      <c r="I36" s="130">
        <f t="shared" si="17"/>
        <v>1</v>
      </c>
      <c r="J36" s="130">
        <f t="shared" si="18"/>
        <v>1</v>
      </c>
      <c r="K36" s="131">
        <f t="shared" si="19"/>
        <v>0</v>
      </c>
      <c r="L36" s="127">
        <f t="shared" si="20"/>
        <v>0</v>
      </c>
      <c r="M36" s="130">
        <f t="shared" si="21"/>
        <v>1</v>
      </c>
      <c r="N36" s="130">
        <f t="shared" si="22"/>
        <v>1</v>
      </c>
      <c r="O36" s="130">
        <f t="shared" si="23"/>
        <v>0</v>
      </c>
      <c r="P36" s="127">
        <f t="shared" si="24"/>
        <v>0</v>
      </c>
      <c r="Q36" s="130">
        <f t="shared" si="25"/>
        <v>1</v>
      </c>
      <c r="R36" s="130">
        <f t="shared" si="26"/>
        <v>1</v>
      </c>
      <c r="S36" s="130">
        <f t="shared" si="27"/>
        <v>0</v>
      </c>
      <c r="T36" s="127">
        <f t="shared" si="28"/>
        <v>0</v>
      </c>
      <c r="U36" s="131">
        <f t="shared" si="29"/>
        <v>1</v>
      </c>
      <c r="V36" s="130">
        <f t="shared" si="30"/>
        <v>0</v>
      </c>
      <c r="W36" s="130">
        <f t="shared" si="31"/>
        <v>0</v>
      </c>
      <c r="X36" s="127">
        <f t="shared" si="32"/>
        <v>0</v>
      </c>
    </row>
    <row r="37">
      <c r="A37" s="122">
        <f>Data!A27</f>
        <v>44585</v>
      </c>
      <c r="B37" s="123">
        <f>Data!B27</f>
        <v>743.5907593</v>
      </c>
      <c r="C37" s="123">
        <f>Data!C27</f>
        <v>47.12070847</v>
      </c>
      <c r="D37" s="124">
        <f>Data!D27</f>
        <v>310</v>
      </c>
      <c r="E37" s="128">
        <f t="shared" ref="E37:G37" si="55">B37/B36-1</f>
        <v>-0.01760459035</v>
      </c>
      <c r="F37" s="128">
        <f t="shared" si="55"/>
        <v>0.02550391189</v>
      </c>
      <c r="G37" s="128">
        <f t="shared" si="55"/>
        <v>-0.01472612987</v>
      </c>
      <c r="H37" s="129">
        <f t="shared" si="16"/>
        <v>0.0007901947351</v>
      </c>
      <c r="I37" s="130">
        <f t="shared" si="17"/>
        <v>0</v>
      </c>
      <c r="J37" s="130">
        <f t="shared" si="18"/>
        <v>0</v>
      </c>
      <c r="K37" s="131">
        <f t="shared" si="19"/>
        <v>0</v>
      </c>
      <c r="L37" s="127">
        <f t="shared" si="20"/>
        <v>0</v>
      </c>
      <c r="M37" s="130">
        <f t="shared" si="21"/>
        <v>0</v>
      </c>
      <c r="N37" s="130">
        <f t="shared" si="22"/>
        <v>0</v>
      </c>
      <c r="O37" s="130">
        <f t="shared" si="23"/>
        <v>0</v>
      </c>
      <c r="P37" s="127">
        <f t="shared" si="24"/>
        <v>0</v>
      </c>
      <c r="Q37" s="130">
        <f t="shared" si="25"/>
        <v>0</v>
      </c>
      <c r="R37" s="130">
        <f t="shared" si="26"/>
        <v>0</v>
      </c>
      <c r="S37" s="130">
        <f t="shared" si="27"/>
        <v>0</v>
      </c>
      <c r="T37" s="127">
        <f t="shared" si="28"/>
        <v>0</v>
      </c>
      <c r="U37" s="131">
        <f t="shared" si="29"/>
        <v>0</v>
      </c>
      <c r="V37" s="130">
        <f t="shared" si="30"/>
        <v>0</v>
      </c>
      <c r="W37" s="130">
        <f t="shared" si="31"/>
        <v>0</v>
      </c>
      <c r="X37" s="127">
        <f t="shared" si="32"/>
        <v>0</v>
      </c>
    </row>
    <row r="38">
      <c r="A38" s="122">
        <f>Data!A28</f>
        <v>44586</v>
      </c>
      <c r="B38" s="123">
        <f>Data!B28</f>
        <v>754.6763306</v>
      </c>
      <c r="C38" s="123">
        <f>Data!C28</f>
        <v>47.46092987</v>
      </c>
      <c r="D38" s="124">
        <f>Data!D28</f>
        <v>306.1333313</v>
      </c>
      <c r="E38" s="128">
        <f t="shared" ref="E38:G38" si="56">B38/B37-1</f>
        <v>0.01490816171</v>
      </c>
      <c r="F38" s="128">
        <f t="shared" si="56"/>
        <v>0.007220209885</v>
      </c>
      <c r="G38" s="128">
        <f t="shared" si="56"/>
        <v>-0.01247312484</v>
      </c>
      <c r="H38" s="129">
        <f t="shared" si="16"/>
        <v>0.0008804663598</v>
      </c>
      <c r="I38" s="130">
        <f t="shared" si="17"/>
        <v>0</v>
      </c>
      <c r="J38" s="130">
        <f t="shared" si="18"/>
        <v>0</v>
      </c>
      <c r="K38" s="131">
        <f t="shared" si="19"/>
        <v>0</v>
      </c>
      <c r="L38" s="127">
        <f t="shared" si="20"/>
        <v>0</v>
      </c>
      <c r="M38" s="130">
        <f t="shared" si="21"/>
        <v>0</v>
      </c>
      <c r="N38" s="130">
        <f t="shared" si="22"/>
        <v>0</v>
      </c>
      <c r="O38" s="130">
        <f t="shared" si="23"/>
        <v>0</v>
      </c>
      <c r="P38" s="127">
        <f t="shared" si="24"/>
        <v>0</v>
      </c>
      <c r="Q38" s="130">
        <f t="shared" si="25"/>
        <v>0</v>
      </c>
      <c r="R38" s="130">
        <f t="shared" si="26"/>
        <v>0</v>
      </c>
      <c r="S38" s="130">
        <f t="shared" si="27"/>
        <v>0</v>
      </c>
      <c r="T38" s="127">
        <f t="shared" si="28"/>
        <v>0</v>
      </c>
      <c r="U38" s="131">
        <f t="shared" si="29"/>
        <v>0</v>
      </c>
      <c r="V38" s="130">
        <f t="shared" si="30"/>
        <v>0</v>
      </c>
      <c r="W38" s="130">
        <f t="shared" si="31"/>
        <v>0</v>
      </c>
      <c r="X38" s="127">
        <f t="shared" si="32"/>
        <v>0</v>
      </c>
    </row>
    <row r="39">
      <c r="A39" s="122">
        <f>Data!A29</f>
        <v>44587</v>
      </c>
      <c r="B39" s="123">
        <f>Data!B29</f>
        <v>751.7655029</v>
      </c>
      <c r="C39" s="123">
        <f>Data!C29</f>
        <v>45.72201538</v>
      </c>
      <c r="D39" s="124">
        <f>Data!D29</f>
        <v>312.4700012</v>
      </c>
      <c r="E39" s="128">
        <f t="shared" ref="E39:G39" si="57">B39/B38-1</f>
        <v>-0.003857054367</v>
      </c>
      <c r="F39" s="128">
        <f t="shared" si="57"/>
        <v>-0.03663886263</v>
      </c>
      <c r="G39" s="128">
        <f t="shared" si="57"/>
        <v>0.02069905258</v>
      </c>
      <c r="H39" s="129">
        <f t="shared" si="16"/>
        <v>-0.007147334892</v>
      </c>
      <c r="I39" s="130">
        <f t="shared" si="17"/>
        <v>0</v>
      </c>
      <c r="J39" s="130">
        <f t="shared" si="18"/>
        <v>0</v>
      </c>
      <c r="K39" s="131">
        <f t="shared" si="19"/>
        <v>0</v>
      </c>
      <c r="L39" s="127">
        <f t="shared" si="20"/>
        <v>0</v>
      </c>
      <c r="M39" s="130">
        <f t="shared" si="21"/>
        <v>0</v>
      </c>
      <c r="N39" s="130">
        <f t="shared" si="22"/>
        <v>0</v>
      </c>
      <c r="O39" s="130">
        <f t="shared" si="23"/>
        <v>0</v>
      </c>
      <c r="P39" s="127">
        <f t="shared" si="24"/>
        <v>0</v>
      </c>
      <c r="Q39" s="130">
        <f t="shared" si="25"/>
        <v>0</v>
      </c>
      <c r="R39" s="130">
        <f t="shared" si="26"/>
        <v>0</v>
      </c>
      <c r="S39" s="130">
        <f t="shared" si="27"/>
        <v>0</v>
      </c>
      <c r="T39" s="127">
        <f t="shared" si="28"/>
        <v>0</v>
      </c>
      <c r="U39" s="131">
        <f t="shared" si="29"/>
        <v>0</v>
      </c>
      <c r="V39" s="130">
        <f t="shared" si="30"/>
        <v>0</v>
      </c>
      <c r="W39" s="130">
        <f t="shared" si="31"/>
        <v>0</v>
      </c>
      <c r="X39" s="127">
        <f t="shared" si="32"/>
        <v>0</v>
      </c>
    </row>
    <row r="40">
      <c r="A40" s="122">
        <f>Data!A30</f>
        <v>44588</v>
      </c>
      <c r="B40" s="123">
        <f>Data!B30</f>
        <v>744.6682129</v>
      </c>
      <c r="C40" s="123">
        <f>Data!C30</f>
        <v>45.51410675</v>
      </c>
      <c r="D40" s="124">
        <f>Data!D30</f>
        <v>276.3666687</v>
      </c>
      <c r="E40" s="128">
        <f t="shared" ref="E40:G40" si="58">B40/B39-1</f>
        <v>-0.009440829636</v>
      </c>
      <c r="F40" s="128">
        <f t="shared" si="58"/>
        <v>-0.004547232414</v>
      </c>
      <c r="G40" s="128">
        <f t="shared" si="58"/>
        <v>-0.1155417556</v>
      </c>
      <c r="H40" s="129">
        <f t="shared" si="16"/>
        <v>-0.04992376114</v>
      </c>
      <c r="I40" s="130">
        <f t="shared" si="17"/>
        <v>1</v>
      </c>
      <c r="J40" s="130">
        <f t="shared" si="18"/>
        <v>1</v>
      </c>
      <c r="K40" s="131">
        <f t="shared" si="19"/>
        <v>1</v>
      </c>
      <c r="L40" s="127">
        <f t="shared" si="20"/>
        <v>1</v>
      </c>
      <c r="M40" s="130">
        <f t="shared" si="21"/>
        <v>1</v>
      </c>
      <c r="N40" s="130">
        <f t="shared" si="22"/>
        <v>1</v>
      </c>
      <c r="O40" s="130">
        <f t="shared" si="23"/>
        <v>1</v>
      </c>
      <c r="P40" s="127">
        <f t="shared" si="24"/>
        <v>1</v>
      </c>
      <c r="Q40" s="130">
        <f t="shared" si="25"/>
        <v>1</v>
      </c>
      <c r="R40" s="130">
        <f t="shared" si="26"/>
        <v>1</v>
      </c>
      <c r="S40" s="130">
        <f t="shared" si="27"/>
        <v>1</v>
      </c>
      <c r="T40" s="127">
        <f t="shared" si="28"/>
        <v>1</v>
      </c>
      <c r="U40" s="131">
        <f t="shared" si="29"/>
        <v>1</v>
      </c>
      <c r="V40" s="130">
        <f t="shared" si="30"/>
        <v>1</v>
      </c>
      <c r="W40" s="130">
        <f t="shared" si="31"/>
        <v>1</v>
      </c>
      <c r="X40" s="127">
        <f t="shared" si="32"/>
        <v>1</v>
      </c>
    </row>
    <row r="41">
      <c r="A41" s="122">
        <f>Data!A31</f>
        <v>44589</v>
      </c>
      <c r="B41" s="123">
        <f>Data!B31</f>
        <v>763.7393188</v>
      </c>
      <c r="C41" s="123">
        <f>Data!C31</f>
        <v>45.56135941</v>
      </c>
      <c r="D41" s="124">
        <f>Data!D31</f>
        <v>282.1166687</v>
      </c>
      <c r="E41" s="128">
        <f t="shared" ref="E41:G41" si="59">B41/B40-1</f>
        <v>0.02561020549</v>
      </c>
      <c r="F41" s="128">
        <f t="shared" si="59"/>
        <v>0.001038198009</v>
      </c>
      <c r="G41" s="128">
        <f t="shared" si="59"/>
        <v>0.02080569277</v>
      </c>
      <c r="H41" s="129">
        <f t="shared" si="16"/>
        <v>0.01385959741</v>
      </c>
      <c r="I41" s="130">
        <f t="shared" si="17"/>
        <v>0</v>
      </c>
      <c r="J41" s="130">
        <f t="shared" si="18"/>
        <v>0</v>
      </c>
      <c r="K41" s="131">
        <f t="shared" si="19"/>
        <v>0</v>
      </c>
      <c r="L41" s="127">
        <f t="shared" si="20"/>
        <v>0</v>
      </c>
      <c r="M41" s="130">
        <f t="shared" si="21"/>
        <v>0</v>
      </c>
      <c r="N41" s="130">
        <f t="shared" si="22"/>
        <v>0</v>
      </c>
      <c r="O41" s="130">
        <f t="shared" si="23"/>
        <v>0</v>
      </c>
      <c r="P41" s="127">
        <f t="shared" si="24"/>
        <v>0</v>
      </c>
      <c r="Q41" s="130">
        <f t="shared" si="25"/>
        <v>0</v>
      </c>
      <c r="R41" s="130">
        <f t="shared" si="26"/>
        <v>0</v>
      </c>
      <c r="S41" s="130">
        <f t="shared" si="27"/>
        <v>0</v>
      </c>
      <c r="T41" s="127">
        <f t="shared" si="28"/>
        <v>0</v>
      </c>
      <c r="U41" s="131">
        <f t="shared" si="29"/>
        <v>0</v>
      </c>
      <c r="V41" s="130">
        <f t="shared" si="30"/>
        <v>0</v>
      </c>
      <c r="W41" s="130">
        <f t="shared" si="31"/>
        <v>0</v>
      </c>
      <c r="X41" s="127">
        <f t="shared" si="32"/>
        <v>0</v>
      </c>
    </row>
    <row r="42">
      <c r="A42" s="122">
        <f>Data!A32</f>
        <v>44592</v>
      </c>
      <c r="B42" s="123">
        <f>Data!B32</f>
        <v>777.7261963</v>
      </c>
      <c r="C42" s="123">
        <f>Data!C32</f>
        <v>45.0415802</v>
      </c>
      <c r="D42" s="124">
        <f>Data!D32</f>
        <v>312.2399902</v>
      </c>
      <c r="E42" s="128">
        <f t="shared" ref="E42:G42" si="60">B42/B41-1</f>
        <v>0.01831367994</v>
      </c>
      <c r="F42" s="128">
        <f t="shared" si="60"/>
        <v>-0.01140833399</v>
      </c>
      <c r="G42" s="128">
        <f t="shared" si="60"/>
        <v>0.1067761138</v>
      </c>
      <c r="H42" s="129">
        <f t="shared" si="16"/>
        <v>0.04180984793</v>
      </c>
      <c r="I42" s="130">
        <f t="shared" si="17"/>
        <v>0</v>
      </c>
      <c r="J42" s="130">
        <f t="shared" si="18"/>
        <v>0</v>
      </c>
      <c r="K42" s="131">
        <f t="shared" si="19"/>
        <v>0</v>
      </c>
      <c r="L42" s="127">
        <f t="shared" si="20"/>
        <v>0</v>
      </c>
      <c r="M42" s="130">
        <f t="shared" si="21"/>
        <v>0</v>
      </c>
      <c r="N42" s="130">
        <f t="shared" si="22"/>
        <v>0</v>
      </c>
      <c r="O42" s="130">
        <f t="shared" si="23"/>
        <v>0</v>
      </c>
      <c r="P42" s="127">
        <f t="shared" si="24"/>
        <v>0</v>
      </c>
      <c r="Q42" s="130">
        <f t="shared" si="25"/>
        <v>0</v>
      </c>
      <c r="R42" s="130">
        <f t="shared" si="26"/>
        <v>0</v>
      </c>
      <c r="S42" s="130">
        <f t="shared" si="27"/>
        <v>0</v>
      </c>
      <c r="T42" s="127">
        <f t="shared" si="28"/>
        <v>0</v>
      </c>
      <c r="U42" s="131">
        <f t="shared" si="29"/>
        <v>0</v>
      </c>
      <c r="V42" s="130">
        <f t="shared" si="30"/>
        <v>0</v>
      </c>
      <c r="W42" s="130">
        <f t="shared" si="31"/>
        <v>0</v>
      </c>
      <c r="X42" s="127">
        <f t="shared" si="32"/>
        <v>0</v>
      </c>
    </row>
    <row r="43">
      <c r="A43" s="122">
        <f>Data!A33</f>
        <v>44593</v>
      </c>
      <c r="B43" s="123">
        <f>Data!B33</f>
        <v>780.5708618</v>
      </c>
      <c r="C43" s="123">
        <f>Data!C33</f>
        <v>45.58971405</v>
      </c>
      <c r="D43" s="124">
        <f>Data!D33</f>
        <v>310.4166565</v>
      </c>
      <c r="E43" s="128">
        <f t="shared" ref="E43:G43" si="61">B43/B42-1</f>
        <v>0.00365766968</v>
      </c>
      <c r="F43" s="128">
        <f t="shared" si="61"/>
        <v>0.01216950755</v>
      </c>
      <c r="G43" s="128">
        <f t="shared" si="61"/>
        <v>-0.005839526637</v>
      </c>
      <c r="H43" s="129">
        <f t="shared" si="16"/>
        <v>0.003263526299</v>
      </c>
      <c r="I43" s="130">
        <f t="shared" si="17"/>
        <v>0</v>
      </c>
      <c r="J43" s="130">
        <f t="shared" si="18"/>
        <v>0</v>
      </c>
      <c r="K43" s="131">
        <f t="shared" si="19"/>
        <v>0</v>
      </c>
      <c r="L43" s="127">
        <f t="shared" si="20"/>
        <v>0</v>
      </c>
      <c r="M43" s="130">
        <f t="shared" si="21"/>
        <v>0</v>
      </c>
      <c r="N43" s="130">
        <f t="shared" si="22"/>
        <v>0</v>
      </c>
      <c r="O43" s="130">
        <f t="shared" si="23"/>
        <v>0</v>
      </c>
      <c r="P43" s="127">
        <f t="shared" si="24"/>
        <v>0</v>
      </c>
      <c r="Q43" s="130">
        <f t="shared" si="25"/>
        <v>0</v>
      </c>
      <c r="R43" s="130">
        <f t="shared" si="26"/>
        <v>0</v>
      </c>
      <c r="S43" s="130">
        <f t="shared" si="27"/>
        <v>0</v>
      </c>
      <c r="T43" s="127">
        <f t="shared" si="28"/>
        <v>0</v>
      </c>
      <c r="U43" s="131">
        <f t="shared" si="29"/>
        <v>0</v>
      </c>
      <c r="V43" s="130">
        <f t="shared" si="30"/>
        <v>0</v>
      </c>
      <c r="W43" s="130">
        <f t="shared" si="31"/>
        <v>0</v>
      </c>
      <c r="X43" s="127">
        <f t="shared" si="32"/>
        <v>0</v>
      </c>
    </row>
    <row r="44">
      <c r="A44" s="122">
        <f>Data!A34</f>
        <v>44594</v>
      </c>
      <c r="B44" s="123">
        <f>Data!B34</f>
        <v>777.3199463</v>
      </c>
      <c r="C44" s="123">
        <f>Data!C34</f>
        <v>45.84487534</v>
      </c>
      <c r="D44" s="124">
        <f>Data!D34</f>
        <v>301.8866577</v>
      </c>
      <c r="E44" s="128">
        <f t="shared" ref="E44:G44" si="62">B44/B43-1</f>
        <v>-0.004164792316</v>
      </c>
      <c r="F44" s="128">
        <f t="shared" si="62"/>
        <v>0.005596904712</v>
      </c>
      <c r="G44" s="128">
        <f t="shared" si="62"/>
        <v>-0.0274791916</v>
      </c>
      <c r="H44" s="129">
        <f t="shared" si="16"/>
        <v>-0.009585873218</v>
      </c>
      <c r="I44" s="130">
        <f t="shared" si="17"/>
        <v>0</v>
      </c>
      <c r="J44" s="130">
        <f t="shared" si="18"/>
        <v>0</v>
      </c>
      <c r="K44" s="131">
        <f t="shared" si="19"/>
        <v>0</v>
      </c>
      <c r="L44" s="127">
        <f t="shared" si="20"/>
        <v>0</v>
      </c>
      <c r="M44" s="130">
        <f t="shared" si="21"/>
        <v>0</v>
      </c>
      <c r="N44" s="130">
        <f t="shared" si="22"/>
        <v>0</v>
      </c>
      <c r="O44" s="130">
        <f t="shared" si="23"/>
        <v>0</v>
      </c>
      <c r="P44" s="127">
        <f t="shared" si="24"/>
        <v>0</v>
      </c>
      <c r="Q44" s="130">
        <f t="shared" si="25"/>
        <v>0</v>
      </c>
      <c r="R44" s="130">
        <f t="shared" si="26"/>
        <v>0</v>
      </c>
      <c r="S44" s="130">
        <f t="shared" si="27"/>
        <v>0</v>
      </c>
      <c r="T44" s="127">
        <f t="shared" si="28"/>
        <v>0</v>
      </c>
      <c r="U44" s="131">
        <f t="shared" si="29"/>
        <v>0</v>
      </c>
      <c r="V44" s="130">
        <f t="shared" si="30"/>
        <v>0</v>
      </c>
      <c r="W44" s="130">
        <f t="shared" si="31"/>
        <v>0</v>
      </c>
      <c r="X44" s="127">
        <f t="shared" si="32"/>
        <v>0</v>
      </c>
    </row>
    <row r="45">
      <c r="A45" s="122">
        <f>Data!A35</f>
        <v>44595</v>
      </c>
      <c r="B45" s="123">
        <f>Data!B35</f>
        <v>761.4995728</v>
      </c>
      <c r="C45" s="123">
        <f>Data!C35</f>
        <v>46.13784409</v>
      </c>
      <c r="D45" s="124">
        <f>Data!D35</f>
        <v>297.0466614</v>
      </c>
      <c r="E45" s="128">
        <f t="shared" ref="E45:G45" si="63">B45/B44-1</f>
        <v>-0.02035246054</v>
      </c>
      <c r="F45" s="128">
        <f t="shared" si="63"/>
        <v>0.00639043618</v>
      </c>
      <c r="G45" s="128">
        <f t="shared" si="63"/>
        <v>-0.01603249502</v>
      </c>
      <c r="H45" s="129">
        <f t="shared" si="16"/>
        <v>-0.007927315646</v>
      </c>
      <c r="I45" s="130">
        <f t="shared" si="17"/>
        <v>0</v>
      </c>
      <c r="J45" s="130">
        <f t="shared" si="18"/>
        <v>0</v>
      </c>
      <c r="K45" s="131">
        <f t="shared" si="19"/>
        <v>0</v>
      </c>
      <c r="L45" s="127">
        <f t="shared" si="20"/>
        <v>0</v>
      </c>
      <c r="M45" s="130">
        <f t="shared" si="21"/>
        <v>0</v>
      </c>
      <c r="N45" s="130">
        <f t="shared" si="22"/>
        <v>0</v>
      </c>
      <c r="O45" s="130">
        <f t="shared" si="23"/>
        <v>0</v>
      </c>
      <c r="P45" s="127">
        <f t="shared" si="24"/>
        <v>0</v>
      </c>
      <c r="Q45" s="130">
        <f t="shared" si="25"/>
        <v>0</v>
      </c>
      <c r="R45" s="130">
        <f t="shared" si="26"/>
        <v>0</v>
      </c>
      <c r="S45" s="130">
        <f t="shared" si="27"/>
        <v>0</v>
      </c>
      <c r="T45" s="127">
        <f t="shared" si="28"/>
        <v>0</v>
      </c>
      <c r="U45" s="131">
        <f t="shared" si="29"/>
        <v>0</v>
      </c>
      <c r="V45" s="130">
        <f t="shared" si="30"/>
        <v>0</v>
      </c>
      <c r="W45" s="130">
        <f t="shared" si="31"/>
        <v>0</v>
      </c>
      <c r="X45" s="127">
        <f t="shared" si="32"/>
        <v>0</v>
      </c>
    </row>
    <row r="46">
      <c r="A46" s="122">
        <f>Data!A36</f>
        <v>44596</v>
      </c>
      <c r="B46" s="123">
        <f>Data!B36</f>
        <v>765.3272095</v>
      </c>
      <c r="C46" s="123">
        <f>Data!C36</f>
        <v>45.08882523</v>
      </c>
      <c r="D46" s="124">
        <f>Data!D36</f>
        <v>307.7733459</v>
      </c>
      <c r="E46" s="128">
        <f t="shared" ref="E46:G46" si="64">B46/B45-1</f>
        <v>0.005026446312</v>
      </c>
      <c r="F46" s="128">
        <f t="shared" si="64"/>
        <v>-0.02273662501</v>
      </c>
      <c r="G46" s="128">
        <f t="shared" si="64"/>
        <v>0.03611110968</v>
      </c>
      <c r="H46" s="129">
        <f t="shared" si="16"/>
        <v>0.006355083131</v>
      </c>
      <c r="I46" s="130">
        <f t="shared" si="17"/>
        <v>0</v>
      </c>
      <c r="J46" s="130">
        <f t="shared" si="18"/>
        <v>0</v>
      </c>
      <c r="K46" s="131">
        <f t="shared" si="19"/>
        <v>0</v>
      </c>
      <c r="L46" s="127">
        <f t="shared" si="20"/>
        <v>0</v>
      </c>
      <c r="M46" s="130">
        <f t="shared" si="21"/>
        <v>0</v>
      </c>
      <c r="N46" s="130">
        <f t="shared" si="22"/>
        <v>0</v>
      </c>
      <c r="O46" s="130">
        <f t="shared" si="23"/>
        <v>0</v>
      </c>
      <c r="P46" s="127">
        <f t="shared" si="24"/>
        <v>0</v>
      </c>
      <c r="Q46" s="130">
        <f t="shared" si="25"/>
        <v>0</v>
      </c>
      <c r="R46" s="130">
        <f t="shared" si="26"/>
        <v>0</v>
      </c>
      <c r="S46" s="130">
        <f t="shared" si="27"/>
        <v>0</v>
      </c>
      <c r="T46" s="127">
        <f t="shared" si="28"/>
        <v>0</v>
      </c>
      <c r="U46" s="131">
        <f t="shared" si="29"/>
        <v>0</v>
      </c>
      <c r="V46" s="130">
        <f t="shared" si="30"/>
        <v>0</v>
      </c>
      <c r="W46" s="130">
        <f t="shared" si="31"/>
        <v>0</v>
      </c>
      <c r="X46" s="127">
        <f t="shared" si="32"/>
        <v>0</v>
      </c>
    </row>
    <row r="47">
      <c r="A47" s="122">
        <f>Data!A37</f>
        <v>44599</v>
      </c>
      <c r="B47" s="123">
        <f>Data!B37</f>
        <v>772.0369873</v>
      </c>
      <c r="C47" s="123">
        <f>Data!C37</f>
        <v>44.83366394</v>
      </c>
      <c r="D47" s="124">
        <f>Data!D37</f>
        <v>302.4466553</v>
      </c>
      <c r="E47" s="128">
        <f t="shared" ref="E47:G47" si="65">B47/B46-1</f>
        <v>0.008767201465</v>
      </c>
      <c r="F47" s="128">
        <f t="shared" si="65"/>
        <v>-0.005659080362</v>
      </c>
      <c r="G47" s="128">
        <f t="shared" si="65"/>
        <v>-0.01730718642</v>
      </c>
      <c r="H47" s="129">
        <f t="shared" si="16"/>
        <v>-0.007433066421</v>
      </c>
      <c r="I47" s="130">
        <f t="shared" si="17"/>
        <v>0</v>
      </c>
      <c r="J47" s="130">
        <f t="shared" si="18"/>
        <v>0</v>
      </c>
      <c r="K47" s="131">
        <f t="shared" si="19"/>
        <v>0</v>
      </c>
      <c r="L47" s="127">
        <f t="shared" si="20"/>
        <v>0</v>
      </c>
      <c r="M47" s="130">
        <f t="shared" si="21"/>
        <v>0</v>
      </c>
      <c r="N47" s="130">
        <f t="shared" si="22"/>
        <v>0</v>
      </c>
      <c r="O47" s="130">
        <f t="shared" si="23"/>
        <v>0</v>
      </c>
      <c r="P47" s="127">
        <f t="shared" si="24"/>
        <v>0</v>
      </c>
      <c r="Q47" s="130">
        <f t="shared" si="25"/>
        <v>0</v>
      </c>
      <c r="R47" s="130">
        <f t="shared" si="26"/>
        <v>0</v>
      </c>
      <c r="S47" s="130">
        <f t="shared" si="27"/>
        <v>0</v>
      </c>
      <c r="T47" s="127">
        <f t="shared" si="28"/>
        <v>0</v>
      </c>
      <c r="U47" s="131">
        <f t="shared" si="29"/>
        <v>0</v>
      </c>
      <c r="V47" s="130">
        <f t="shared" si="30"/>
        <v>0</v>
      </c>
      <c r="W47" s="130">
        <f t="shared" si="31"/>
        <v>0</v>
      </c>
      <c r="X47" s="127">
        <f t="shared" si="32"/>
        <v>0</v>
      </c>
    </row>
    <row r="48">
      <c r="A48" s="122">
        <f>Data!A38</f>
        <v>44600</v>
      </c>
      <c r="B48" s="123">
        <f>Data!B38</f>
        <v>763.0306396</v>
      </c>
      <c r="C48" s="123">
        <f>Data!C38</f>
        <v>45.74092102</v>
      </c>
      <c r="D48" s="124">
        <f>Data!D38</f>
        <v>307.3333435</v>
      </c>
      <c r="E48" s="128">
        <f t="shared" ref="E48:G48" si="66">B48/B47-1</f>
        <v>-0.01166569453</v>
      </c>
      <c r="F48" s="128">
        <f t="shared" si="66"/>
        <v>0.02023606818</v>
      </c>
      <c r="G48" s="128">
        <f t="shared" si="66"/>
        <v>0.01615719052</v>
      </c>
      <c r="H48" s="129">
        <f t="shared" si="16"/>
        <v>0.01222416457</v>
      </c>
      <c r="I48" s="130">
        <f t="shared" si="17"/>
        <v>0</v>
      </c>
      <c r="J48" s="130">
        <f t="shared" si="18"/>
        <v>0</v>
      </c>
      <c r="K48" s="131">
        <f t="shared" si="19"/>
        <v>0</v>
      </c>
      <c r="L48" s="127">
        <f t="shared" si="20"/>
        <v>0</v>
      </c>
      <c r="M48" s="130">
        <f t="shared" si="21"/>
        <v>0</v>
      </c>
      <c r="N48" s="130">
        <f t="shared" si="22"/>
        <v>0</v>
      </c>
      <c r="O48" s="130">
        <f t="shared" si="23"/>
        <v>0</v>
      </c>
      <c r="P48" s="127">
        <f t="shared" si="24"/>
        <v>0</v>
      </c>
      <c r="Q48" s="130">
        <f t="shared" si="25"/>
        <v>0</v>
      </c>
      <c r="R48" s="130">
        <f t="shared" si="26"/>
        <v>0</v>
      </c>
      <c r="S48" s="130">
        <f t="shared" si="27"/>
        <v>0</v>
      </c>
      <c r="T48" s="127">
        <f t="shared" si="28"/>
        <v>0</v>
      </c>
      <c r="U48" s="131">
        <f t="shared" si="29"/>
        <v>0</v>
      </c>
      <c r="V48" s="130">
        <f t="shared" si="30"/>
        <v>0</v>
      </c>
      <c r="W48" s="130">
        <f t="shared" si="31"/>
        <v>0</v>
      </c>
      <c r="X48" s="127">
        <f t="shared" si="32"/>
        <v>0</v>
      </c>
    </row>
    <row r="49">
      <c r="A49" s="122">
        <f>Data!A39</f>
        <v>44601</v>
      </c>
      <c r="B49" s="123">
        <f>Data!B39</f>
        <v>768.3323364</v>
      </c>
      <c r="C49" s="123">
        <f>Data!C39</f>
        <v>46.40246201</v>
      </c>
      <c r="D49" s="124">
        <f>Data!D39</f>
        <v>310.6666565</v>
      </c>
      <c r="E49" s="128">
        <f t="shared" ref="E49:G49" si="67">B49/B48-1</f>
        <v>0.00694820955</v>
      </c>
      <c r="F49" s="128">
        <f t="shared" si="67"/>
        <v>0.01446278235</v>
      </c>
      <c r="G49" s="128">
        <f t="shared" si="67"/>
        <v>0.01084592043</v>
      </c>
      <c r="H49" s="129">
        <f t="shared" si="16"/>
        <v>0.01151312302</v>
      </c>
      <c r="I49" s="130">
        <f t="shared" si="17"/>
        <v>0</v>
      </c>
      <c r="J49" s="130">
        <f t="shared" si="18"/>
        <v>0</v>
      </c>
      <c r="K49" s="131">
        <f t="shared" si="19"/>
        <v>0</v>
      </c>
      <c r="L49" s="127">
        <f t="shared" si="20"/>
        <v>0</v>
      </c>
      <c r="M49" s="130">
        <f t="shared" si="21"/>
        <v>0</v>
      </c>
      <c r="N49" s="130">
        <f t="shared" si="22"/>
        <v>0</v>
      </c>
      <c r="O49" s="130">
        <f t="shared" si="23"/>
        <v>0</v>
      </c>
      <c r="P49" s="127">
        <f t="shared" si="24"/>
        <v>0</v>
      </c>
      <c r="Q49" s="130">
        <f t="shared" si="25"/>
        <v>0</v>
      </c>
      <c r="R49" s="130">
        <f t="shared" si="26"/>
        <v>0</v>
      </c>
      <c r="S49" s="130">
        <f t="shared" si="27"/>
        <v>0</v>
      </c>
      <c r="T49" s="127">
        <f t="shared" si="28"/>
        <v>0</v>
      </c>
      <c r="U49" s="131">
        <f t="shared" si="29"/>
        <v>0</v>
      </c>
      <c r="V49" s="130">
        <f t="shared" si="30"/>
        <v>0</v>
      </c>
      <c r="W49" s="130">
        <f t="shared" si="31"/>
        <v>0</v>
      </c>
      <c r="X49" s="127">
        <f t="shared" si="32"/>
        <v>0</v>
      </c>
    </row>
    <row r="50">
      <c r="A50" s="122">
        <f>Data!A40</f>
        <v>44602</v>
      </c>
      <c r="B50" s="123">
        <f>Data!B40</f>
        <v>735.4348755</v>
      </c>
      <c r="C50" s="123">
        <f>Data!C40</f>
        <v>46.52531433</v>
      </c>
      <c r="D50" s="124">
        <f>Data!D40</f>
        <v>301.5166626</v>
      </c>
      <c r="E50" s="128">
        <f t="shared" ref="E50:G50" si="68">B50/B49-1</f>
        <v>-0.04281670753</v>
      </c>
      <c r="F50" s="128">
        <f t="shared" si="68"/>
        <v>0.002647538948</v>
      </c>
      <c r="G50" s="128">
        <f t="shared" si="68"/>
        <v>-0.02945277102</v>
      </c>
      <c r="H50" s="129">
        <f t="shared" si="16"/>
        <v>-0.01928543433</v>
      </c>
      <c r="I50" s="130">
        <f t="shared" si="17"/>
        <v>0</v>
      </c>
      <c r="J50" s="130">
        <f t="shared" si="18"/>
        <v>0</v>
      </c>
      <c r="K50" s="131">
        <f t="shared" si="19"/>
        <v>0</v>
      </c>
      <c r="L50" s="127">
        <f t="shared" si="20"/>
        <v>0</v>
      </c>
      <c r="M50" s="130">
        <f t="shared" si="21"/>
        <v>0</v>
      </c>
      <c r="N50" s="130">
        <f t="shared" si="22"/>
        <v>0</v>
      </c>
      <c r="O50" s="130">
        <f t="shared" si="23"/>
        <v>0</v>
      </c>
      <c r="P50" s="127">
        <f t="shared" si="24"/>
        <v>0</v>
      </c>
      <c r="Q50" s="130">
        <f t="shared" si="25"/>
        <v>0</v>
      </c>
      <c r="R50" s="130">
        <f t="shared" si="26"/>
        <v>0</v>
      </c>
      <c r="S50" s="130">
        <f t="shared" si="27"/>
        <v>0</v>
      </c>
      <c r="T50" s="127">
        <f t="shared" si="28"/>
        <v>0</v>
      </c>
      <c r="U50" s="131">
        <f t="shared" si="29"/>
        <v>0</v>
      </c>
      <c r="V50" s="130">
        <f t="shared" si="30"/>
        <v>0</v>
      </c>
      <c r="W50" s="130">
        <f t="shared" si="31"/>
        <v>0</v>
      </c>
      <c r="X50" s="127">
        <f t="shared" si="32"/>
        <v>0</v>
      </c>
    </row>
    <row r="51">
      <c r="A51" s="122">
        <f>Data!A41</f>
        <v>44603</v>
      </c>
      <c r="B51" s="123">
        <f>Data!B41</f>
        <v>730.0480347</v>
      </c>
      <c r="C51" s="123">
        <f>Data!C41</f>
        <v>47.05455017</v>
      </c>
      <c r="D51" s="124">
        <f>Data!D41</f>
        <v>286.6666565</v>
      </c>
      <c r="E51" s="128">
        <f t="shared" ref="E51:G51" si="69">B51/B50-1</f>
        <v>-0.007324701343</v>
      </c>
      <c r="F51" s="128">
        <f t="shared" si="69"/>
        <v>0.0113752233</v>
      </c>
      <c r="G51" s="128">
        <f t="shared" si="69"/>
        <v>-0.0492510297</v>
      </c>
      <c r="H51" s="129">
        <f t="shared" si="16"/>
        <v>-0.01661526283</v>
      </c>
      <c r="I51" s="130">
        <f t="shared" si="17"/>
        <v>0</v>
      </c>
      <c r="J51" s="130">
        <f t="shared" si="18"/>
        <v>0</v>
      </c>
      <c r="K51" s="131">
        <f t="shared" si="19"/>
        <v>0</v>
      </c>
      <c r="L51" s="127">
        <f t="shared" si="20"/>
        <v>0</v>
      </c>
      <c r="M51" s="130">
        <f t="shared" si="21"/>
        <v>0</v>
      </c>
      <c r="N51" s="130">
        <f t="shared" si="22"/>
        <v>0</v>
      </c>
      <c r="O51" s="130">
        <f t="shared" si="23"/>
        <v>0</v>
      </c>
      <c r="P51" s="127">
        <f t="shared" si="24"/>
        <v>0</v>
      </c>
      <c r="Q51" s="130">
        <f t="shared" si="25"/>
        <v>0</v>
      </c>
      <c r="R51" s="130">
        <f t="shared" si="26"/>
        <v>0</v>
      </c>
      <c r="S51" s="130">
        <f t="shared" si="27"/>
        <v>0</v>
      </c>
      <c r="T51" s="127">
        <f t="shared" si="28"/>
        <v>0</v>
      </c>
      <c r="U51" s="131">
        <f t="shared" si="29"/>
        <v>0</v>
      </c>
      <c r="V51" s="130">
        <f t="shared" si="30"/>
        <v>0</v>
      </c>
      <c r="W51" s="130">
        <f t="shared" si="31"/>
        <v>0</v>
      </c>
      <c r="X51" s="127">
        <f t="shared" si="32"/>
        <v>0</v>
      </c>
    </row>
    <row r="52">
      <c r="A52" s="122">
        <f>Data!A42</f>
        <v>44606</v>
      </c>
      <c r="B52" s="123">
        <f>Data!B42</f>
        <v>718.5372314</v>
      </c>
      <c r="C52" s="123">
        <f>Data!C42</f>
        <v>46.69543457</v>
      </c>
      <c r="D52" s="124">
        <f>Data!D42</f>
        <v>291.9200134</v>
      </c>
      <c r="E52" s="128">
        <f t="shared" ref="E52:G52" si="70">B52/B51-1</f>
        <v>-0.0157671861</v>
      </c>
      <c r="F52" s="128">
        <f t="shared" si="70"/>
        <v>-0.007631899557</v>
      </c>
      <c r="G52" s="128">
        <f t="shared" si="70"/>
        <v>0.01832566437</v>
      </c>
      <c r="H52" s="129">
        <f t="shared" si="16"/>
        <v>0.001124068707</v>
      </c>
      <c r="I52" s="130">
        <f t="shared" si="17"/>
        <v>0</v>
      </c>
      <c r="J52" s="130">
        <f t="shared" si="18"/>
        <v>0</v>
      </c>
      <c r="K52" s="131">
        <f t="shared" si="19"/>
        <v>0</v>
      </c>
      <c r="L52" s="127">
        <f t="shared" si="20"/>
        <v>0</v>
      </c>
      <c r="M52" s="130">
        <f t="shared" si="21"/>
        <v>0</v>
      </c>
      <c r="N52" s="130">
        <f t="shared" si="22"/>
        <v>0</v>
      </c>
      <c r="O52" s="130">
        <f t="shared" si="23"/>
        <v>0</v>
      </c>
      <c r="P52" s="127">
        <f t="shared" si="24"/>
        <v>0</v>
      </c>
      <c r="Q52" s="130">
        <f t="shared" si="25"/>
        <v>0</v>
      </c>
      <c r="R52" s="130">
        <f t="shared" si="26"/>
        <v>0</v>
      </c>
      <c r="S52" s="130">
        <f t="shared" si="27"/>
        <v>0</v>
      </c>
      <c r="T52" s="127">
        <f t="shared" si="28"/>
        <v>0</v>
      </c>
      <c r="U52" s="131">
        <f t="shared" si="29"/>
        <v>0</v>
      </c>
      <c r="V52" s="130">
        <f t="shared" si="30"/>
        <v>0</v>
      </c>
      <c r="W52" s="130">
        <f t="shared" si="31"/>
        <v>0</v>
      </c>
      <c r="X52" s="127">
        <f t="shared" si="32"/>
        <v>0</v>
      </c>
    </row>
    <row r="53">
      <c r="A53" s="122">
        <f>Data!A43</f>
        <v>44607</v>
      </c>
      <c r="B53" s="123">
        <f>Data!B43</f>
        <v>738.2700195</v>
      </c>
      <c r="C53" s="123">
        <f>Data!C43</f>
        <v>46.79938507</v>
      </c>
      <c r="D53" s="124">
        <f>Data!D43</f>
        <v>307.4766541</v>
      </c>
      <c r="E53" s="128">
        <f t="shared" ref="E53:G53" si="71">B53/B52-1</f>
        <v>0.02746244345</v>
      </c>
      <c r="F53" s="128">
        <f t="shared" si="71"/>
        <v>0.00222613841</v>
      </c>
      <c r="G53" s="128">
        <f t="shared" si="71"/>
        <v>0.05329076428</v>
      </c>
      <c r="H53" s="129">
        <f t="shared" si="16"/>
        <v>0.02769924977</v>
      </c>
      <c r="I53" s="130">
        <f t="shared" si="17"/>
        <v>0</v>
      </c>
      <c r="J53" s="130">
        <f t="shared" si="18"/>
        <v>0</v>
      </c>
      <c r="K53" s="131">
        <f t="shared" si="19"/>
        <v>0</v>
      </c>
      <c r="L53" s="127">
        <f t="shared" si="20"/>
        <v>0</v>
      </c>
      <c r="M53" s="130">
        <f t="shared" si="21"/>
        <v>0</v>
      </c>
      <c r="N53" s="130">
        <f t="shared" si="22"/>
        <v>0</v>
      </c>
      <c r="O53" s="130">
        <f t="shared" si="23"/>
        <v>0</v>
      </c>
      <c r="P53" s="127">
        <f t="shared" si="24"/>
        <v>0</v>
      </c>
      <c r="Q53" s="130">
        <f t="shared" si="25"/>
        <v>0</v>
      </c>
      <c r="R53" s="130">
        <f t="shared" si="26"/>
        <v>0</v>
      </c>
      <c r="S53" s="130">
        <f t="shared" si="27"/>
        <v>0</v>
      </c>
      <c r="T53" s="127">
        <f t="shared" si="28"/>
        <v>0</v>
      </c>
      <c r="U53" s="131">
        <f t="shared" si="29"/>
        <v>0</v>
      </c>
      <c r="V53" s="130">
        <f t="shared" si="30"/>
        <v>0</v>
      </c>
      <c r="W53" s="130">
        <f t="shared" si="31"/>
        <v>0</v>
      </c>
      <c r="X53" s="127">
        <f t="shared" si="32"/>
        <v>0</v>
      </c>
    </row>
    <row r="54">
      <c r="A54" s="122">
        <f>Data!A44</f>
        <v>44608</v>
      </c>
      <c r="B54" s="123">
        <f>Data!B44</f>
        <v>740.3775635</v>
      </c>
      <c r="C54" s="123">
        <f>Data!C44</f>
        <v>46.7237854</v>
      </c>
      <c r="D54" s="124">
        <f>Data!D44</f>
        <v>307.7966614</v>
      </c>
      <c r="E54" s="128">
        <f t="shared" ref="E54:G54" si="72">B54/B53-1</f>
        <v>0.002854706123</v>
      </c>
      <c r="F54" s="128">
        <f t="shared" si="72"/>
        <v>-0.001615398798</v>
      </c>
      <c r="G54" s="128">
        <f t="shared" si="72"/>
        <v>0.001040753241</v>
      </c>
      <c r="H54" s="129">
        <f t="shared" si="16"/>
        <v>0.0003410830016</v>
      </c>
      <c r="I54" s="130">
        <f t="shared" si="17"/>
        <v>0</v>
      </c>
      <c r="J54" s="130">
        <f t="shared" si="18"/>
        <v>0</v>
      </c>
      <c r="K54" s="131">
        <f t="shared" si="19"/>
        <v>0</v>
      </c>
      <c r="L54" s="127">
        <f t="shared" si="20"/>
        <v>0</v>
      </c>
      <c r="M54" s="130">
        <f t="shared" si="21"/>
        <v>0</v>
      </c>
      <c r="N54" s="130">
        <f t="shared" si="22"/>
        <v>0</v>
      </c>
      <c r="O54" s="130">
        <f t="shared" si="23"/>
        <v>0</v>
      </c>
      <c r="P54" s="127">
        <f t="shared" si="24"/>
        <v>0</v>
      </c>
      <c r="Q54" s="130">
        <f t="shared" si="25"/>
        <v>0</v>
      </c>
      <c r="R54" s="130">
        <f t="shared" si="26"/>
        <v>0</v>
      </c>
      <c r="S54" s="130">
        <f t="shared" si="27"/>
        <v>0</v>
      </c>
      <c r="T54" s="127">
        <f t="shared" si="28"/>
        <v>0</v>
      </c>
      <c r="U54" s="131">
        <f t="shared" si="29"/>
        <v>0</v>
      </c>
      <c r="V54" s="130">
        <f t="shared" si="30"/>
        <v>0</v>
      </c>
      <c r="W54" s="130">
        <f t="shared" si="31"/>
        <v>0</v>
      </c>
      <c r="X54" s="127">
        <f t="shared" si="32"/>
        <v>0</v>
      </c>
    </row>
    <row r="55">
      <c r="A55" s="122">
        <f>Data!A45</f>
        <v>44609</v>
      </c>
      <c r="B55" s="123">
        <f>Data!B45</f>
        <v>720.6069336</v>
      </c>
      <c r="C55" s="123">
        <f>Data!C45</f>
        <v>46.07169342</v>
      </c>
      <c r="D55" s="124">
        <f>Data!D45</f>
        <v>292.1166687</v>
      </c>
      <c r="E55" s="128">
        <f t="shared" ref="E55:G55" si="73">B55/B54-1</f>
        <v>-0.02670344275</v>
      </c>
      <c r="F55" s="128">
        <f t="shared" si="73"/>
        <v>-0.01395631742</v>
      </c>
      <c r="G55" s="128">
        <f t="shared" si="73"/>
        <v>-0.05094269901</v>
      </c>
      <c r="H55" s="129">
        <f t="shared" si="16"/>
        <v>-0.03130029512</v>
      </c>
      <c r="I55" s="130">
        <f t="shared" si="17"/>
        <v>1</v>
      </c>
      <c r="J55" s="130">
        <f t="shared" si="18"/>
        <v>0</v>
      </c>
      <c r="K55" s="131">
        <f t="shared" si="19"/>
        <v>0</v>
      </c>
      <c r="L55" s="127">
        <f t="shared" si="20"/>
        <v>0</v>
      </c>
      <c r="M55" s="130">
        <f t="shared" si="21"/>
        <v>1</v>
      </c>
      <c r="N55" s="130">
        <f t="shared" si="22"/>
        <v>0</v>
      </c>
      <c r="O55" s="130">
        <f t="shared" si="23"/>
        <v>0</v>
      </c>
      <c r="P55" s="127">
        <f t="shared" si="24"/>
        <v>0</v>
      </c>
      <c r="Q55" s="130">
        <f t="shared" si="25"/>
        <v>1</v>
      </c>
      <c r="R55" s="130">
        <f t="shared" si="26"/>
        <v>1</v>
      </c>
      <c r="S55" s="130">
        <f t="shared" si="27"/>
        <v>0</v>
      </c>
      <c r="T55" s="127">
        <f t="shared" si="28"/>
        <v>0</v>
      </c>
      <c r="U55" s="131">
        <f t="shared" si="29"/>
        <v>1</v>
      </c>
      <c r="V55" s="130">
        <f t="shared" si="30"/>
        <v>0</v>
      </c>
      <c r="W55" s="130">
        <f t="shared" si="31"/>
        <v>0</v>
      </c>
      <c r="X55" s="127">
        <f t="shared" si="32"/>
        <v>0</v>
      </c>
    </row>
    <row r="56">
      <c r="A56" s="122">
        <f>Data!A46</f>
        <v>44610</v>
      </c>
      <c r="B56" s="123">
        <f>Data!B46</f>
        <v>714.4829712</v>
      </c>
      <c r="C56" s="123">
        <f>Data!C46</f>
        <v>46.30796051</v>
      </c>
      <c r="D56" s="124">
        <f>Data!D46</f>
        <v>285.6600037</v>
      </c>
      <c r="E56" s="128">
        <f t="shared" ref="E56:G56" si="74">B56/B55-1</f>
        <v>-0.008498339548</v>
      </c>
      <c r="F56" s="128">
        <f t="shared" si="74"/>
        <v>0.005128248439</v>
      </c>
      <c r="G56" s="128">
        <f t="shared" si="74"/>
        <v>-0.0221030353</v>
      </c>
      <c r="H56" s="129">
        <f t="shared" si="16"/>
        <v>-0.008489582653</v>
      </c>
      <c r="I56" s="130">
        <f t="shared" si="17"/>
        <v>0</v>
      </c>
      <c r="J56" s="130">
        <f t="shared" si="18"/>
        <v>0</v>
      </c>
      <c r="K56" s="131">
        <f t="shared" si="19"/>
        <v>0</v>
      </c>
      <c r="L56" s="127">
        <f t="shared" si="20"/>
        <v>0</v>
      </c>
      <c r="M56" s="130">
        <f t="shared" si="21"/>
        <v>0</v>
      </c>
      <c r="N56" s="130">
        <f t="shared" si="22"/>
        <v>0</v>
      </c>
      <c r="O56" s="130">
        <f t="shared" si="23"/>
        <v>0</v>
      </c>
      <c r="P56" s="127">
        <f t="shared" si="24"/>
        <v>0</v>
      </c>
      <c r="Q56" s="130">
        <f t="shared" si="25"/>
        <v>0</v>
      </c>
      <c r="R56" s="130">
        <f t="shared" si="26"/>
        <v>0</v>
      </c>
      <c r="S56" s="130">
        <f t="shared" si="27"/>
        <v>0</v>
      </c>
      <c r="T56" s="127">
        <f t="shared" si="28"/>
        <v>0</v>
      </c>
      <c r="U56" s="131">
        <f t="shared" si="29"/>
        <v>0</v>
      </c>
      <c r="V56" s="130">
        <f t="shared" si="30"/>
        <v>0</v>
      </c>
      <c r="W56" s="130">
        <f t="shared" si="31"/>
        <v>0</v>
      </c>
      <c r="X56" s="127">
        <f t="shared" si="32"/>
        <v>0</v>
      </c>
    </row>
    <row r="57">
      <c r="A57" s="122">
        <f>Data!A47</f>
        <v>44614</v>
      </c>
      <c r="B57" s="123">
        <f>Data!B47</f>
        <v>704.5220337</v>
      </c>
      <c r="C57" s="123">
        <f>Data!C47</f>
        <v>45.92048645</v>
      </c>
      <c r="D57" s="124">
        <f>Data!D47</f>
        <v>273.8433228</v>
      </c>
      <c r="E57" s="128">
        <f t="shared" ref="E57:G57" si="75">B57/B56-1</f>
        <v>-0.01394146243</v>
      </c>
      <c r="F57" s="128">
        <f t="shared" si="75"/>
        <v>-0.008367331573</v>
      </c>
      <c r="G57" s="128">
        <f t="shared" si="75"/>
        <v>-0.04136624223</v>
      </c>
      <c r="H57" s="129">
        <f t="shared" si="16"/>
        <v>-0.02268172201</v>
      </c>
      <c r="I57" s="130">
        <f t="shared" si="17"/>
        <v>0</v>
      </c>
      <c r="J57" s="130">
        <f t="shared" si="18"/>
        <v>0</v>
      </c>
      <c r="K57" s="131">
        <f t="shared" si="19"/>
        <v>0</v>
      </c>
      <c r="L57" s="127">
        <f t="shared" si="20"/>
        <v>0</v>
      </c>
      <c r="M57" s="130">
        <f t="shared" si="21"/>
        <v>0</v>
      </c>
      <c r="N57" s="130">
        <f t="shared" si="22"/>
        <v>0</v>
      </c>
      <c r="O57" s="130">
        <f t="shared" si="23"/>
        <v>0</v>
      </c>
      <c r="P57" s="127">
        <f t="shared" si="24"/>
        <v>0</v>
      </c>
      <c r="Q57" s="130">
        <f t="shared" si="25"/>
        <v>0</v>
      </c>
      <c r="R57" s="130">
        <f t="shared" si="26"/>
        <v>0</v>
      </c>
      <c r="S57" s="130">
        <f t="shared" si="27"/>
        <v>0</v>
      </c>
      <c r="T57" s="127">
        <f t="shared" si="28"/>
        <v>0</v>
      </c>
      <c r="U57" s="131">
        <f t="shared" si="29"/>
        <v>0</v>
      </c>
      <c r="V57" s="130">
        <f t="shared" si="30"/>
        <v>0</v>
      </c>
      <c r="W57" s="130">
        <f t="shared" si="31"/>
        <v>0</v>
      </c>
      <c r="X57" s="127">
        <f t="shared" si="32"/>
        <v>0</v>
      </c>
    </row>
    <row r="58">
      <c r="A58" s="122">
        <f>Data!A48</f>
        <v>44615</v>
      </c>
      <c r="B58" s="123">
        <f>Data!B48</f>
        <v>692.2456665</v>
      </c>
      <c r="C58" s="123">
        <f>Data!C48</f>
        <v>48.01851654</v>
      </c>
      <c r="D58" s="124">
        <f>Data!D48</f>
        <v>254.6799927</v>
      </c>
      <c r="E58" s="128">
        <f t="shared" ref="E58:G58" si="76">B58/B57-1</f>
        <v>-0.01742510042</v>
      </c>
      <c r="F58" s="128">
        <f t="shared" si="76"/>
        <v>0.04568832459</v>
      </c>
      <c r="G58" s="128">
        <f t="shared" si="76"/>
        <v>-0.069979176</v>
      </c>
      <c r="H58" s="129">
        <f t="shared" si="16"/>
        <v>-0.01320136065</v>
      </c>
      <c r="I58" s="130">
        <f t="shared" si="17"/>
        <v>0</v>
      </c>
      <c r="J58" s="130">
        <f t="shared" si="18"/>
        <v>0</v>
      </c>
      <c r="K58" s="131">
        <f t="shared" si="19"/>
        <v>0</v>
      </c>
      <c r="L58" s="127">
        <f t="shared" si="20"/>
        <v>0</v>
      </c>
      <c r="M58" s="130">
        <f t="shared" si="21"/>
        <v>0</v>
      </c>
      <c r="N58" s="130">
        <f t="shared" si="22"/>
        <v>0</v>
      </c>
      <c r="O58" s="130">
        <f t="shared" si="23"/>
        <v>0</v>
      </c>
      <c r="P58" s="127">
        <f t="shared" si="24"/>
        <v>0</v>
      </c>
      <c r="Q58" s="130">
        <f t="shared" si="25"/>
        <v>0</v>
      </c>
      <c r="R58" s="130">
        <f t="shared" si="26"/>
        <v>0</v>
      </c>
      <c r="S58" s="130">
        <f t="shared" si="27"/>
        <v>0</v>
      </c>
      <c r="T58" s="127">
        <f t="shared" si="28"/>
        <v>0</v>
      </c>
      <c r="U58" s="131">
        <f t="shared" si="29"/>
        <v>0</v>
      </c>
      <c r="V58" s="130">
        <f t="shared" si="30"/>
        <v>0</v>
      </c>
      <c r="W58" s="130">
        <f t="shared" si="31"/>
        <v>0</v>
      </c>
      <c r="X58" s="127">
        <f t="shared" si="32"/>
        <v>0</v>
      </c>
    </row>
    <row r="59">
      <c r="A59" s="122">
        <f>Data!A49</f>
        <v>44616</v>
      </c>
      <c r="B59" s="123">
        <f>Data!B49</f>
        <v>691.5841675</v>
      </c>
      <c r="C59" s="123">
        <f>Data!C49</f>
        <v>46.70487976</v>
      </c>
      <c r="D59" s="124">
        <f>Data!D49</f>
        <v>266.9233398</v>
      </c>
      <c r="E59" s="128">
        <f t="shared" ref="E59:G59" si="77">B59/B58-1</f>
        <v>-0.0009555842029</v>
      </c>
      <c r="F59" s="128">
        <f t="shared" si="77"/>
        <v>-0.02735687969</v>
      </c>
      <c r="G59" s="128">
        <f t="shared" si="77"/>
        <v>0.048073455</v>
      </c>
      <c r="H59" s="129">
        <f t="shared" si="16"/>
        <v>0.008095513285</v>
      </c>
      <c r="I59" s="130">
        <f t="shared" si="17"/>
        <v>0</v>
      </c>
      <c r="J59" s="130">
        <f t="shared" si="18"/>
        <v>0</v>
      </c>
      <c r="K59" s="131">
        <f t="shared" si="19"/>
        <v>0</v>
      </c>
      <c r="L59" s="127">
        <f t="shared" si="20"/>
        <v>0</v>
      </c>
      <c r="M59" s="130">
        <f t="shared" si="21"/>
        <v>0</v>
      </c>
      <c r="N59" s="130">
        <f t="shared" si="22"/>
        <v>0</v>
      </c>
      <c r="O59" s="130">
        <f t="shared" si="23"/>
        <v>0</v>
      </c>
      <c r="P59" s="127">
        <f t="shared" si="24"/>
        <v>0</v>
      </c>
      <c r="Q59" s="130">
        <f t="shared" si="25"/>
        <v>0</v>
      </c>
      <c r="R59" s="130">
        <f t="shared" si="26"/>
        <v>0</v>
      </c>
      <c r="S59" s="130">
        <f t="shared" si="27"/>
        <v>0</v>
      </c>
      <c r="T59" s="127">
        <f t="shared" si="28"/>
        <v>0</v>
      </c>
      <c r="U59" s="131">
        <f t="shared" si="29"/>
        <v>0</v>
      </c>
      <c r="V59" s="130">
        <f t="shared" si="30"/>
        <v>0</v>
      </c>
      <c r="W59" s="130">
        <f t="shared" si="31"/>
        <v>0</v>
      </c>
      <c r="X59" s="127">
        <f t="shared" si="32"/>
        <v>0</v>
      </c>
    </row>
    <row r="60">
      <c r="A60" s="122">
        <f>Data!A50</f>
        <v>44617</v>
      </c>
      <c r="B60" s="123">
        <f>Data!B50</f>
        <v>709.6159058</v>
      </c>
      <c r="C60" s="123">
        <f>Data!C50</f>
        <v>50.01259232</v>
      </c>
      <c r="D60" s="124">
        <f>Data!D50</f>
        <v>269.956665</v>
      </c>
      <c r="E60" s="128">
        <f t="shared" ref="E60:G60" si="78">B60/B59-1</f>
        <v>0.02607309295</v>
      </c>
      <c r="F60" s="128">
        <f t="shared" si="78"/>
        <v>0.07082156237</v>
      </c>
      <c r="G60" s="128">
        <f t="shared" si="78"/>
        <v>0.01136403132</v>
      </c>
      <c r="H60" s="129">
        <f t="shared" si="16"/>
        <v>0.03808885607</v>
      </c>
      <c r="I60" s="130">
        <f t="shared" si="17"/>
        <v>0</v>
      </c>
      <c r="J60" s="130">
        <f t="shared" si="18"/>
        <v>0</v>
      </c>
      <c r="K60" s="131">
        <f t="shared" si="19"/>
        <v>0</v>
      </c>
      <c r="L60" s="127">
        <f t="shared" si="20"/>
        <v>0</v>
      </c>
      <c r="M60" s="130">
        <f t="shared" si="21"/>
        <v>0</v>
      </c>
      <c r="N60" s="130">
        <f t="shared" si="22"/>
        <v>0</v>
      </c>
      <c r="O60" s="130">
        <f t="shared" si="23"/>
        <v>0</v>
      </c>
      <c r="P60" s="127">
        <f t="shared" si="24"/>
        <v>0</v>
      </c>
      <c r="Q60" s="130">
        <f t="shared" si="25"/>
        <v>0</v>
      </c>
      <c r="R60" s="130">
        <f t="shared" si="26"/>
        <v>0</v>
      </c>
      <c r="S60" s="130">
        <f t="shared" si="27"/>
        <v>0</v>
      </c>
      <c r="T60" s="127">
        <f t="shared" si="28"/>
        <v>0</v>
      </c>
      <c r="U60" s="131">
        <f t="shared" si="29"/>
        <v>0</v>
      </c>
      <c r="V60" s="130">
        <f t="shared" si="30"/>
        <v>0</v>
      </c>
      <c r="W60" s="130">
        <f t="shared" si="31"/>
        <v>0</v>
      </c>
      <c r="X60" s="127">
        <f t="shared" si="32"/>
        <v>0</v>
      </c>
    </row>
    <row r="61">
      <c r="A61" s="122">
        <f>Data!A51</f>
        <v>44620</v>
      </c>
      <c r="B61" s="123">
        <f>Data!B51</f>
        <v>703.0193481</v>
      </c>
      <c r="C61" s="123">
        <f>Data!C51</f>
        <v>49.31324387</v>
      </c>
      <c r="D61" s="124">
        <f>Data!D51</f>
        <v>290.1433411</v>
      </c>
      <c r="E61" s="128">
        <f t="shared" ref="E61:G61" si="79">B61/B60-1</f>
        <v>-0.009295955127</v>
      </c>
      <c r="F61" s="128">
        <f t="shared" si="79"/>
        <v>-0.01398344731</v>
      </c>
      <c r="G61" s="128">
        <f t="shared" si="79"/>
        <v>0.07477746853</v>
      </c>
      <c r="H61" s="129">
        <f t="shared" si="16"/>
        <v>0.02245841746</v>
      </c>
      <c r="I61" s="130">
        <f t="shared" si="17"/>
        <v>0</v>
      </c>
      <c r="J61" s="130">
        <f t="shared" si="18"/>
        <v>0</v>
      </c>
      <c r="K61" s="131">
        <f t="shared" si="19"/>
        <v>0</v>
      </c>
      <c r="L61" s="127">
        <f t="shared" si="20"/>
        <v>0</v>
      </c>
      <c r="M61" s="130">
        <f t="shared" si="21"/>
        <v>0</v>
      </c>
      <c r="N61" s="130">
        <f t="shared" si="22"/>
        <v>0</v>
      </c>
      <c r="O61" s="130">
        <f t="shared" si="23"/>
        <v>0</v>
      </c>
      <c r="P61" s="127">
        <f t="shared" si="24"/>
        <v>0</v>
      </c>
      <c r="Q61" s="130">
        <f t="shared" si="25"/>
        <v>0</v>
      </c>
      <c r="R61" s="130">
        <f t="shared" si="26"/>
        <v>0</v>
      </c>
      <c r="S61" s="130">
        <f t="shared" si="27"/>
        <v>0</v>
      </c>
      <c r="T61" s="127">
        <f t="shared" si="28"/>
        <v>0</v>
      </c>
      <c r="U61" s="131">
        <f t="shared" si="29"/>
        <v>0</v>
      </c>
      <c r="V61" s="130">
        <f t="shared" si="30"/>
        <v>0</v>
      </c>
      <c r="W61" s="130">
        <f t="shared" si="31"/>
        <v>0</v>
      </c>
      <c r="X61" s="127">
        <f t="shared" si="32"/>
        <v>0</v>
      </c>
    </row>
    <row r="62">
      <c r="A62" s="122">
        <f>Data!A52</f>
        <v>44621</v>
      </c>
      <c r="B62" s="123">
        <f>Data!B52</f>
        <v>675.5371704</v>
      </c>
      <c r="C62" s="123">
        <f>Data!C52</f>
        <v>47.63103867</v>
      </c>
      <c r="D62" s="124">
        <f>Data!D52</f>
        <v>288.1233215</v>
      </c>
      <c r="E62" s="128">
        <f t="shared" ref="E62:G62" si="80">B62/B61-1</f>
        <v>-0.03909163781</v>
      </c>
      <c r="F62" s="128">
        <f t="shared" si="80"/>
        <v>-0.03411264537</v>
      </c>
      <c r="G62" s="128">
        <f t="shared" si="80"/>
        <v>-0.006962143346</v>
      </c>
      <c r="H62" s="129">
        <f t="shared" si="16"/>
        <v>-0.02424824305</v>
      </c>
      <c r="I62" s="130">
        <f t="shared" si="17"/>
        <v>0</v>
      </c>
      <c r="J62" s="130">
        <f t="shared" si="18"/>
        <v>0</v>
      </c>
      <c r="K62" s="131">
        <f t="shared" si="19"/>
        <v>0</v>
      </c>
      <c r="L62" s="127">
        <f t="shared" si="20"/>
        <v>0</v>
      </c>
      <c r="M62" s="130">
        <f t="shared" si="21"/>
        <v>1</v>
      </c>
      <c r="N62" s="130">
        <f t="shared" si="22"/>
        <v>0</v>
      </c>
      <c r="O62" s="130">
        <f t="shared" si="23"/>
        <v>0</v>
      </c>
      <c r="P62" s="127">
        <f t="shared" si="24"/>
        <v>0</v>
      </c>
      <c r="Q62" s="130">
        <f t="shared" si="25"/>
        <v>1</v>
      </c>
      <c r="R62" s="130">
        <f t="shared" si="26"/>
        <v>0</v>
      </c>
      <c r="S62" s="130">
        <f t="shared" si="27"/>
        <v>0</v>
      </c>
      <c r="T62" s="127">
        <f t="shared" si="28"/>
        <v>0</v>
      </c>
      <c r="U62" s="131">
        <f t="shared" si="29"/>
        <v>0</v>
      </c>
      <c r="V62" s="130">
        <f t="shared" si="30"/>
        <v>0</v>
      </c>
      <c r="W62" s="130">
        <f t="shared" si="31"/>
        <v>0</v>
      </c>
      <c r="X62" s="127">
        <f t="shared" si="32"/>
        <v>0</v>
      </c>
    </row>
    <row r="63">
      <c r="A63" s="122">
        <f>Data!A53</f>
        <v>44622</v>
      </c>
      <c r="B63" s="123">
        <f>Data!B53</f>
        <v>697.4907227</v>
      </c>
      <c r="C63" s="123">
        <f>Data!C53</f>
        <v>48.3965416</v>
      </c>
      <c r="D63" s="124">
        <f>Data!D53</f>
        <v>293.2966614</v>
      </c>
      <c r="E63" s="128">
        <f t="shared" ref="E63:G63" si="81">B63/B62-1</f>
        <v>0.032497919</v>
      </c>
      <c r="F63" s="128">
        <f t="shared" si="81"/>
        <v>0.01607151452</v>
      </c>
      <c r="G63" s="128">
        <f t="shared" si="81"/>
        <v>0.01795529711</v>
      </c>
      <c r="H63" s="129">
        <f t="shared" si="16"/>
        <v>0.02011030846</v>
      </c>
      <c r="I63" s="130">
        <f t="shared" si="17"/>
        <v>0</v>
      </c>
      <c r="J63" s="130">
        <f t="shared" si="18"/>
        <v>0</v>
      </c>
      <c r="K63" s="131">
        <f t="shared" si="19"/>
        <v>0</v>
      </c>
      <c r="L63" s="127">
        <f t="shared" si="20"/>
        <v>0</v>
      </c>
      <c r="M63" s="130">
        <f t="shared" si="21"/>
        <v>0</v>
      </c>
      <c r="N63" s="130">
        <f t="shared" si="22"/>
        <v>0</v>
      </c>
      <c r="O63" s="130">
        <f t="shared" si="23"/>
        <v>0</v>
      </c>
      <c r="P63" s="127">
        <f t="shared" si="24"/>
        <v>0</v>
      </c>
      <c r="Q63" s="130">
        <f t="shared" si="25"/>
        <v>0</v>
      </c>
      <c r="R63" s="130">
        <f t="shared" si="26"/>
        <v>0</v>
      </c>
      <c r="S63" s="130">
        <f t="shared" si="27"/>
        <v>0</v>
      </c>
      <c r="T63" s="127">
        <f t="shared" si="28"/>
        <v>0</v>
      </c>
      <c r="U63" s="131">
        <f t="shared" si="29"/>
        <v>0</v>
      </c>
      <c r="V63" s="130">
        <f t="shared" si="30"/>
        <v>0</v>
      </c>
      <c r="W63" s="130">
        <f t="shared" si="31"/>
        <v>0</v>
      </c>
      <c r="X63" s="127">
        <f t="shared" si="32"/>
        <v>0</v>
      </c>
    </row>
    <row r="64">
      <c r="A64" s="122">
        <f>Data!A54</f>
        <v>44623</v>
      </c>
      <c r="B64" s="123">
        <f>Data!B54</f>
        <v>697.1789551</v>
      </c>
      <c r="C64" s="123">
        <f>Data!C54</f>
        <v>48.31147766</v>
      </c>
      <c r="D64" s="124">
        <f>Data!D54</f>
        <v>279.7633362</v>
      </c>
      <c r="E64" s="128">
        <f t="shared" ref="E64:G64" si="82">B64/B63-1</f>
        <v>-0.0004469845519</v>
      </c>
      <c r="F64" s="128">
        <f t="shared" si="82"/>
        <v>-0.001757644896</v>
      </c>
      <c r="G64" s="128">
        <f t="shared" si="82"/>
        <v>-0.04614210449</v>
      </c>
      <c r="H64" s="129">
        <f t="shared" si="16"/>
        <v>-0.01924929666</v>
      </c>
      <c r="I64" s="130">
        <f t="shared" si="17"/>
        <v>0</v>
      </c>
      <c r="J64" s="130">
        <f t="shared" si="18"/>
        <v>0</v>
      </c>
      <c r="K64" s="131">
        <f t="shared" si="19"/>
        <v>0</v>
      </c>
      <c r="L64" s="127">
        <f t="shared" si="20"/>
        <v>0</v>
      </c>
      <c r="M64" s="130">
        <f t="shared" si="21"/>
        <v>0</v>
      </c>
      <c r="N64" s="130">
        <f t="shared" si="22"/>
        <v>0</v>
      </c>
      <c r="O64" s="130">
        <f t="shared" si="23"/>
        <v>0</v>
      </c>
      <c r="P64" s="127">
        <f t="shared" si="24"/>
        <v>0</v>
      </c>
      <c r="Q64" s="130">
        <f t="shared" si="25"/>
        <v>0</v>
      </c>
      <c r="R64" s="130">
        <f t="shared" si="26"/>
        <v>0</v>
      </c>
      <c r="S64" s="130">
        <f t="shared" si="27"/>
        <v>0</v>
      </c>
      <c r="T64" s="127">
        <f t="shared" si="28"/>
        <v>0</v>
      </c>
      <c r="U64" s="131">
        <f t="shared" si="29"/>
        <v>0</v>
      </c>
      <c r="V64" s="130">
        <f t="shared" si="30"/>
        <v>0</v>
      </c>
      <c r="W64" s="130">
        <f t="shared" si="31"/>
        <v>0</v>
      </c>
      <c r="X64" s="127">
        <f t="shared" si="32"/>
        <v>0</v>
      </c>
    </row>
    <row r="65">
      <c r="A65" s="122">
        <f>Data!A55</f>
        <v>44624</v>
      </c>
      <c r="B65" s="123">
        <f>Data!B55</f>
        <v>662.7019653</v>
      </c>
      <c r="C65" s="123">
        <f>Data!C55</f>
        <v>48.43526077</v>
      </c>
      <c r="D65" s="124">
        <f>Data!D55</f>
        <v>279.4299927</v>
      </c>
      <c r="E65" s="128">
        <f t="shared" ref="E65:G65" si="83">B65/B64-1</f>
        <v>-0.04945213778</v>
      </c>
      <c r="F65" s="128">
        <f t="shared" si="83"/>
        <v>0.002562188481</v>
      </c>
      <c r="G65" s="128">
        <f t="shared" si="83"/>
        <v>-0.001191519627</v>
      </c>
      <c r="H65" s="129">
        <f t="shared" si="16"/>
        <v>-0.009342160015</v>
      </c>
      <c r="I65" s="130">
        <f t="shared" si="17"/>
        <v>0</v>
      </c>
      <c r="J65" s="130">
        <f t="shared" si="18"/>
        <v>0</v>
      </c>
      <c r="K65" s="131">
        <f t="shared" si="19"/>
        <v>0</v>
      </c>
      <c r="L65" s="127">
        <f t="shared" si="20"/>
        <v>0</v>
      </c>
      <c r="M65" s="130">
        <f t="shared" si="21"/>
        <v>0</v>
      </c>
      <c r="N65" s="130">
        <f t="shared" si="22"/>
        <v>0</v>
      </c>
      <c r="O65" s="130">
        <f t="shared" si="23"/>
        <v>0</v>
      </c>
      <c r="P65" s="127">
        <f t="shared" si="24"/>
        <v>0</v>
      </c>
      <c r="Q65" s="130">
        <f t="shared" si="25"/>
        <v>0</v>
      </c>
      <c r="R65" s="130">
        <f t="shared" si="26"/>
        <v>0</v>
      </c>
      <c r="S65" s="130">
        <f t="shared" si="27"/>
        <v>0</v>
      </c>
      <c r="T65" s="127">
        <f t="shared" si="28"/>
        <v>0</v>
      </c>
      <c r="U65" s="131">
        <f t="shared" si="29"/>
        <v>0</v>
      </c>
      <c r="V65" s="130">
        <f t="shared" si="30"/>
        <v>0</v>
      </c>
      <c r="W65" s="130">
        <f t="shared" si="31"/>
        <v>0</v>
      </c>
      <c r="X65" s="127">
        <f t="shared" si="32"/>
        <v>0</v>
      </c>
    </row>
    <row r="66">
      <c r="A66" s="122">
        <f>Data!A56</f>
        <v>44627</v>
      </c>
      <c r="B66" s="123">
        <f>Data!B56</f>
        <v>644.1315918</v>
      </c>
      <c r="C66" s="123">
        <f>Data!C56</f>
        <v>49.09223938</v>
      </c>
      <c r="D66" s="124">
        <f>Data!D56</f>
        <v>268.1933289</v>
      </c>
      <c r="E66" s="128">
        <f t="shared" ref="E66:G66" si="84">B66/B65-1</f>
        <v>-0.02802220984</v>
      </c>
      <c r="F66" s="128">
        <f t="shared" si="84"/>
        <v>0.01356405637</v>
      </c>
      <c r="G66" s="128">
        <f t="shared" si="84"/>
        <v>-0.04021280504</v>
      </c>
      <c r="H66" s="129">
        <f t="shared" si="16"/>
        <v>-0.01626394144</v>
      </c>
      <c r="I66" s="130">
        <f t="shared" si="17"/>
        <v>0</v>
      </c>
      <c r="J66" s="130">
        <f t="shared" si="18"/>
        <v>0</v>
      </c>
      <c r="K66" s="131">
        <f t="shared" si="19"/>
        <v>0</v>
      </c>
      <c r="L66" s="127">
        <f t="shared" si="20"/>
        <v>0</v>
      </c>
      <c r="M66" s="130">
        <f t="shared" si="21"/>
        <v>0</v>
      </c>
      <c r="N66" s="130">
        <f t="shared" si="22"/>
        <v>0</v>
      </c>
      <c r="O66" s="130">
        <f t="shared" si="23"/>
        <v>0</v>
      </c>
      <c r="P66" s="127">
        <f t="shared" si="24"/>
        <v>0</v>
      </c>
      <c r="Q66" s="130">
        <f t="shared" si="25"/>
        <v>0</v>
      </c>
      <c r="R66" s="130">
        <f t="shared" si="26"/>
        <v>0</v>
      </c>
      <c r="S66" s="130">
        <f t="shared" si="27"/>
        <v>0</v>
      </c>
      <c r="T66" s="127">
        <f t="shared" si="28"/>
        <v>0</v>
      </c>
      <c r="U66" s="131">
        <f t="shared" si="29"/>
        <v>0</v>
      </c>
      <c r="V66" s="130">
        <f t="shared" si="30"/>
        <v>0</v>
      </c>
      <c r="W66" s="130">
        <f t="shared" si="31"/>
        <v>0</v>
      </c>
      <c r="X66" s="127">
        <f t="shared" si="32"/>
        <v>0</v>
      </c>
    </row>
    <row r="67">
      <c r="A67" s="122">
        <f>Data!A57</f>
        <v>44628</v>
      </c>
      <c r="B67" s="123">
        <f>Data!B57</f>
        <v>630.6223755</v>
      </c>
      <c r="C67" s="123">
        <f>Data!C57</f>
        <v>49.46356964</v>
      </c>
      <c r="D67" s="124">
        <f>Data!D57</f>
        <v>274.7999878</v>
      </c>
      <c r="E67" s="128">
        <f t="shared" ref="E67:G67" si="85">B67/B66-1</f>
        <v>-0.02097275849</v>
      </c>
      <c r="F67" s="128">
        <f t="shared" si="85"/>
        <v>0.00756392998</v>
      </c>
      <c r="G67" s="128">
        <f t="shared" si="85"/>
        <v>0.0246339421</v>
      </c>
      <c r="H67" s="129">
        <f t="shared" si="16"/>
        <v>0.008684597136</v>
      </c>
      <c r="I67" s="130">
        <f t="shared" si="17"/>
        <v>0</v>
      </c>
      <c r="J67" s="130">
        <f t="shared" si="18"/>
        <v>0</v>
      </c>
      <c r="K67" s="131">
        <f t="shared" si="19"/>
        <v>0</v>
      </c>
      <c r="L67" s="127">
        <f t="shared" si="20"/>
        <v>0</v>
      </c>
      <c r="M67" s="130">
        <f t="shared" si="21"/>
        <v>0</v>
      </c>
      <c r="N67" s="130">
        <f t="shared" si="22"/>
        <v>0</v>
      </c>
      <c r="O67" s="130">
        <f t="shared" si="23"/>
        <v>0</v>
      </c>
      <c r="P67" s="127">
        <f t="shared" si="24"/>
        <v>0</v>
      </c>
      <c r="Q67" s="130">
        <f t="shared" si="25"/>
        <v>0</v>
      </c>
      <c r="R67" s="130">
        <f t="shared" si="26"/>
        <v>0</v>
      </c>
      <c r="S67" s="130">
        <f t="shared" si="27"/>
        <v>0</v>
      </c>
      <c r="T67" s="127">
        <f t="shared" si="28"/>
        <v>0</v>
      </c>
      <c r="U67" s="131">
        <f t="shared" si="29"/>
        <v>0</v>
      </c>
      <c r="V67" s="130">
        <f t="shared" si="30"/>
        <v>0</v>
      </c>
      <c r="W67" s="130">
        <f t="shared" si="31"/>
        <v>0</v>
      </c>
      <c r="X67" s="127">
        <f t="shared" si="32"/>
        <v>0</v>
      </c>
    </row>
    <row r="68">
      <c r="A68" s="122">
        <f>Data!A58</f>
        <v>44629</v>
      </c>
      <c r="B68" s="123">
        <f>Data!B58</f>
        <v>659.5244141</v>
      </c>
      <c r="C68" s="123">
        <f>Data!C58</f>
        <v>49.9682045</v>
      </c>
      <c r="D68" s="124">
        <f>Data!D58</f>
        <v>286.3233337</v>
      </c>
      <c r="E68" s="128">
        <f t="shared" ref="E68:G68" si="86">B68/B67-1</f>
        <v>0.04583097539</v>
      </c>
      <c r="F68" s="128">
        <f t="shared" si="86"/>
        <v>0.01020215202</v>
      </c>
      <c r="G68" s="128">
        <f t="shared" si="86"/>
        <v>0.04193357518</v>
      </c>
      <c r="H68" s="129">
        <f t="shared" si="16"/>
        <v>0.03002048596</v>
      </c>
      <c r="I68" s="130">
        <f t="shared" si="17"/>
        <v>0</v>
      </c>
      <c r="J68" s="130">
        <f t="shared" si="18"/>
        <v>0</v>
      </c>
      <c r="K68" s="131">
        <f t="shared" si="19"/>
        <v>0</v>
      </c>
      <c r="L68" s="127">
        <f t="shared" si="20"/>
        <v>0</v>
      </c>
      <c r="M68" s="130">
        <f t="shared" si="21"/>
        <v>0</v>
      </c>
      <c r="N68" s="130">
        <f t="shared" si="22"/>
        <v>0</v>
      </c>
      <c r="O68" s="130">
        <f t="shared" si="23"/>
        <v>0</v>
      </c>
      <c r="P68" s="127">
        <f t="shared" si="24"/>
        <v>0</v>
      </c>
      <c r="Q68" s="130">
        <f t="shared" si="25"/>
        <v>0</v>
      </c>
      <c r="R68" s="130">
        <f t="shared" si="26"/>
        <v>0</v>
      </c>
      <c r="S68" s="130">
        <f t="shared" si="27"/>
        <v>0</v>
      </c>
      <c r="T68" s="127">
        <f t="shared" si="28"/>
        <v>0</v>
      </c>
      <c r="U68" s="131">
        <f t="shared" si="29"/>
        <v>0</v>
      </c>
      <c r="V68" s="130">
        <f t="shared" si="30"/>
        <v>0</v>
      </c>
      <c r="W68" s="130">
        <f t="shared" si="31"/>
        <v>0</v>
      </c>
      <c r="X68" s="127">
        <f t="shared" si="32"/>
        <v>0</v>
      </c>
    </row>
    <row r="69">
      <c r="A69" s="122">
        <f>Data!A59</f>
        <v>44630</v>
      </c>
      <c r="B69" s="123">
        <f>Data!B59</f>
        <v>663.2822266</v>
      </c>
      <c r="C69" s="123">
        <f>Data!C59</f>
        <v>47.93062592</v>
      </c>
      <c r="D69" s="124">
        <f>Data!D59</f>
        <v>279.4333191</v>
      </c>
      <c r="E69" s="128">
        <f t="shared" ref="E69:G69" si="87">B69/B68-1</f>
        <v>0.005697761023</v>
      </c>
      <c r="F69" s="128">
        <f t="shared" si="87"/>
        <v>-0.04077750248</v>
      </c>
      <c r="G69" s="128">
        <f t="shared" si="87"/>
        <v>-0.02406375533</v>
      </c>
      <c r="H69" s="129">
        <f t="shared" si="16"/>
        <v>-0.02479695092</v>
      </c>
      <c r="I69" s="130">
        <f t="shared" si="17"/>
        <v>1</v>
      </c>
      <c r="J69" s="130">
        <f t="shared" si="18"/>
        <v>0</v>
      </c>
      <c r="K69" s="131">
        <f t="shared" si="19"/>
        <v>0</v>
      </c>
      <c r="L69" s="127">
        <f t="shared" si="20"/>
        <v>0</v>
      </c>
      <c r="M69" s="130">
        <f t="shared" si="21"/>
        <v>1</v>
      </c>
      <c r="N69" s="130">
        <f t="shared" si="22"/>
        <v>0</v>
      </c>
      <c r="O69" s="130">
        <f t="shared" si="23"/>
        <v>0</v>
      </c>
      <c r="P69" s="127">
        <f t="shared" si="24"/>
        <v>0</v>
      </c>
      <c r="Q69" s="130">
        <f t="shared" si="25"/>
        <v>1</v>
      </c>
      <c r="R69" s="130">
        <f t="shared" si="26"/>
        <v>0</v>
      </c>
      <c r="S69" s="130">
        <f t="shared" si="27"/>
        <v>0</v>
      </c>
      <c r="T69" s="127">
        <f t="shared" si="28"/>
        <v>0</v>
      </c>
      <c r="U69" s="131">
        <f t="shared" si="29"/>
        <v>0</v>
      </c>
      <c r="V69" s="130">
        <f t="shared" si="30"/>
        <v>0</v>
      </c>
      <c r="W69" s="130">
        <f t="shared" si="31"/>
        <v>0</v>
      </c>
      <c r="X69" s="127">
        <f t="shared" si="32"/>
        <v>0</v>
      </c>
    </row>
    <row r="70">
      <c r="A70" s="122">
        <f>Data!A60</f>
        <v>44631</v>
      </c>
      <c r="B70" s="123">
        <f>Data!B60</f>
        <v>653.6165161</v>
      </c>
      <c r="C70" s="123">
        <f>Data!C60</f>
        <v>48.38765335</v>
      </c>
      <c r="D70" s="124">
        <f>Data!D60</f>
        <v>265.1166687</v>
      </c>
      <c r="E70" s="128">
        <f t="shared" ref="E70:G70" si="88">B70/B69-1</f>
        <v>-0.01457254554</v>
      </c>
      <c r="F70" s="128">
        <f t="shared" si="88"/>
        <v>0.009535186044</v>
      </c>
      <c r="G70" s="128">
        <f t="shared" si="88"/>
        <v>-0.0512345859</v>
      </c>
      <c r="H70" s="129">
        <f t="shared" si="16"/>
        <v>-0.01959426905</v>
      </c>
      <c r="I70" s="130">
        <f t="shared" si="17"/>
        <v>0</v>
      </c>
      <c r="J70" s="130">
        <f t="shared" si="18"/>
        <v>0</v>
      </c>
      <c r="K70" s="131">
        <f t="shared" si="19"/>
        <v>0</v>
      </c>
      <c r="L70" s="127">
        <f t="shared" si="20"/>
        <v>0</v>
      </c>
      <c r="M70" s="130">
        <f t="shared" si="21"/>
        <v>0</v>
      </c>
      <c r="N70" s="130">
        <f t="shared" si="22"/>
        <v>0</v>
      </c>
      <c r="O70" s="130">
        <f t="shared" si="23"/>
        <v>0</v>
      </c>
      <c r="P70" s="127">
        <f t="shared" si="24"/>
        <v>0</v>
      </c>
      <c r="Q70" s="130">
        <f t="shared" si="25"/>
        <v>0</v>
      </c>
      <c r="R70" s="130">
        <f t="shared" si="26"/>
        <v>0</v>
      </c>
      <c r="S70" s="130">
        <f t="shared" si="27"/>
        <v>0</v>
      </c>
      <c r="T70" s="127">
        <f t="shared" si="28"/>
        <v>0</v>
      </c>
      <c r="U70" s="131">
        <f t="shared" si="29"/>
        <v>0</v>
      </c>
      <c r="V70" s="130">
        <f t="shared" si="30"/>
        <v>0</v>
      </c>
      <c r="W70" s="130">
        <f t="shared" si="31"/>
        <v>0</v>
      </c>
      <c r="X70" s="127">
        <f t="shared" si="32"/>
        <v>0</v>
      </c>
    </row>
    <row r="71">
      <c r="A71" s="122">
        <f>Data!A61</f>
        <v>44634</v>
      </c>
      <c r="B71" s="123">
        <f>Data!B61</f>
        <v>663.5961914</v>
      </c>
      <c r="C71" s="123">
        <f>Data!C61</f>
        <v>48.3781395</v>
      </c>
      <c r="D71" s="124">
        <f>Data!D61</f>
        <v>255.456665</v>
      </c>
      <c r="E71" s="128">
        <f t="shared" ref="E71:G71" si="89">B71/B70-1</f>
        <v>0.01526839522</v>
      </c>
      <c r="F71" s="128">
        <f t="shared" si="89"/>
        <v>-0.000196617408</v>
      </c>
      <c r="G71" s="128">
        <f t="shared" si="89"/>
        <v>-0.03643680237</v>
      </c>
      <c r="H71" s="129">
        <f t="shared" si="16"/>
        <v>-0.01159968887</v>
      </c>
      <c r="I71" s="130">
        <f t="shared" si="17"/>
        <v>0</v>
      </c>
      <c r="J71" s="130">
        <f t="shared" si="18"/>
        <v>0</v>
      </c>
      <c r="K71" s="131">
        <f t="shared" si="19"/>
        <v>0</v>
      </c>
      <c r="L71" s="127">
        <f t="shared" si="20"/>
        <v>0</v>
      </c>
      <c r="M71" s="130">
        <f t="shared" si="21"/>
        <v>0</v>
      </c>
      <c r="N71" s="130">
        <f t="shared" si="22"/>
        <v>0</v>
      </c>
      <c r="O71" s="130">
        <f t="shared" si="23"/>
        <v>0</v>
      </c>
      <c r="P71" s="127">
        <f t="shared" si="24"/>
        <v>0</v>
      </c>
      <c r="Q71" s="130">
        <f t="shared" si="25"/>
        <v>0</v>
      </c>
      <c r="R71" s="130">
        <f t="shared" si="26"/>
        <v>0</v>
      </c>
      <c r="S71" s="130">
        <f t="shared" si="27"/>
        <v>0</v>
      </c>
      <c r="T71" s="127">
        <f t="shared" si="28"/>
        <v>0</v>
      </c>
      <c r="U71" s="131">
        <f t="shared" si="29"/>
        <v>0</v>
      </c>
      <c r="V71" s="130">
        <f t="shared" si="30"/>
        <v>0</v>
      </c>
      <c r="W71" s="130">
        <f t="shared" si="31"/>
        <v>0</v>
      </c>
      <c r="X71" s="127">
        <f t="shared" si="32"/>
        <v>0</v>
      </c>
    </row>
    <row r="72">
      <c r="A72" s="122">
        <f>Data!A62</f>
        <v>44635</v>
      </c>
      <c r="B72" s="123">
        <f>Data!B62</f>
        <v>673.2428589</v>
      </c>
      <c r="C72" s="123">
        <f>Data!C62</f>
        <v>48.4162178</v>
      </c>
      <c r="D72" s="124">
        <f>Data!D62</f>
        <v>267.2966614</v>
      </c>
      <c r="E72" s="128">
        <f t="shared" ref="E72:G72" si="90">B72/B71-1</f>
        <v>0.01453695426</v>
      </c>
      <c r="F72" s="128">
        <f t="shared" si="90"/>
        <v>0.000787097406</v>
      </c>
      <c r="G72" s="128">
        <f t="shared" si="90"/>
        <v>0.04634835555</v>
      </c>
      <c r="H72" s="129">
        <f t="shared" si="16"/>
        <v>0.02176157203</v>
      </c>
      <c r="I72" s="130">
        <f t="shared" si="17"/>
        <v>0</v>
      </c>
      <c r="J72" s="130">
        <f t="shared" si="18"/>
        <v>0</v>
      </c>
      <c r="K72" s="131">
        <f t="shared" si="19"/>
        <v>0</v>
      </c>
      <c r="L72" s="127">
        <f t="shared" si="20"/>
        <v>0</v>
      </c>
      <c r="M72" s="130">
        <f t="shared" si="21"/>
        <v>0</v>
      </c>
      <c r="N72" s="130">
        <f t="shared" si="22"/>
        <v>0</v>
      </c>
      <c r="O72" s="130">
        <f t="shared" si="23"/>
        <v>0</v>
      </c>
      <c r="P72" s="127">
        <f t="shared" si="24"/>
        <v>0</v>
      </c>
      <c r="Q72" s="130">
        <f t="shared" si="25"/>
        <v>0</v>
      </c>
      <c r="R72" s="130">
        <f t="shared" si="26"/>
        <v>0</v>
      </c>
      <c r="S72" s="130">
        <f t="shared" si="27"/>
        <v>0</v>
      </c>
      <c r="T72" s="127">
        <f t="shared" si="28"/>
        <v>0</v>
      </c>
      <c r="U72" s="131">
        <f t="shared" si="29"/>
        <v>0</v>
      </c>
      <c r="V72" s="130">
        <f t="shared" si="30"/>
        <v>0</v>
      </c>
      <c r="W72" s="130">
        <f t="shared" si="31"/>
        <v>0</v>
      </c>
      <c r="X72" s="127">
        <f t="shared" si="32"/>
        <v>0</v>
      </c>
    </row>
    <row r="73">
      <c r="A73" s="122">
        <f>Data!A63</f>
        <v>44636</v>
      </c>
      <c r="B73" s="123">
        <f>Data!B63</f>
        <v>695.5426025</v>
      </c>
      <c r="C73" s="123">
        <f>Data!C63</f>
        <v>49.63495636</v>
      </c>
      <c r="D73" s="124">
        <f>Data!D63</f>
        <v>280.0766602</v>
      </c>
      <c r="E73" s="128">
        <f t="shared" ref="E73:G73" si="91">B73/B72-1</f>
        <v>0.03312288182</v>
      </c>
      <c r="F73" s="128">
        <f t="shared" si="91"/>
        <v>0.02517211404</v>
      </c>
      <c r="G73" s="128">
        <f t="shared" si="91"/>
        <v>0.04781204043</v>
      </c>
      <c r="H73" s="129">
        <f t="shared" si="16"/>
        <v>0.03581823815</v>
      </c>
      <c r="I73" s="130">
        <f t="shared" si="17"/>
        <v>0</v>
      </c>
      <c r="J73" s="130">
        <f t="shared" si="18"/>
        <v>0</v>
      </c>
      <c r="K73" s="131">
        <f t="shared" si="19"/>
        <v>0</v>
      </c>
      <c r="L73" s="127">
        <f t="shared" si="20"/>
        <v>0</v>
      </c>
      <c r="M73" s="130">
        <f t="shared" si="21"/>
        <v>0</v>
      </c>
      <c r="N73" s="130">
        <f t="shared" si="22"/>
        <v>0</v>
      </c>
      <c r="O73" s="130">
        <f t="shared" si="23"/>
        <v>0</v>
      </c>
      <c r="P73" s="127">
        <f t="shared" si="24"/>
        <v>0</v>
      </c>
      <c r="Q73" s="130">
        <f t="shared" si="25"/>
        <v>0</v>
      </c>
      <c r="R73" s="130">
        <f t="shared" si="26"/>
        <v>0</v>
      </c>
      <c r="S73" s="130">
        <f t="shared" si="27"/>
        <v>0</v>
      </c>
      <c r="T73" s="127">
        <f t="shared" si="28"/>
        <v>0</v>
      </c>
      <c r="U73" s="131">
        <f t="shared" si="29"/>
        <v>0</v>
      </c>
      <c r="V73" s="130">
        <f t="shared" si="30"/>
        <v>0</v>
      </c>
      <c r="W73" s="130">
        <f t="shared" si="31"/>
        <v>0</v>
      </c>
      <c r="X73" s="127">
        <f t="shared" si="32"/>
        <v>0</v>
      </c>
    </row>
    <row r="74">
      <c r="A74" s="122">
        <f>Data!A64</f>
        <v>44637</v>
      </c>
      <c r="B74" s="123">
        <f>Data!B64</f>
        <v>704.8847656</v>
      </c>
      <c r="C74" s="123">
        <f>Data!C64</f>
        <v>49.88251114</v>
      </c>
      <c r="D74" s="124">
        <f>Data!D64</f>
        <v>290.5333252</v>
      </c>
      <c r="E74" s="128">
        <f t="shared" ref="E74:G74" si="92">B74/B73-1</f>
        <v>0.01343147501</v>
      </c>
      <c r="F74" s="128">
        <f t="shared" si="92"/>
        <v>0.004987508748</v>
      </c>
      <c r="G74" s="128">
        <f t="shared" si="92"/>
        <v>0.03733501047</v>
      </c>
      <c r="H74" s="129">
        <f t="shared" si="16"/>
        <v>0.01961530269</v>
      </c>
      <c r="I74" s="130">
        <f t="shared" si="17"/>
        <v>0</v>
      </c>
      <c r="J74" s="130">
        <f t="shared" si="18"/>
        <v>0</v>
      </c>
      <c r="K74" s="131">
        <f t="shared" si="19"/>
        <v>0</v>
      </c>
      <c r="L74" s="127">
        <f t="shared" si="20"/>
        <v>0</v>
      </c>
      <c r="M74" s="130">
        <f t="shared" si="21"/>
        <v>0</v>
      </c>
      <c r="N74" s="130">
        <f t="shared" si="22"/>
        <v>0</v>
      </c>
      <c r="O74" s="130">
        <f t="shared" si="23"/>
        <v>0</v>
      </c>
      <c r="P74" s="127">
        <f t="shared" si="24"/>
        <v>0</v>
      </c>
      <c r="Q74" s="130">
        <f t="shared" si="25"/>
        <v>0</v>
      </c>
      <c r="R74" s="130">
        <f t="shared" si="26"/>
        <v>0</v>
      </c>
      <c r="S74" s="130">
        <f t="shared" si="27"/>
        <v>0</v>
      </c>
      <c r="T74" s="127">
        <f t="shared" si="28"/>
        <v>0</v>
      </c>
      <c r="U74" s="131">
        <f t="shared" si="29"/>
        <v>0</v>
      </c>
      <c r="V74" s="130">
        <f t="shared" si="30"/>
        <v>0</v>
      </c>
      <c r="W74" s="130">
        <f t="shared" si="31"/>
        <v>0</v>
      </c>
      <c r="X74" s="127">
        <f t="shared" si="32"/>
        <v>0</v>
      </c>
    </row>
    <row r="75">
      <c r="A75" s="122">
        <f>Data!A65</f>
        <v>44638</v>
      </c>
      <c r="B75" s="123">
        <f>Data!B65</f>
        <v>702.6587524</v>
      </c>
      <c r="C75" s="123">
        <f>Data!C65</f>
        <v>50.42523193</v>
      </c>
      <c r="D75" s="124">
        <f>Data!D65</f>
        <v>301.7966614</v>
      </c>
      <c r="E75" s="128">
        <f t="shared" ref="E75:G75" si="93">B75/B74-1</f>
        <v>-0.00315798169</v>
      </c>
      <c r="F75" s="128">
        <f t="shared" si="93"/>
        <v>0.01087998143</v>
      </c>
      <c r="G75" s="128">
        <f t="shared" si="93"/>
        <v>0.03876779428</v>
      </c>
      <c r="H75" s="129">
        <f t="shared" si="16"/>
        <v>0.01922751394</v>
      </c>
      <c r="I75" s="130">
        <f t="shared" si="17"/>
        <v>0</v>
      </c>
      <c r="J75" s="130">
        <f t="shared" si="18"/>
        <v>0</v>
      </c>
      <c r="K75" s="131">
        <f t="shared" si="19"/>
        <v>0</v>
      </c>
      <c r="L75" s="127">
        <f t="shared" si="20"/>
        <v>0</v>
      </c>
      <c r="M75" s="130">
        <f t="shared" si="21"/>
        <v>0</v>
      </c>
      <c r="N75" s="130">
        <f t="shared" si="22"/>
        <v>0</v>
      </c>
      <c r="O75" s="130">
        <f t="shared" si="23"/>
        <v>0</v>
      </c>
      <c r="P75" s="127">
        <f t="shared" si="24"/>
        <v>0</v>
      </c>
      <c r="Q75" s="130">
        <f t="shared" si="25"/>
        <v>0</v>
      </c>
      <c r="R75" s="130">
        <f t="shared" si="26"/>
        <v>0</v>
      </c>
      <c r="S75" s="130">
        <f t="shared" si="27"/>
        <v>0</v>
      </c>
      <c r="T75" s="127">
        <f t="shared" si="28"/>
        <v>0</v>
      </c>
      <c r="U75" s="131">
        <f t="shared" si="29"/>
        <v>0</v>
      </c>
      <c r="V75" s="130">
        <f t="shared" si="30"/>
        <v>0</v>
      </c>
      <c r="W75" s="130">
        <f t="shared" si="31"/>
        <v>0</v>
      </c>
      <c r="X75" s="127">
        <f t="shared" si="32"/>
        <v>0</v>
      </c>
    </row>
    <row r="76">
      <c r="A76" s="122">
        <f>Data!A66</f>
        <v>44641</v>
      </c>
      <c r="B76" s="123">
        <f>Data!B66</f>
        <v>698.130188</v>
      </c>
      <c r="C76" s="123">
        <f>Data!C66</f>
        <v>50.13006592</v>
      </c>
      <c r="D76" s="124">
        <f>Data!D66</f>
        <v>307.0533447</v>
      </c>
      <c r="E76" s="128">
        <f t="shared" ref="E76:G76" si="94">B76/B75-1</f>
        <v>-0.006444898662</v>
      </c>
      <c r="F76" s="128">
        <f t="shared" si="94"/>
        <v>-0.005853538086</v>
      </c>
      <c r="G76" s="128">
        <f t="shared" si="94"/>
        <v>0.01741796389</v>
      </c>
      <c r="H76" s="129">
        <f t="shared" si="16"/>
        <v>0.003336790589</v>
      </c>
      <c r="I76" s="130">
        <f t="shared" si="17"/>
        <v>0</v>
      </c>
      <c r="J76" s="130">
        <f t="shared" si="18"/>
        <v>0</v>
      </c>
      <c r="K76" s="131">
        <f t="shared" si="19"/>
        <v>0</v>
      </c>
      <c r="L76" s="127">
        <f t="shared" si="20"/>
        <v>0</v>
      </c>
      <c r="M76" s="130">
        <f t="shared" si="21"/>
        <v>0</v>
      </c>
      <c r="N76" s="130">
        <f t="shared" si="22"/>
        <v>0</v>
      </c>
      <c r="O76" s="130">
        <f t="shared" si="23"/>
        <v>0</v>
      </c>
      <c r="P76" s="127">
        <f t="shared" si="24"/>
        <v>0</v>
      </c>
      <c r="Q76" s="130">
        <f t="shared" si="25"/>
        <v>0</v>
      </c>
      <c r="R76" s="130">
        <f t="shared" si="26"/>
        <v>0</v>
      </c>
      <c r="S76" s="130">
        <f t="shared" si="27"/>
        <v>0</v>
      </c>
      <c r="T76" s="127">
        <f t="shared" si="28"/>
        <v>0</v>
      </c>
      <c r="U76" s="131">
        <f t="shared" si="29"/>
        <v>0</v>
      </c>
      <c r="V76" s="130">
        <f t="shared" si="30"/>
        <v>0</v>
      </c>
      <c r="W76" s="130">
        <f t="shared" si="31"/>
        <v>0</v>
      </c>
      <c r="X76" s="127">
        <f t="shared" si="32"/>
        <v>0</v>
      </c>
    </row>
    <row r="77">
      <c r="A77" s="122">
        <f>Data!A67</f>
        <v>44642</v>
      </c>
      <c r="B77" s="123">
        <f>Data!B67</f>
        <v>710.5358887</v>
      </c>
      <c r="C77" s="123">
        <f>Data!C67</f>
        <v>50.34906387</v>
      </c>
      <c r="D77" s="124">
        <f>Data!D67</f>
        <v>331.3266602</v>
      </c>
      <c r="E77" s="128">
        <f t="shared" ref="E77:G77" si="95">B77/B76-1</f>
        <v>0.01776989578</v>
      </c>
      <c r="F77" s="128">
        <f t="shared" si="95"/>
        <v>0.004368595</v>
      </c>
      <c r="G77" s="128">
        <f t="shared" si="95"/>
        <v>0.07905243778</v>
      </c>
      <c r="H77" s="129">
        <f t="shared" si="16"/>
        <v>0.03692239227</v>
      </c>
      <c r="I77" s="130">
        <f t="shared" si="17"/>
        <v>0</v>
      </c>
      <c r="J77" s="130">
        <f t="shared" si="18"/>
        <v>0</v>
      </c>
      <c r="K77" s="131">
        <f t="shared" si="19"/>
        <v>0</v>
      </c>
      <c r="L77" s="127">
        <f t="shared" si="20"/>
        <v>0</v>
      </c>
      <c r="M77" s="130">
        <f t="shared" si="21"/>
        <v>0</v>
      </c>
      <c r="N77" s="130">
        <f t="shared" si="22"/>
        <v>0</v>
      </c>
      <c r="O77" s="130">
        <f t="shared" si="23"/>
        <v>0</v>
      </c>
      <c r="P77" s="127">
        <f t="shared" si="24"/>
        <v>0</v>
      </c>
      <c r="Q77" s="130">
        <f t="shared" si="25"/>
        <v>0</v>
      </c>
      <c r="R77" s="130">
        <f t="shared" si="26"/>
        <v>0</v>
      </c>
      <c r="S77" s="130">
        <f t="shared" si="27"/>
        <v>0</v>
      </c>
      <c r="T77" s="127">
        <f t="shared" si="28"/>
        <v>0</v>
      </c>
      <c r="U77" s="131">
        <f t="shared" si="29"/>
        <v>0</v>
      </c>
      <c r="V77" s="130">
        <f t="shared" si="30"/>
        <v>0</v>
      </c>
      <c r="W77" s="130">
        <f t="shared" si="31"/>
        <v>0</v>
      </c>
      <c r="X77" s="127">
        <f t="shared" si="32"/>
        <v>0</v>
      </c>
    </row>
    <row r="78">
      <c r="A78" s="122">
        <f>Data!A68</f>
        <v>44643</v>
      </c>
      <c r="B78" s="123">
        <f>Data!B68</f>
        <v>700.6323242</v>
      </c>
      <c r="C78" s="123">
        <f>Data!C68</f>
        <v>49.98724365</v>
      </c>
      <c r="D78" s="124">
        <f>Data!D68</f>
        <v>333.0366821</v>
      </c>
      <c r="E78" s="128">
        <f t="shared" ref="E78:G78" si="96">B78/B77-1</f>
        <v>-0.01393816218</v>
      </c>
      <c r="F78" s="128">
        <f t="shared" si="96"/>
        <v>-0.007186235316</v>
      </c>
      <c r="G78" s="128">
        <f t="shared" si="96"/>
        <v>0.005161136058</v>
      </c>
      <c r="H78" s="129">
        <f t="shared" si="16"/>
        <v>-0.00359767214</v>
      </c>
      <c r="I78" s="130">
        <f t="shared" si="17"/>
        <v>0</v>
      </c>
      <c r="J78" s="130">
        <f t="shared" si="18"/>
        <v>0</v>
      </c>
      <c r="K78" s="131">
        <f t="shared" si="19"/>
        <v>0</v>
      </c>
      <c r="L78" s="127">
        <f t="shared" si="20"/>
        <v>0</v>
      </c>
      <c r="M78" s="130">
        <f t="shared" si="21"/>
        <v>0</v>
      </c>
      <c r="N78" s="130">
        <f t="shared" si="22"/>
        <v>0</v>
      </c>
      <c r="O78" s="130">
        <f t="shared" si="23"/>
        <v>0</v>
      </c>
      <c r="P78" s="127">
        <f t="shared" si="24"/>
        <v>0</v>
      </c>
      <c r="Q78" s="130">
        <f t="shared" si="25"/>
        <v>0</v>
      </c>
      <c r="R78" s="130">
        <f t="shared" si="26"/>
        <v>0</v>
      </c>
      <c r="S78" s="130">
        <f t="shared" si="27"/>
        <v>0</v>
      </c>
      <c r="T78" s="127">
        <f t="shared" si="28"/>
        <v>0</v>
      </c>
      <c r="U78" s="131">
        <f t="shared" si="29"/>
        <v>0</v>
      </c>
      <c r="V78" s="130">
        <f t="shared" si="30"/>
        <v>0</v>
      </c>
      <c r="W78" s="130">
        <f t="shared" si="31"/>
        <v>0</v>
      </c>
      <c r="X78" s="127">
        <f t="shared" si="32"/>
        <v>0</v>
      </c>
    </row>
    <row r="79">
      <c r="A79" s="122">
        <f>Data!A69</f>
        <v>44644</v>
      </c>
      <c r="B79" s="123">
        <f>Data!B69</f>
        <v>702.3638306</v>
      </c>
      <c r="C79" s="123">
        <f>Data!C69</f>
        <v>50.38714218</v>
      </c>
      <c r="D79" s="124">
        <f>Data!D69</f>
        <v>337.9733276</v>
      </c>
      <c r="E79" s="128">
        <f t="shared" ref="E79:G79" si="97">B79/B78-1</f>
        <v>0.002471348078</v>
      </c>
      <c r="F79" s="128">
        <f t="shared" si="97"/>
        <v>0.0080000116</v>
      </c>
      <c r="G79" s="128">
        <f t="shared" si="97"/>
        <v>0.01482312842</v>
      </c>
      <c r="H79" s="129">
        <f t="shared" si="16"/>
        <v>0.009623525623</v>
      </c>
      <c r="I79" s="130">
        <f t="shared" si="17"/>
        <v>0</v>
      </c>
      <c r="J79" s="130">
        <f t="shared" si="18"/>
        <v>0</v>
      </c>
      <c r="K79" s="131">
        <f t="shared" si="19"/>
        <v>0</v>
      </c>
      <c r="L79" s="127">
        <f t="shared" si="20"/>
        <v>0</v>
      </c>
      <c r="M79" s="130">
        <f t="shared" si="21"/>
        <v>0</v>
      </c>
      <c r="N79" s="130">
        <f t="shared" si="22"/>
        <v>0</v>
      </c>
      <c r="O79" s="130">
        <f t="shared" si="23"/>
        <v>0</v>
      </c>
      <c r="P79" s="127">
        <f t="shared" si="24"/>
        <v>0</v>
      </c>
      <c r="Q79" s="130">
        <f t="shared" si="25"/>
        <v>0</v>
      </c>
      <c r="R79" s="130">
        <f t="shared" si="26"/>
        <v>0</v>
      </c>
      <c r="S79" s="130">
        <f t="shared" si="27"/>
        <v>0</v>
      </c>
      <c r="T79" s="127">
        <f t="shared" si="28"/>
        <v>0</v>
      </c>
      <c r="U79" s="131">
        <f t="shared" si="29"/>
        <v>0</v>
      </c>
      <c r="V79" s="130">
        <f t="shared" si="30"/>
        <v>0</v>
      </c>
      <c r="W79" s="130">
        <f t="shared" si="31"/>
        <v>0</v>
      </c>
      <c r="X79" s="127">
        <f t="shared" si="32"/>
        <v>0</v>
      </c>
    </row>
    <row r="80">
      <c r="A80" s="122">
        <f>Data!A70</f>
        <v>44645</v>
      </c>
      <c r="B80" s="123">
        <f>Data!B70</f>
        <v>704.989502</v>
      </c>
      <c r="C80" s="123">
        <f>Data!C70</f>
        <v>51.37736511</v>
      </c>
      <c r="D80" s="124">
        <f>Data!D70</f>
        <v>336.8800049</v>
      </c>
      <c r="E80" s="128">
        <f t="shared" ref="E80:G80" si="98">B80/B79-1</f>
        <v>0.003738335137</v>
      </c>
      <c r="F80" s="128">
        <f t="shared" si="98"/>
        <v>0.01965229398</v>
      </c>
      <c r="G80" s="128">
        <f t="shared" si="98"/>
        <v>-0.00323493798</v>
      </c>
      <c r="H80" s="129">
        <f t="shared" si="16"/>
        <v>0.007314609427</v>
      </c>
      <c r="I80" s="130">
        <f t="shared" si="17"/>
        <v>0</v>
      </c>
      <c r="J80" s="130">
        <f t="shared" si="18"/>
        <v>0</v>
      </c>
      <c r="K80" s="131">
        <f t="shared" si="19"/>
        <v>0</v>
      </c>
      <c r="L80" s="127">
        <f t="shared" si="20"/>
        <v>0</v>
      </c>
      <c r="M80" s="130">
        <f t="shared" si="21"/>
        <v>0</v>
      </c>
      <c r="N80" s="130">
        <f t="shared" si="22"/>
        <v>0</v>
      </c>
      <c r="O80" s="130">
        <f t="shared" si="23"/>
        <v>0</v>
      </c>
      <c r="P80" s="127">
        <f t="shared" si="24"/>
        <v>0</v>
      </c>
      <c r="Q80" s="130">
        <f t="shared" si="25"/>
        <v>0</v>
      </c>
      <c r="R80" s="130">
        <f t="shared" si="26"/>
        <v>0</v>
      </c>
      <c r="S80" s="130">
        <f t="shared" si="27"/>
        <v>0</v>
      </c>
      <c r="T80" s="127">
        <f t="shared" si="28"/>
        <v>0</v>
      </c>
      <c r="U80" s="131">
        <f t="shared" si="29"/>
        <v>0</v>
      </c>
      <c r="V80" s="130">
        <f t="shared" si="30"/>
        <v>0</v>
      </c>
      <c r="W80" s="130">
        <f t="shared" si="31"/>
        <v>0</v>
      </c>
      <c r="X80" s="127">
        <f t="shared" si="32"/>
        <v>0</v>
      </c>
    </row>
    <row r="81">
      <c r="A81" s="122">
        <f>Data!A71</f>
        <v>44648</v>
      </c>
      <c r="B81" s="123">
        <f>Data!B71</f>
        <v>713.3994751</v>
      </c>
      <c r="C81" s="123">
        <f>Data!C71</f>
        <v>50.79656219</v>
      </c>
      <c r="D81" s="124">
        <f>Data!D71</f>
        <v>363.9466553</v>
      </c>
      <c r="E81" s="128">
        <f t="shared" ref="E81:G81" si="99">B81/B80-1</f>
        <v>0.01192921756</v>
      </c>
      <c r="F81" s="128">
        <f t="shared" si="99"/>
        <v>-0.01130464585</v>
      </c>
      <c r="G81" s="128">
        <f t="shared" si="99"/>
        <v>0.08034507836</v>
      </c>
      <c r="H81" s="129">
        <f t="shared" si="16"/>
        <v>0.03000201651</v>
      </c>
      <c r="I81" s="130">
        <f t="shared" si="17"/>
        <v>0</v>
      </c>
      <c r="J81" s="130">
        <f t="shared" si="18"/>
        <v>0</v>
      </c>
      <c r="K81" s="131">
        <f t="shared" si="19"/>
        <v>0</v>
      </c>
      <c r="L81" s="127">
        <f t="shared" si="20"/>
        <v>0</v>
      </c>
      <c r="M81" s="130">
        <f t="shared" si="21"/>
        <v>0</v>
      </c>
      <c r="N81" s="130">
        <f t="shared" si="22"/>
        <v>0</v>
      </c>
      <c r="O81" s="130">
        <f t="shared" si="23"/>
        <v>0</v>
      </c>
      <c r="P81" s="127">
        <f t="shared" si="24"/>
        <v>0</v>
      </c>
      <c r="Q81" s="130">
        <f t="shared" si="25"/>
        <v>0</v>
      </c>
      <c r="R81" s="130">
        <f t="shared" si="26"/>
        <v>0</v>
      </c>
      <c r="S81" s="130">
        <f t="shared" si="27"/>
        <v>0</v>
      </c>
      <c r="T81" s="127">
        <f t="shared" si="28"/>
        <v>0</v>
      </c>
      <c r="U81" s="131">
        <f t="shared" si="29"/>
        <v>0</v>
      </c>
      <c r="V81" s="130">
        <f t="shared" si="30"/>
        <v>0</v>
      </c>
      <c r="W81" s="130">
        <f t="shared" si="31"/>
        <v>0</v>
      </c>
      <c r="X81" s="127">
        <f t="shared" si="32"/>
        <v>0</v>
      </c>
    </row>
    <row r="82">
      <c r="A82" s="122">
        <f>Data!A72</f>
        <v>44649</v>
      </c>
      <c r="B82" s="123">
        <f>Data!B72</f>
        <v>735.6229858</v>
      </c>
      <c r="C82" s="123">
        <f>Data!C72</f>
        <v>51.48210526</v>
      </c>
      <c r="D82" s="124">
        <f>Data!D72</f>
        <v>366.5233459</v>
      </c>
      <c r="E82" s="128">
        <f t="shared" ref="E82:G82" si="100">B82/B81-1</f>
        <v>0.03115156587</v>
      </c>
      <c r="F82" s="128">
        <f t="shared" si="100"/>
        <v>0.01349585544</v>
      </c>
      <c r="G82" s="128">
        <f t="shared" si="100"/>
        <v>0.007079858096</v>
      </c>
      <c r="H82" s="129">
        <f t="shared" si="16"/>
        <v>0.01446059859</v>
      </c>
      <c r="I82" s="130">
        <f t="shared" si="17"/>
        <v>0</v>
      </c>
      <c r="J82" s="130">
        <f t="shared" si="18"/>
        <v>0</v>
      </c>
      <c r="K82" s="131">
        <f t="shared" si="19"/>
        <v>0</v>
      </c>
      <c r="L82" s="127">
        <f t="shared" si="20"/>
        <v>0</v>
      </c>
      <c r="M82" s="130">
        <f t="shared" si="21"/>
        <v>0</v>
      </c>
      <c r="N82" s="130">
        <f t="shared" si="22"/>
        <v>0</v>
      </c>
      <c r="O82" s="130">
        <f t="shared" si="23"/>
        <v>0</v>
      </c>
      <c r="P82" s="127">
        <f t="shared" si="24"/>
        <v>0</v>
      </c>
      <c r="Q82" s="130">
        <f t="shared" si="25"/>
        <v>0</v>
      </c>
      <c r="R82" s="130">
        <f t="shared" si="26"/>
        <v>0</v>
      </c>
      <c r="S82" s="130">
        <f t="shared" si="27"/>
        <v>0</v>
      </c>
      <c r="T82" s="127">
        <f t="shared" si="28"/>
        <v>0</v>
      </c>
      <c r="U82" s="131">
        <f t="shared" si="29"/>
        <v>0</v>
      </c>
      <c r="V82" s="130">
        <f t="shared" si="30"/>
        <v>0</v>
      </c>
      <c r="W82" s="130">
        <f t="shared" si="31"/>
        <v>0</v>
      </c>
      <c r="X82" s="127">
        <f t="shared" si="32"/>
        <v>0</v>
      </c>
    </row>
    <row r="83">
      <c r="A83" s="122">
        <f>Data!A73</f>
        <v>44650</v>
      </c>
      <c r="B83" s="123">
        <f>Data!B73</f>
        <v>739.5426025</v>
      </c>
      <c r="C83" s="123">
        <f>Data!C73</f>
        <v>51.70109558</v>
      </c>
      <c r="D83" s="124">
        <f>Data!D73</f>
        <v>364.6633301</v>
      </c>
      <c r="E83" s="128">
        <f t="shared" ref="E83:G83" si="101">B83/B82-1</f>
        <v>0.005328295574</v>
      </c>
      <c r="F83" s="128">
        <f t="shared" si="101"/>
        <v>0.004253717381</v>
      </c>
      <c r="G83" s="128">
        <f t="shared" si="101"/>
        <v>-0.005074754145</v>
      </c>
      <c r="H83" s="129">
        <f t="shared" si="16"/>
        <v>0.000737244409</v>
      </c>
      <c r="I83" s="130">
        <f t="shared" si="17"/>
        <v>0</v>
      </c>
      <c r="J83" s="130">
        <f t="shared" si="18"/>
        <v>0</v>
      </c>
      <c r="K83" s="131">
        <f t="shared" si="19"/>
        <v>0</v>
      </c>
      <c r="L83" s="127">
        <f t="shared" si="20"/>
        <v>0</v>
      </c>
      <c r="M83" s="130">
        <f t="shared" si="21"/>
        <v>0</v>
      </c>
      <c r="N83" s="130">
        <f t="shared" si="22"/>
        <v>0</v>
      </c>
      <c r="O83" s="130">
        <f t="shared" si="23"/>
        <v>0</v>
      </c>
      <c r="P83" s="127">
        <f t="shared" si="24"/>
        <v>0</v>
      </c>
      <c r="Q83" s="130">
        <f t="shared" si="25"/>
        <v>0</v>
      </c>
      <c r="R83" s="130">
        <f t="shared" si="26"/>
        <v>0</v>
      </c>
      <c r="S83" s="130">
        <f t="shared" si="27"/>
        <v>0</v>
      </c>
      <c r="T83" s="127">
        <f t="shared" si="28"/>
        <v>0</v>
      </c>
      <c r="U83" s="131">
        <f t="shared" si="29"/>
        <v>0</v>
      </c>
      <c r="V83" s="130">
        <f t="shared" si="30"/>
        <v>0</v>
      </c>
      <c r="W83" s="130">
        <f t="shared" si="31"/>
        <v>0</v>
      </c>
      <c r="X83" s="127">
        <f t="shared" si="32"/>
        <v>0</v>
      </c>
    </row>
    <row r="84">
      <c r="A84" s="122">
        <f>Data!A74</f>
        <v>44651</v>
      </c>
      <c r="B84" s="123">
        <f>Data!B74</f>
        <v>726.9942627</v>
      </c>
      <c r="C84" s="123">
        <f>Data!C74</f>
        <v>50.82513046</v>
      </c>
      <c r="D84" s="124">
        <f>Data!D74</f>
        <v>359.2000122</v>
      </c>
      <c r="E84" s="128">
        <f t="shared" ref="E84:G84" si="102">B84/B83-1</f>
        <v>-0.01696770382</v>
      </c>
      <c r="F84" s="128">
        <f t="shared" si="102"/>
        <v>-0.01694287343</v>
      </c>
      <c r="G84" s="128">
        <f t="shared" si="102"/>
        <v>-0.01498181314</v>
      </c>
      <c r="H84" s="129">
        <f t="shared" si="16"/>
        <v>-0.01616341539</v>
      </c>
      <c r="I84" s="130">
        <f t="shared" si="17"/>
        <v>0</v>
      </c>
      <c r="J84" s="130">
        <f t="shared" si="18"/>
        <v>0</v>
      </c>
      <c r="K84" s="131">
        <f t="shared" si="19"/>
        <v>0</v>
      </c>
      <c r="L84" s="127">
        <f t="shared" si="20"/>
        <v>0</v>
      </c>
      <c r="M84" s="130">
        <f t="shared" si="21"/>
        <v>0</v>
      </c>
      <c r="N84" s="130">
        <f t="shared" si="22"/>
        <v>0</v>
      </c>
      <c r="O84" s="130">
        <f t="shared" si="23"/>
        <v>0</v>
      </c>
      <c r="P84" s="127">
        <f t="shared" si="24"/>
        <v>0</v>
      </c>
      <c r="Q84" s="130">
        <f t="shared" si="25"/>
        <v>0</v>
      </c>
      <c r="R84" s="130">
        <f t="shared" si="26"/>
        <v>0</v>
      </c>
      <c r="S84" s="130">
        <f t="shared" si="27"/>
        <v>0</v>
      </c>
      <c r="T84" s="127">
        <f t="shared" si="28"/>
        <v>0</v>
      </c>
      <c r="U84" s="131">
        <f t="shared" si="29"/>
        <v>0</v>
      </c>
      <c r="V84" s="130">
        <f t="shared" si="30"/>
        <v>0</v>
      </c>
      <c r="W84" s="130">
        <f t="shared" si="31"/>
        <v>0</v>
      </c>
      <c r="X84" s="127">
        <f t="shared" si="32"/>
        <v>0</v>
      </c>
    </row>
    <row r="85">
      <c r="A85" s="122">
        <f>Data!A75</f>
        <v>44652</v>
      </c>
      <c r="B85" s="123">
        <f>Data!B75</f>
        <v>732.3123169</v>
      </c>
      <c r="C85" s="123">
        <f>Data!C75</f>
        <v>49.91107559</v>
      </c>
      <c r="D85" s="124">
        <f>Data!D75</f>
        <v>361.5299988</v>
      </c>
      <c r="E85" s="128">
        <f t="shared" ref="E85:G85" si="103">B85/B84-1</f>
        <v>0.007315125403</v>
      </c>
      <c r="F85" s="128">
        <f t="shared" si="103"/>
        <v>-0.01798430938</v>
      </c>
      <c r="G85" s="128">
        <f t="shared" si="103"/>
        <v>0.006486599368</v>
      </c>
      <c r="H85" s="129">
        <f t="shared" si="16"/>
        <v>-0.003136058925</v>
      </c>
      <c r="I85" s="130">
        <f t="shared" si="17"/>
        <v>0</v>
      </c>
      <c r="J85" s="130">
        <f t="shared" si="18"/>
        <v>0</v>
      </c>
      <c r="K85" s="131">
        <f t="shared" si="19"/>
        <v>0</v>
      </c>
      <c r="L85" s="127">
        <f t="shared" si="20"/>
        <v>0</v>
      </c>
      <c r="M85" s="130">
        <f t="shared" si="21"/>
        <v>0</v>
      </c>
      <c r="N85" s="130">
        <f t="shared" si="22"/>
        <v>0</v>
      </c>
      <c r="O85" s="130">
        <f t="shared" si="23"/>
        <v>0</v>
      </c>
      <c r="P85" s="127">
        <f t="shared" si="24"/>
        <v>0</v>
      </c>
      <c r="Q85" s="130">
        <f t="shared" si="25"/>
        <v>0</v>
      </c>
      <c r="R85" s="130">
        <f t="shared" si="26"/>
        <v>0</v>
      </c>
      <c r="S85" s="130">
        <f t="shared" si="27"/>
        <v>0</v>
      </c>
      <c r="T85" s="127">
        <f t="shared" si="28"/>
        <v>0</v>
      </c>
      <c r="U85" s="131">
        <f t="shared" si="29"/>
        <v>0</v>
      </c>
      <c r="V85" s="130">
        <f t="shared" si="30"/>
        <v>0</v>
      </c>
      <c r="W85" s="130">
        <f t="shared" si="31"/>
        <v>0</v>
      </c>
      <c r="X85" s="127">
        <f t="shared" si="32"/>
        <v>0</v>
      </c>
    </row>
    <row r="86">
      <c r="A86" s="122">
        <f>Data!A76</f>
        <v>44655</v>
      </c>
      <c r="B86" s="123">
        <f>Data!B76</f>
        <v>744.1756592</v>
      </c>
      <c r="C86" s="123">
        <f>Data!C76</f>
        <v>49.57782364</v>
      </c>
      <c r="D86" s="124">
        <f>Data!D76</f>
        <v>381.8166809</v>
      </c>
      <c r="E86" s="128">
        <f t="shared" ref="E86:G86" si="104">B86/B85-1</f>
        <v>0.01619983989</v>
      </c>
      <c r="F86" s="128">
        <f t="shared" si="104"/>
        <v>-0.006676913875</v>
      </c>
      <c r="G86" s="128">
        <f t="shared" si="104"/>
        <v>0.05611341299</v>
      </c>
      <c r="H86" s="129">
        <f t="shared" si="16"/>
        <v>0.02301456762</v>
      </c>
      <c r="I86" s="130">
        <f t="shared" si="17"/>
        <v>0</v>
      </c>
      <c r="J86" s="130">
        <f t="shared" si="18"/>
        <v>0</v>
      </c>
      <c r="K86" s="131">
        <f t="shared" si="19"/>
        <v>0</v>
      </c>
      <c r="L86" s="127">
        <f t="shared" si="20"/>
        <v>0</v>
      </c>
      <c r="M86" s="130">
        <f t="shared" si="21"/>
        <v>0</v>
      </c>
      <c r="N86" s="130">
        <f t="shared" si="22"/>
        <v>0</v>
      </c>
      <c r="O86" s="130">
        <f t="shared" si="23"/>
        <v>0</v>
      </c>
      <c r="P86" s="127">
        <f t="shared" si="24"/>
        <v>0</v>
      </c>
      <c r="Q86" s="130">
        <f t="shared" si="25"/>
        <v>0</v>
      </c>
      <c r="R86" s="130">
        <f t="shared" si="26"/>
        <v>0</v>
      </c>
      <c r="S86" s="130">
        <f t="shared" si="27"/>
        <v>0</v>
      </c>
      <c r="T86" s="127">
        <f t="shared" si="28"/>
        <v>0</v>
      </c>
      <c r="U86" s="131">
        <f t="shared" si="29"/>
        <v>0</v>
      </c>
      <c r="V86" s="130">
        <f t="shared" si="30"/>
        <v>0</v>
      </c>
      <c r="W86" s="130">
        <f t="shared" si="31"/>
        <v>0</v>
      </c>
      <c r="X86" s="127">
        <f t="shared" si="32"/>
        <v>0</v>
      </c>
    </row>
    <row r="87">
      <c r="A87" s="122">
        <f>Data!A77</f>
        <v>44656</v>
      </c>
      <c r="B87" s="123">
        <f>Data!B77</f>
        <v>727.2416382</v>
      </c>
      <c r="C87" s="123">
        <f>Data!C77</f>
        <v>48.93037415</v>
      </c>
      <c r="D87" s="124">
        <f>Data!D77</f>
        <v>363.7533264</v>
      </c>
      <c r="E87" s="128">
        <f t="shared" ref="E87:G87" si="105">B87/B86-1</f>
        <v>-0.02275540833</v>
      </c>
      <c r="F87" s="128">
        <f t="shared" si="105"/>
        <v>-0.01305925605</v>
      </c>
      <c r="G87" s="128">
        <f t="shared" si="105"/>
        <v>-0.04730897154</v>
      </c>
      <c r="H87" s="129">
        <f t="shared" si="16"/>
        <v>-0.02869837271</v>
      </c>
      <c r="I87" s="130">
        <f t="shared" si="17"/>
        <v>1</v>
      </c>
      <c r="J87" s="130">
        <f t="shared" si="18"/>
        <v>0</v>
      </c>
      <c r="K87" s="131">
        <f t="shared" si="19"/>
        <v>0</v>
      </c>
      <c r="L87" s="127">
        <f t="shared" si="20"/>
        <v>0</v>
      </c>
      <c r="M87" s="130">
        <f t="shared" si="21"/>
        <v>1</v>
      </c>
      <c r="N87" s="130">
        <f t="shared" si="22"/>
        <v>0</v>
      </c>
      <c r="O87" s="130">
        <f t="shared" si="23"/>
        <v>0</v>
      </c>
      <c r="P87" s="127">
        <f t="shared" si="24"/>
        <v>0</v>
      </c>
      <c r="Q87" s="130">
        <f t="shared" si="25"/>
        <v>1</v>
      </c>
      <c r="R87" s="130">
        <f t="shared" si="26"/>
        <v>0</v>
      </c>
      <c r="S87" s="130">
        <f t="shared" si="27"/>
        <v>0</v>
      </c>
      <c r="T87" s="127">
        <f t="shared" si="28"/>
        <v>0</v>
      </c>
      <c r="U87" s="131">
        <f t="shared" si="29"/>
        <v>1</v>
      </c>
      <c r="V87" s="130">
        <f t="shared" si="30"/>
        <v>0</v>
      </c>
      <c r="W87" s="130">
        <f t="shared" si="31"/>
        <v>0</v>
      </c>
      <c r="X87" s="127">
        <f t="shared" si="32"/>
        <v>0</v>
      </c>
    </row>
    <row r="88">
      <c r="A88" s="122">
        <f>Data!A78</f>
        <v>44657</v>
      </c>
      <c r="B88" s="123">
        <f>Data!B78</f>
        <v>708.975647</v>
      </c>
      <c r="C88" s="123">
        <f>Data!C78</f>
        <v>48.33052444</v>
      </c>
      <c r="D88" s="124">
        <f>Data!D78</f>
        <v>348.5866699</v>
      </c>
      <c r="E88" s="128">
        <f t="shared" ref="E88:G88" si="106">B88/B87-1</f>
        <v>-0.0251168116</v>
      </c>
      <c r="F88" s="128">
        <f t="shared" si="106"/>
        <v>-0.01225925024</v>
      </c>
      <c r="G88" s="128">
        <f t="shared" si="106"/>
        <v>-0.04169489429</v>
      </c>
      <c r="H88" s="129">
        <f t="shared" si="16"/>
        <v>-0.02660502013</v>
      </c>
      <c r="I88" s="130">
        <f t="shared" si="17"/>
        <v>1</v>
      </c>
      <c r="J88" s="130">
        <f t="shared" si="18"/>
        <v>0</v>
      </c>
      <c r="K88" s="131">
        <f t="shared" si="19"/>
        <v>0</v>
      </c>
      <c r="L88" s="127">
        <f t="shared" si="20"/>
        <v>0</v>
      </c>
      <c r="M88" s="130">
        <f t="shared" si="21"/>
        <v>1</v>
      </c>
      <c r="N88" s="130">
        <f t="shared" si="22"/>
        <v>0</v>
      </c>
      <c r="O88" s="130">
        <f t="shared" si="23"/>
        <v>0</v>
      </c>
      <c r="P88" s="127">
        <f t="shared" si="24"/>
        <v>0</v>
      </c>
      <c r="Q88" s="130">
        <f t="shared" si="25"/>
        <v>1</v>
      </c>
      <c r="R88" s="130">
        <f t="shared" si="26"/>
        <v>0</v>
      </c>
      <c r="S88" s="130">
        <f t="shared" si="27"/>
        <v>0</v>
      </c>
      <c r="T88" s="127">
        <f t="shared" si="28"/>
        <v>0</v>
      </c>
      <c r="U88" s="131">
        <f t="shared" si="29"/>
        <v>1</v>
      </c>
      <c r="V88" s="130">
        <f t="shared" si="30"/>
        <v>0</v>
      </c>
      <c r="W88" s="130">
        <f t="shared" si="31"/>
        <v>0</v>
      </c>
      <c r="X88" s="127">
        <f t="shared" si="32"/>
        <v>0</v>
      </c>
    </row>
    <row r="89">
      <c r="A89" s="122">
        <f>Data!A79</f>
        <v>44658</v>
      </c>
      <c r="B89" s="123">
        <f>Data!B79</f>
        <v>712.4575806</v>
      </c>
      <c r="C89" s="123">
        <f>Data!C79</f>
        <v>48.07344818</v>
      </c>
      <c r="D89" s="124">
        <f>Data!D79</f>
        <v>352.4200134</v>
      </c>
      <c r="E89" s="128">
        <f t="shared" ref="E89:G89" si="107">B89/B88-1</f>
        <v>0.004911217485</v>
      </c>
      <c r="F89" s="128">
        <f t="shared" si="107"/>
        <v>-0.005319128364</v>
      </c>
      <c r="G89" s="128">
        <f t="shared" si="107"/>
        <v>0.01099681611</v>
      </c>
      <c r="H89" s="129">
        <f t="shared" si="16"/>
        <v>0.003253318593</v>
      </c>
      <c r="I89" s="130">
        <f t="shared" si="17"/>
        <v>0</v>
      </c>
      <c r="J89" s="130">
        <f t="shared" si="18"/>
        <v>0</v>
      </c>
      <c r="K89" s="131">
        <f t="shared" si="19"/>
        <v>0</v>
      </c>
      <c r="L89" s="127">
        <f t="shared" si="20"/>
        <v>0</v>
      </c>
      <c r="M89" s="130">
        <f t="shared" si="21"/>
        <v>0</v>
      </c>
      <c r="N89" s="130">
        <f t="shared" si="22"/>
        <v>0</v>
      </c>
      <c r="O89" s="130">
        <f t="shared" si="23"/>
        <v>0</v>
      </c>
      <c r="P89" s="127">
        <f t="shared" si="24"/>
        <v>0</v>
      </c>
      <c r="Q89" s="130">
        <f t="shared" si="25"/>
        <v>0</v>
      </c>
      <c r="R89" s="130">
        <f t="shared" si="26"/>
        <v>0</v>
      </c>
      <c r="S89" s="130">
        <f t="shared" si="27"/>
        <v>0</v>
      </c>
      <c r="T89" s="127">
        <f t="shared" si="28"/>
        <v>0</v>
      </c>
      <c r="U89" s="131">
        <f t="shared" si="29"/>
        <v>0</v>
      </c>
      <c r="V89" s="130">
        <f t="shared" si="30"/>
        <v>0</v>
      </c>
      <c r="W89" s="130">
        <f t="shared" si="31"/>
        <v>0</v>
      </c>
      <c r="X89" s="127">
        <f t="shared" si="32"/>
        <v>0</v>
      </c>
    </row>
    <row r="90">
      <c r="A90" s="122">
        <f>Data!A80</f>
        <v>44659</v>
      </c>
      <c r="B90" s="123">
        <f>Data!B80</f>
        <v>700.2897339</v>
      </c>
      <c r="C90" s="123">
        <f>Data!C80</f>
        <v>49.09223938</v>
      </c>
      <c r="D90" s="124">
        <f>Data!D80</f>
        <v>341.8299866</v>
      </c>
      <c r="E90" s="128">
        <f t="shared" ref="E90:G90" si="108">B90/B89-1</f>
        <v>-0.01707869635</v>
      </c>
      <c r="F90" s="128">
        <f t="shared" si="108"/>
        <v>0.02119238867</v>
      </c>
      <c r="G90" s="128">
        <f t="shared" si="108"/>
        <v>-0.03004944797</v>
      </c>
      <c r="H90" s="129">
        <f t="shared" si="16"/>
        <v>-0.006958562986</v>
      </c>
      <c r="I90" s="130">
        <f t="shared" si="17"/>
        <v>0</v>
      </c>
      <c r="J90" s="130">
        <f t="shared" si="18"/>
        <v>0</v>
      </c>
      <c r="K90" s="131">
        <f t="shared" si="19"/>
        <v>0</v>
      </c>
      <c r="L90" s="127">
        <f t="shared" si="20"/>
        <v>0</v>
      </c>
      <c r="M90" s="130">
        <f t="shared" si="21"/>
        <v>0</v>
      </c>
      <c r="N90" s="130">
        <f t="shared" si="22"/>
        <v>0</v>
      </c>
      <c r="O90" s="130">
        <f t="shared" si="23"/>
        <v>0</v>
      </c>
      <c r="P90" s="127">
        <f t="shared" si="24"/>
        <v>0</v>
      </c>
      <c r="Q90" s="130">
        <f t="shared" si="25"/>
        <v>0</v>
      </c>
      <c r="R90" s="130">
        <f t="shared" si="26"/>
        <v>0</v>
      </c>
      <c r="S90" s="130">
        <f t="shared" si="27"/>
        <v>0</v>
      </c>
      <c r="T90" s="127">
        <f t="shared" si="28"/>
        <v>0</v>
      </c>
      <c r="U90" s="131">
        <f t="shared" si="29"/>
        <v>0</v>
      </c>
      <c r="V90" s="130">
        <f t="shared" si="30"/>
        <v>0</v>
      </c>
      <c r="W90" s="130">
        <f t="shared" si="31"/>
        <v>0</v>
      </c>
      <c r="X90" s="127">
        <f t="shared" si="32"/>
        <v>0</v>
      </c>
    </row>
    <row r="91">
      <c r="A91" s="122">
        <f>Data!A81</f>
        <v>44662</v>
      </c>
      <c r="B91" s="123">
        <f>Data!B81</f>
        <v>692.9453125</v>
      </c>
      <c r="C91" s="123">
        <f>Data!C81</f>
        <v>50.31097794</v>
      </c>
      <c r="D91" s="124">
        <f>Data!D81</f>
        <v>325.3099976</v>
      </c>
      <c r="E91" s="128">
        <f t="shared" ref="E91:G91" si="109">B91/B90-1</f>
        <v>-0.01048768964</v>
      </c>
      <c r="F91" s="128">
        <f t="shared" si="109"/>
        <v>0.02482548304</v>
      </c>
      <c r="G91" s="128">
        <f t="shared" si="109"/>
        <v>-0.04832808607</v>
      </c>
      <c r="H91" s="129">
        <f t="shared" si="16"/>
        <v>-0.01149857914</v>
      </c>
      <c r="I91" s="130">
        <f t="shared" si="17"/>
        <v>0</v>
      </c>
      <c r="J91" s="130">
        <f t="shared" si="18"/>
        <v>0</v>
      </c>
      <c r="K91" s="131">
        <f t="shared" si="19"/>
        <v>0</v>
      </c>
      <c r="L91" s="127">
        <f t="shared" si="20"/>
        <v>0</v>
      </c>
      <c r="M91" s="130">
        <f t="shared" si="21"/>
        <v>0</v>
      </c>
      <c r="N91" s="130">
        <f t="shared" si="22"/>
        <v>0</v>
      </c>
      <c r="O91" s="130">
        <f t="shared" si="23"/>
        <v>0</v>
      </c>
      <c r="P91" s="127">
        <f t="shared" si="24"/>
        <v>0</v>
      </c>
      <c r="Q91" s="130">
        <f t="shared" si="25"/>
        <v>0</v>
      </c>
      <c r="R91" s="130">
        <f t="shared" si="26"/>
        <v>0</v>
      </c>
      <c r="S91" s="130">
        <f t="shared" si="27"/>
        <v>0</v>
      </c>
      <c r="T91" s="127">
        <f t="shared" si="28"/>
        <v>0</v>
      </c>
      <c r="U91" s="131">
        <f t="shared" si="29"/>
        <v>0</v>
      </c>
      <c r="V91" s="130">
        <f t="shared" si="30"/>
        <v>0</v>
      </c>
      <c r="W91" s="130">
        <f t="shared" si="31"/>
        <v>0</v>
      </c>
      <c r="X91" s="127">
        <f t="shared" si="32"/>
        <v>0</v>
      </c>
    </row>
    <row r="92">
      <c r="A92" s="122">
        <f>Data!A82</f>
        <v>44663</v>
      </c>
      <c r="B92" s="123">
        <f>Data!B82</f>
        <v>681.9573975</v>
      </c>
      <c r="C92" s="123">
        <f>Data!C82</f>
        <v>51.10124969</v>
      </c>
      <c r="D92" s="124">
        <f>Data!D82</f>
        <v>328.9833374</v>
      </c>
      <c r="E92" s="128">
        <f t="shared" ref="E92:G92" si="110">B92/B91-1</f>
        <v>-0.01585682858</v>
      </c>
      <c r="F92" s="128">
        <f t="shared" si="110"/>
        <v>0.01570773997</v>
      </c>
      <c r="G92" s="128">
        <f t="shared" si="110"/>
        <v>0.01129181357</v>
      </c>
      <c r="H92" s="129">
        <f t="shared" si="16"/>
        <v>0.007628455697</v>
      </c>
      <c r="I92" s="130">
        <f t="shared" si="17"/>
        <v>0</v>
      </c>
      <c r="J92" s="130">
        <f t="shared" si="18"/>
        <v>0</v>
      </c>
      <c r="K92" s="131">
        <f t="shared" si="19"/>
        <v>0</v>
      </c>
      <c r="L92" s="127">
        <f t="shared" si="20"/>
        <v>0</v>
      </c>
      <c r="M92" s="130">
        <f t="shared" si="21"/>
        <v>0</v>
      </c>
      <c r="N92" s="130">
        <f t="shared" si="22"/>
        <v>0</v>
      </c>
      <c r="O92" s="130">
        <f t="shared" si="23"/>
        <v>0</v>
      </c>
      <c r="P92" s="127">
        <f t="shared" si="24"/>
        <v>0</v>
      </c>
      <c r="Q92" s="130">
        <f t="shared" si="25"/>
        <v>0</v>
      </c>
      <c r="R92" s="130">
        <f t="shared" si="26"/>
        <v>0</v>
      </c>
      <c r="S92" s="130">
        <f t="shared" si="27"/>
        <v>0</v>
      </c>
      <c r="T92" s="127">
        <f t="shared" si="28"/>
        <v>0</v>
      </c>
      <c r="U92" s="131">
        <f t="shared" si="29"/>
        <v>0</v>
      </c>
      <c r="V92" s="130">
        <f t="shared" si="30"/>
        <v>0</v>
      </c>
      <c r="W92" s="130">
        <f t="shared" si="31"/>
        <v>0</v>
      </c>
      <c r="X92" s="127">
        <f t="shared" si="32"/>
        <v>0</v>
      </c>
    </row>
    <row r="93">
      <c r="A93" s="122">
        <f>Data!A83</f>
        <v>44664</v>
      </c>
      <c r="B93" s="123">
        <f>Data!B83</f>
        <v>680.9202881</v>
      </c>
      <c r="C93" s="123">
        <f>Data!C83</f>
        <v>51.6915741</v>
      </c>
      <c r="D93" s="124">
        <f>Data!D83</f>
        <v>340.7900085</v>
      </c>
      <c r="E93" s="128">
        <f t="shared" ref="E93:G93" si="111">B93/B92-1</f>
        <v>-0.001520783232</v>
      </c>
      <c r="F93" s="128">
        <f t="shared" si="111"/>
        <v>0.01155205412</v>
      </c>
      <c r="G93" s="128">
        <f t="shared" si="111"/>
        <v>0.03588835604</v>
      </c>
      <c r="H93" s="129">
        <f t="shared" si="16"/>
        <v>0.01867200741</v>
      </c>
      <c r="I93" s="130">
        <f t="shared" si="17"/>
        <v>0</v>
      </c>
      <c r="J93" s="130">
        <f t="shared" si="18"/>
        <v>0</v>
      </c>
      <c r="K93" s="131">
        <f t="shared" si="19"/>
        <v>0</v>
      </c>
      <c r="L93" s="127">
        <f t="shared" si="20"/>
        <v>0</v>
      </c>
      <c r="M93" s="130">
        <f t="shared" si="21"/>
        <v>0</v>
      </c>
      <c r="N93" s="130">
        <f t="shared" si="22"/>
        <v>0</v>
      </c>
      <c r="O93" s="130">
        <f t="shared" si="23"/>
        <v>0</v>
      </c>
      <c r="P93" s="127">
        <f t="shared" si="24"/>
        <v>0</v>
      </c>
      <c r="Q93" s="130">
        <f t="shared" si="25"/>
        <v>0</v>
      </c>
      <c r="R93" s="130">
        <f t="shared" si="26"/>
        <v>0</v>
      </c>
      <c r="S93" s="130">
        <f t="shared" si="27"/>
        <v>0</v>
      </c>
      <c r="T93" s="127">
        <f t="shared" si="28"/>
        <v>0</v>
      </c>
      <c r="U93" s="131">
        <f t="shared" si="29"/>
        <v>0</v>
      </c>
      <c r="V93" s="130">
        <f t="shared" si="30"/>
        <v>0</v>
      </c>
      <c r="W93" s="130">
        <f t="shared" si="31"/>
        <v>0</v>
      </c>
      <c r="X93" s="127">
        <f t="shared" si="32"/>
        <v>0</v>
      </c>
    </row>
    <row r="94">
      <c r="A94" s="122">
        <f>Data!A84</f>
        <v>44665</v>
      </c>
      <c r="B94" s="123">
        <f>Data!B84</f>
        <v>654.6915283</v>
      </c>
      <c r="C94" s="123">
        <f>Data!C84</f>
        <v>52.94839478</v>
      </c>
      <c r="D94" s="124">
        <f>Data!D84</f>
        <v>328.3333435</v>
      </c>
      <c r="E94" s="128">
        <f t="shared" ref="E94:G94" si="112">B94/B93-1</f>
        <v>-0.0385195745</v>
      </c>
      <c r="F94" s="128">
        <f t="shared" si="112"/>
        <v>0.02431384032</v>
      </c>
      <c r="G94" s="128">
        <f t="shared" si="112"/>
        <v>-0.03655231881</v>
      </c>
      <c r="H94" s="129">
        <f t="shared" si="16"/>
        <v>-0.01259930629</v>
      </c>
      <c r="I94" s="130">
        <f t="shared" si="17"/>
        <v>0</v>
      </c>
      <c r="J94" s="130">
        <f t="shared" si="18"/>
        <v>0</v>
      </c>
      <c r="K94" s="131">
        <f t="shared" si="19"/>
        <v>0</v>
      </c>
      <c r="L94" s="127">
        <f t="shared" si="20"/>
        <v>0</v>
      </c>
      <c r="M94" s="130">
        <f t="shared" si="21"/>
        <v>0</v>
      </c>
      <c r="N94" s="130">
        <f t="shared" si="22"/>
        <v>0</v>
      </c>
      <c r="O94" s="130">
        <f t="shared" si="23"/>
        <v>0</v>
      </c>
      <c r="P94" s="127">
        <f t="shared" si="24"/>
        <v>0</v>
      </c>
      <c r="Q94" s="130">
        <f t="shared" si="25"/>
        <v>0</v>
      </c>
      <c r="R94" s="130">
        <f t="shared" si="26"/>
        <v>0</v>
      </c>
      <c r="S94" s="130">
        <f t="shared" si="27"/>
        <v>0</v>
      </c>
      <c r="T94" s="127">
        <f t="shared" si="28"/>
        <v>0</v>
      </c>
      <c r="U94" s="131">
        <f t="shared" si="29"/>
        <v>0</v>
      </c>
      <c r="V94" s="130">
        <f t="shared" si="30"/>
        <v>0</v>
      </c>
      <c r="W94" s="130">
        <f t="shared" si="31"/>
        <v>0</v>
      </c>
      <c r="X94" s="127">
        <f t="shared" si="32"/>
        <v>0</v>
      </c>
    </row>
    <row r="95">
      <c r="A95" s="122">
        <f>Data!A85</f>
        <v>44669</v>
      </c>
      <c r="B95" s="123">
        <f>Data!B85</f>
        <v>646.9191284</v>
      </c>
      <c r="C95" s="123">
        <f>Data!C85</f>
        <v>52.96744156</v>
      </c>
      <c r="D95" s="124">
        <f>Data!D85</f>
        <v>334.7633362</v>
      </c>
      <c r="E95" s="128">
        <f t="shared" ref="E95:G95" si="113">B95/B94-1</f>
        <v>-0.01187185043</v>
      </c>
      <c r="F95" s="128">
        <f t="shared" si="113"/>
        <v>0.0003597235294</v>
      </c>
      <c r="G95" s="128">
        <f t="shared" si="113"/>
        <v>0.01958373343</v>
      </c>
      <c r="H95" s="129">
        <f t="shared" si="16"/>
        <v>0.005603012698</v>
      </c>
      <c r="I95" s="130">
        <f t="shared" si="17"/>
        <v>0</v>
      </c>
      <c r="J95" s="130">
        <f t="shared" si="18"/>
        <v>0</v>
      </c>
      <c r="K95" s="131">
        <f t="shared" si="19"/>
        <v>0</v>
      </c>
      <c r="L95" s="127">
        <f t="shared" si="20"/>
        <v>0</v>
      </c>
      <c r="M95" s="130">
        <f t="shared" si="21"/>
        <v>0</v>
      </c>
      <c r="N95" s="130">
        <f t="shared" si="22"/>
        <v>0</v>
      </c>
      <c r="O95" s="130">
        <f t="shared" si="23"/>
        <v>0</v>
      </c>
      <c r="P95" s="127">
        <f t="shared" si="24"/>
        <v>0</v>
      </c>
      <c r="Q95" s="130">
        <f t="shared" si="25"/>
        <v>0</v>
      </c>
      <c r="R95" s="130">
        <f t="shared" si="26"/>
        <v>0</v>
      </c>
      <c r="S95" s="130">
        <f t="shared" si="27"/>
        <v>0</v>
      </c>
      <c r="T95" s="127">
        <f t="shared" si="28"/>
        <v>0</v>
      </c>
      <c r="U95" s="131">
        <f t="shared" si="29"/>
        <v>0</v>
      </c>
      <c r="V95" s="130">
        <f t="shared" si="30"/>
        <v>0</v>
      </c>
      <c r="W95" s="130">
        <f t="shared" si="31"/>
        <v>0</v>
      </c>
      <c r="X95" s="127">
        <f t="shared" si="32"/>
        <v>0</v>
      </c>
    </row>
    <row r="96">
      <c r="A96" s="122">
        <f>Data!A86</f>
        <v>44670</v>
      </c>
      <c r="B96" s="123">
        <f>Data!B86</f>
        <v>667.4396362</v>
      </c>
      <c r="C96" s="123">
        <f>Data!C86</f>
        <v>53.19594955</v>
      </c>
      <c r="D96" s="124">
        <f>Data!D86</f>
        <v>342.7166748</v>
      </c>
      <c r="E96" s="128">
        <f t="shared" ref="E96:G96" si="114">B96/B95-1</f>
        <v>0.03172036026</v>
      </c>
      <c r="F96" s="128">
        <f t="shared" si="114"/>
        <v>0.004314121824</v>
      </c>
      <c r="G96" s="128">
        <f t="shared" si="114"/>
        <v>0.02375809345</v>
      </c>
      <c r="H96" s="129">
        <f t="shared" si="16"/>
        <v>0.01757295816</v>
      </c>
      <c r="I96" s="130">
        <f t="shared" si="17"/>
        <v>0</v>
      </c>
      <c r="J96" s="130">
        <f t="shared" si="18"/>
        <v>0</v>
      </c>
      <c r="K96" s="131">
        <f t="shared" si="19"/>
        <v>0</v>
      </c>
      <c r="L96" s="127">
        <f t="shared" si="20"/>
        <v>0</v>
      </c>
      <c r="M96" s="130">
        <f t="shared" si="21"/>
        <v>0</v>
      </c>
      <c r="N96" s="130">
        <f t="shared" si="22"/>
        <v>0</v>
      </c>
      <c r="O96" s="130">
        <f t="shared" si="23"/>
        <v>0</v>
      </c>
      <c r="P96" s="127">
        <f t="shared" si="24"/>
        <v>0</v>
      </c>
      <c r="Q96" s="130">
        <f t="shared" si="25"/>
        <v>0</v>
      </c>
      <c r="R96" s="130">
        <f t="shared" si="26"/>
        <v>0</v>
      </c>
      <c r="S96" s="130">
        <f t="shared" si="27"/>
        <v>0</v>
      </c>
      <c r="T96" s="127">
        <f t="shared" si="28"/>
        <v>0</v>
      </c>
      <c r="U96" s="131">
        <f t="shared" si="29"/>
        <v>0</v>
      </c>
      <c r="V96" s="130">
        <f t="shared" si="30"/>
        <v>0</v>
      </c>
      <c r="W96" s="130">
        <f t="shared" si="31"/>
        <v>0</v>
      </c>
      <c r="X96" s="127">
        <f t="shared" si="32"/>
        <v>0</v>
      </c>
    </row>
    <row r="97">
      <c r="A97" s="122">
        <f>Data!A87</f>
        <v>44671</v>
      </c>
      <c r="B97" s="123">
        <f>Data!B87</f>
        <v>664.9946899</v>
      </c>
      <c r="C97" s="123">
        <f>Data!C87</f>
        <v>54.06240082</v>
      </c>
      <c r="D97" s="124">
        <f>Data!D87</f>
        <v>325.7333374</v>
      </c>
      <c r="E97" s="128">
        <f t="shared" ref="E97:G97" si="115">B97/B96-1</f>
        <v>-0.003663172153</v>
      </c>
      <c r="F97" s="128">
        <f t="shared" si="115"/>
        <v>0.01628791798</v>
      </c>
      <c r="G97" s="128">
        <f t="shared" si="115"/>
        <v>-0.04955503671</v>
      </c>
      <c r="H97" s="129">
        <f t="shared" si="16"/>
        <v>-0.01403948192</v>
      </c>
      <c r="I97" s="130">
        <f t="shared" si="17"/>
        <v>0</v>
      </c>
      <c r="J97" s="130">
        <f t="shared" si="18"/>
        <v>0</v>
      </c>
      <c r="K97" s="131">
        <f t="shared" si="19"/>
        <v>0</v>
      </c>
      <c r="L97" s="127">
        <f t="shared" si="20"/>
        <v>0</v>
      </c>
      <c r="M97" s="130">
        <f t="shared" si="21"/>
        <v>0</v>
      </c>
      <c r="N97" s="130">
        <f t="shared" si="22"/>
        <v>0</v>
      </c>
      <c r="O97" s="130">
        <f t="shared" si="23"/>
        <v>0</v>
      </c>
      <c r="P97" s="127">
        <f t="shared" si="24"/>
        <v>0</v>
      </c>
      <c r="Q97" s="130">
        <f t="shared" si="25"/>
        <v>0</v>
      </c>
      <c r="R97" s="130">
        <f t="shared" si="26"/>
        <v>0</v>
      </c>
      <c r="S97" s="130">
        <f t="shared" si="27"/>
        <v>0</v>
      </c>
      <c r="T97" s="127">
        <f t="shared" si="28"/>
        <v>0</v>
      </c>
      <c r="U97" s="131">
        <f t="shared" si="29"/>
        <v>0</v>
      </c>
      <c r="V97" s="130">
        <f t="shared" si="30"/>
        <v>0</v>
      </c>
      <c r="W97" s="130">
        <f t="shared" si="31"/>
        <v>0</v>
      </c>
      <c r="X97" s="127">
        <f t="shared" si="32"/>
        <v>0</v>
      </c>
    </row>
    <row r="98">
      <c r="A98" s="122">
        <f>Data!A88</f>
        <v>44672</v>
      </c>
      <c r="B98" s="123">
        <f>Data!B88</f>
        <v>648.3080444</v>
      </c>
      <c r="C98" s="123">
        <f>Data!C88</f>
        <v>53.19594955</v>
      </c>
      <c r="D98" s="124">
        <f>Data!D88</f>
        <v>336.2600098</v>
      </c>
      <c r="E98" s="128">
        <f t="shared" ref="E98:G98" si="116">B98/B97-1</f>
        <v>-0.02509290038</v>
      </c>
      <c r="F98" s="128">
        <f t="shared" si="116"/>
        <v>-0.01602687358</v>
      </c>
      <c r="G98" s="128">
        <f t="shared" si="116"/>
        <v>0.03231684066</v>
      </c>
      <c r="H98" s="129">
        <f t="shared" si="16"/>
        <v>0.001497406756</v>
      </c>
      <c r="I98" s="130">
        <f t="shared" si="17"/>
        <v>0</v>
      </c>
      <c r="J98" s="130">
        <f t="shared" si="18"/>
        <v>0</v>
      </c>
      <c r="K98" s="131">
        <f t="shared" si="19"/>
        <v>0</v>
      </c>
      <c r="L98" s="127">
        <f t="shared" si="20"/>
        <v>0</v>
      </c>
      <c r="M98" s="130">
        <f t="shared" si="21"/>
        <v>0</v>
      </c>
      <c r="N98" s="130">
        <f t="shared" si="22"/>
        <v>0</v>
      </c>
      <c r="O98" s="130">
        <f t="shared" si="23"/>
        <v>0</v>
      </c>
      <c r="P98" s="127">
        <f t="shared" si="24"/>
        <v>0</v>
      </c>
      <c r="Q98" s="130">
        <f t="shared" si="25"/>
        <v>0</v>
      </c>
      <c r="R98" s="130">
        <f t="shared" si="26"/>
        <v>0</v>
      </c>
      <c r="S98" s="130">
        <f t="shared" si="27"/>
        <v>0</v>
      </c>
      <c r="T98" s="127">
        <f t="shared" si="28"/>
        <v>0</v>
      </c>
      <c r="U98" s="131">
        <f t="shared" si="29"/>
        <v>0</v>
      </c>
      <c r="V98" s="130">
        <f t="shared" si="30"/>
        <v>0</v>
      </c>
      <c r="W98" s="130">
        <f t="shared" si="31"/>
        <v>0</v>
      </c>
      <c r="X98" s="127">
        <f t="shared" si="32"/>
        <v>0</v>
      </c>
    </row>
    <row r="99">
      <c r="A99" s="122">
        <f>Data!A89</f>
        <v>44673</v>
      </c>
      <c r="B99" s="123">
        <f>Data!B89</f>
        <v>630.6889038</v>
      </c>
      <c r="C99" s="123">
        <f>Data!C89</f>
        <v>51.19646454</v>
      </c>
      <c r="D99" s="124">
        <f>Data!D89</f>
        <v>335.0166626</v>
      </c>
      <c r="E99" s="128">
        <f t="shared" ref="E99:G99" si="117">B99/B98-1</f>
        <v>-0.02717711245</v>
      </c>
      <c r="F99" s="128">
        <f t="shared" si="117"/>
        <v>-0.03758716655</v>
      </c>
      <c r="G99" s="128">
        <f t="shared" si="117"/>
        <v>-0.003697576672</v>
      </c>
      <c r="H99" s="129">
        <f t="shared" si="16"/>
        <v>-0.02194931978</v>
      </c>
      <c r="I99" s="130">
        <f t="shared" si="17"/>
        <v>0</v>
      </c>
      <c r="J99" s="130">
        <f t="shared" si="18"/>
        <v>0</v>
      </c>
      <c r="K99" s="131">
        <f t="shared" si="19"/>
        <v>0</v>
      </c>
      <c r="L99" s="127">
        <f t="shared" si="20"/>
        <v>0</v>
      </c>
      <c r="M99" s="130">
        <f t="shared" si="21"/>
        <v>0</v>
      </c>
      <c r="N99" s="130">
        <f t="shared" si="22"/>
        <v>0</v>
      </c>
      <c r="O99" s="130">
        <f t="shared" si="23"/>
        <v>0</v>
      </c>
      <c r="P99" s="127">
        <f t="shared" si="24"/>
        <v>0</v>
      </c>
      <c r="Q99" s="130">
        <f t="shared" si="25"/>
        <v>0</v>
      </c>
      <c r="R99" s="130">
        <f t="shared" si="26"/>
        <v>0</v>
      </c>
      <c r="S99" s="130">
        <f t="shared" si="27"/>
        <v>0</v>
      </c>
      <c r="T99" s="127">
        <f t="shared" si="28"/>
        <v>0</v>
      </c>
      <c r="U99" s="131">
        <f t="shared" si="29"/>
        <v>0</v>
      </c>
      <c r="V99" s="130">
        <f t="shared" si="30"/>
        <v>0</v>
      </c>
      <c r="W99" s="130">
        <f t="shared" si="31"/>
        <v>0</v>
      </c>
      <c r="X99" s="127">
        <f t="shared" si="32"/>
        <v>0</v>
      </c>
    </row>
    <row r="100">
      <c r="A100" s="122">
        <f>Data!A90</f>
        <v>44676</v>
      </c>
      <c r="B100" s="123">
        <f>Data!B90</f>
        <v>635.769165</v>
      </c>
      <c r="C100" s="123">
        <f>Data!C90</f>
        <v>51.83439255</v>
      </c>
      <c r="D100" s="124">
        <f>Data!D90</f>
        <v>332.6733398</v>
      </c>
      <c r="E100" s="128">
        <f t="shared" ref="E100:G100" si="118">B100/B99-1</f>
        <v>0.00805509848</v>
      </c>
      <c r="F100" s="128">
        <f t="shared" si="118"/>
        <v>0.01246039184</v>
      </c>
      <c r="G100" s="128">
        <f t="shared" si="118"/>
        <v>-0.006994645388</v>
      </c>
      <c r="H100" s="129">
        <f t="shared" si="16"/>
        <v>0.003797318277</v>
      </c>
      <c r="I100" s="130">
        <f t="shared" si="17"/>
        <v>0</v>
      </c>
      <c r="J100" s="130">
        <f t="shared" si="18"/>
        <v>0</v>
      </c>
      <c r="K100" s="131">
        <f t="shared" si="19"/>
        <v>0</v>
      </c>
      <c r="L100" s="127">
        <f t="shared" si="20"/>
        <v>0</v>
      </c>
      <c r="M100" s="130">
        <f t="shared" si="21"/>
        <v>0</v>
      </c>
      <c r="N100" s="130">
        <f t="shared" si="22"/>
        <v>0</v>
      </c>
      <c r="O100" s="130">
        <f t="shared" si="23"/>
        <v>0</v>
      </c>
      <c r="P100" s="127">
        <f t="shared" si="24"/>
        <v>0</v>
      </c>
      <c r="Q100" s="130">
        <f t="shared" si="25"/>
        <v>0</v>
      </c>
      <c r="R100" s="130">
        <f t="shared" si="26"/>
        <v>0</v>
      </c>
      <c r="S100" s="130">
        <f t="shared" si="27"/>
        <v>0</v>
      </c>
      <c r="T100" s="127">
        <f t="shared" si="28"/>
        <v>0</v>
      </c>
      <c r="U100" s="131">
        <f t="shared" si="29"/>
        <v>0</v>
      </c>
      <c r="V100" s="130">
        <f t="shared" si="30"/>
        <v>0</v>
      </c>
      <c r="W100" s="130">
        <f t="shared" si="31"/>
        <v>0</v>
      </c>
      <c r="X100" s="127">
        <f t="shared" si="32"/>
        <v>0</v>
      </c>
    </row>
    <row r="101">
      <c r="A101" s="122">
        <f>Data!A91</f>
        <v>44677</v>
      </c>
      <c r="B101" s="123">
        <f>Data!B91</f>
        <v>615.5720215</v>
      </c>
      <c r="C101" s="123">
        <f>Data!C91</f>
        <v>51.57731628</v>
      </c>
      <c r="D101" s="124">
        <f>Data!D91</f>
        <v>292.1400146</v>
      </c>
      <c r="E101" s="128">
        <f t="shared" ref="E101:G101" si="119">B101/B100-1</f>
        <v>-0.03176804517</v>
      </c>
      <c r="F101" s="128">
        <f t="shared" si="119"/>
        <v>-0.004959569328</v>
      </c>
      <c r="G101" s="128">
        <f t="shared" si="119"/>
        <v>-0.1218412188</v>
      </c>
      <c r="H101" s="129">
        <f t="shared" si="16"/>
        <v>-0.05707392429</v>
      </c>
      <c r="I101" s="130">
        <f t="shared" si="17"/>
        <v>1</v>
      </c>
      <c r="J101" s="130">
        <f t="shared" si="18"/>
        <v>1</v>
      </c>
      <c r="K101" s="131">
        <f t="shared" si="19"/>
        <v>1</v>
      </c>
      <c r="L101" s="127">
        <f t="shared" si="20"/>
        <v>1</v>
      </c>
      <c r="M101" s="130">
        <f t="shared" si="21"/>
        <v>1</v>
      </c>
      <c r="N101" s="130">
        <f t="shared" si="22"/>
        <v>1</v>
      </c>
      <c r="O101" s="130">
        <f t="shared" si="23"/>
        <v>1</v>
      </c>
      <c r="P101" s="127">
        <f t="shared" si="24"/>
        <v>1</v>
      </c>
      <c r="Q101" s="130">
        <f t="shared" si="25"/>
        <v>1</v>
      </c>
      <c r="R101" s="130">
        <f t="shared" si="26"/>
        <v>1</v>
      </c>
      <c r="S101" s="130">
        <f t="shared" si="27"/>
        <v>1</v>
      </c>
      <c r="T101" s="127">
        <f t="shared" si="28"/>
        <v>1</v>
      </c>
      <c r="U101" s="131">
        <f t="shared" si="29"/>
        <v>1</v>
      </c>
      <c r="V101" s="130">
        <f t="shared" si="30"/>
        <v>1</v>
      </c>
      <c r="W101" s="130">
        <f t="shared" si="31"/>
        <v>1</v>
      </c>
      <c r="X101" s="127">
        <f t="shared" si="32"/>
        <v>1</v>
      </c>
    </row>
    <row r="102">
      <c r="A102" s="122">
        <f>Data!A92</f>
        <v>44678</v>
      </c>
      <c r="B102" s="123">
        <f>Data!B92</f>
        <v>611.7380371</v>
      </c>
      <c r="C102" s="123">
        <f>Data!C92</f>
        <v>51.63444519</v>
      </c>
      <c r="D102" s="124">
        <f>Data!D92</f>
        <v>293.8366699</v>
      </c>
      <c r="E102" s="128">
        <f t="shared" ref="E102:G102" si="120">B102/B101-1</f>
        <v>-0.006228327866</v>
      </c>
      <c r="F102" s="128">
        <f t="shared" si="120"/>
        <v>0.00110763627</v>
      </c>
      <c r="G102" s="128">
        <f t="shared" si="120"/>
        <v>0.00580767847</v>
      </c>
      <c r="H102" s="129">
        <f t="shared" si="16"/>
        <v>0.001520460323</v>
      </c>
      <c r="I102" s="130">
        <f t="shared" si="17"/>
        <v>0</v>
      </c>
      <c r="J102" s="130">
        <f t="shared" si="18"/>
        <v>0</v>
      </c>
      <c r="K102" s="131">
        <f t="shared" si="19"/>
        <v>0</v>
      </c>
      <c r="L102" s="127">
        <f t="shared" si="20"/>
        <v>0</v>
      </c>
      <c r="M102" s="130">
        <f t="shared" si="21"/>
        <v>0</v>
      </c>
      <c r="N102" s="130">
        <f t="shared" si="22"/>
        <v>0</v>
      </c>
      <c r="O102" s="130">
        <f t="shared" si="23"/>
        <v>0</v>
      </c>
      <c r="P102" s="127">
        <f t="shared" si="24"/>
        <v>0</v>
      </c>
      <c r="Q102" s="130">
        <f t="shared" si="25"/>
        <v>0</v>
      </c>
      <c r="R102" s="130">
        <f t="shared" si="26"/>
        <v>0</v>
      </c>
      <c r="S102" s="130">
        <f t="shared" si="27"/>
        <v>0</v>
      </c>
      <c r="T102" s="127">
        <f t="shared" si="28"/>
        <v>0</v>
      </c>
      <c r="U102" s="131">
        <f t="shared" si="29"/>
        <v>0</v>
      </c>
      <c r="V102" s="130">
        <f t="shared" si="30"/>
        <v>0</v>
      </c>
      <c r="W102" s="130">
        <f t="shared" si="31"/>
        <v>0</v>
      </c>
      <c r="X102" s="127">
        <f t="shared" si="32"/>
        <v>0</v>
      </c>
    </row>
    <row r="103">
      <c r="A103" s="122">
        <f>Data!A93</f>
        <v>44679</v>
      </c>
      <c r="B103" s="123">
        <f>Data!B93</f>
        <v>619.3012085</v>
      </c>
      <c r="C103" s="123">
        <f>Data!C93</f>
        <v>52.4628067</v>
      </c>
      <c r="D103" s="124">
        <f>Data!D93</f>
        <v>292.5033264</v>
      </c>
      <c r="E103" s="128">
        <f t="shared" ref="E103:G103" si="121">B103/B102-1</f>
        <v>0.01236341527</v>
      </c>
      <c r="F103" s="128">
        <f t="shared" si="121"/>
        <v>0.0160428084</v>
      </c>
      <c r="G103" s="128">
        <f t="shared" si="121"/>
        <v>-0.004537702889</v>
      </c>
      <c r="H103" s="129">
        <f t="shared" si="16"/>
        <v>0.007074725259</v>
      </c>
      <c r="I103" s="130">
        <f t="shared" si="17"/>
        <v>0</v>
      </c>
      <c r="J103" s="130">
        <f t="shared" si="18"/>
        <v>0</v>
      </c>
      <c r="K103" s="131">
        <f t="shared" si="19"/>
        <v>0</v>
      </c>
      <c r="L103" s="127">
        <f t="shared" si="20"/>
        <v>0</v>
      </c>
      <c r="M103" s="130">
        <f t="shared" si="21"/>
        <v>0</v>
      </c>
      <c r="N103" s="130">
        <f t="shared" si="22"/>
        <v>0</v>
      </c>
      <c r="O103" s="130">
        <f t="shared" si="23"/>
        <v>0</v>
      </c>
      <c r="P103" s="127">
        <f t="shared" si="24"/>
        <v>0</v>
      </c>
      <c r="Q103" s="130">
        <f t="shared" si="25"/>
        <v>0</v>
      </c>
      <c r="R103" s="130">
        <f t="shared" si="26"/>
        <v>0</v>
      </c>
      <c r="S103" s="130">
        <f t="shared" si="27"/>
        <v>0</v>
      </c>
      <c r="T103" s="127">
        <f t="shared" si="28"/>
        <v>0</v>
      </c>
      <c r="U103" s="131">
        <f t="shared" si="29"/>
        <v>0</v>
      </c>
      <c r="V103" s="130">
        <f t="shared" si="30"/>
        <v>0</v>
      </c>
      <c r="W103" s="130">
        <f t="shared" si="31"/>
        <v>0</v>
      </c>
      <c r="X103" s="127">
        <f t="shared" si="32"/>
        <v>0</v>
      </c>
    </row>
    <row r="104">
      <c r="A104" s="122">
        <f>Data!A94</f>
        <v>44680</v>
      </c>
      <c r="B104" s="123">
        <f>Data!B94</f>
        <v>594.2902832</v>
      </c>
      <c r="C104" s="123">
        <f>Data!C94</f>
        <v>51.54875565</v>
      </c>
      <c r="D104" s="124">
        <f>Data!D94</f>
        <v>290.2533264</v>
      </c>
      <c r="E104" s="128">
        <f t="shared" ref="E104:G104" si="122">B104/B103-1</f>
        <v>-0.04038572015</v>
      </c>
      <c r="F104" s="128">
        <f t="shared" si="122"/>
        <v>-0.01742283941</v>
      </c>
      <c r="G104" s="128">
        <f t="shared" si="122"/>
        <v>-0.007692220214</v>
      </c>
      <c r="H104" s="129">
        <f t="shared" si="16"/>
        <v>-0.01812316788</v>
      </c>
      <c r="I104" s="130">
        <f t="shared" si="17"/>
        <v>0</v>
      </c>
      <c r="J104" s="130">
        <f t="shared" si="18"/>
        <v>0</v>
      </c>
      <c r="K104" s="131">
        <f t="shared" si="19"/>
        <v>0</v>
      </c>
      <c r="L104" s="127">
        <f t="shared" si="20"/>
        <v>0</v>
      </c>
      <c r="M104" s="130">
        <f t="shared" si="21"/>
        <v>0</v>
      </c>
      <c r="N104" s="130">
        <f t="shared" si="22"/>
        <v>0</v>
      </c>
      <c r="O104" s="130">
        <f t="shared" si="23"/>
        <v>0</v>
      </c>
      <c r="P104" s="127">
        <f t="shared" si="24"/>
        <v>0</v>
      </c>
      <c r="Q104" s="130">
        <f t="shared" si="25"/>
        <v>0</v>
      </c>
      <c r="R104" s="130">
        <f t="shared" si="26"/>
        <v>0</v>
      </c>
      <c r="S104" s="130">
        <f t="shared" si="27"/>
        <v>0</v>
      </c>
      <c r="T104" s="127">
        <f t="shared" si="28"/>
        <v>0</v>
      </c>
      <c r="U104" s="131">
        <f t="shared" si="29"/>
        <v>0</v>
      </c>
      <c r="V104" s="130">
        <f t="shared" si="30"/>
        <v>0</v>
      </c>
      <c r="W104" s="130">
        <f t="shared" si="31"/>
        <v>0</v>
      </c>
      <c r="X104" s="127">
        <f t="shared" si="32"/>
        <v>0</v>
      </c>
    </row>
    <row r="105">
      <c r="A105" s="122">
        <f>Data!A95</f>
        <v>44683</v>
      </c>
      <c r="B105" s="123">
        <f>Data!B95</f>
        <v>594.40448</v>
      </c>
      <c r="C105" s="123">
        <f>Data!C95</f>
        <v>51.72013474</v>
      </c>
      <c r="D105" s="124">
        <f>Data!D95</f>
        <v>300.980011</v>
      </c>
      <c r="E105" s="128">
        <f t="shared" ref="E105:G105" si="123">B105/B104-1</f>
        <v>0.0001921565615</v>
      </c>
      <c r="F105" s="128">
        <f t="shared" si="123"/>
        <v>0.003324601869</v>
      </c>
      <c r="G105" s="128">
        <f t="shared" si="123"/>
        <v>0.03695628471</v>
      </c>
      <c r="H105" s="129">
        <f t="shared" si="16"/>
        <v>0.01615078595</v>
      </c>
      <c r="I105" s="130">
        <f t="shared" si="17"/>
        <v>0</v>
      </c>
      <c r="J105" s="130">
        <f t="shared" si="18"/>
        <v>0</v>
      </c>
      <c r="K105" s="131">
        <f t="shared" si="19"/>
        <v>0</v>
      </c>
      <c r="L105" s="127">
        <f t="shared" si="20"/>
        <v>0</v>
      </c>
      <c r="M105" s="130">
        <f t="shared" si="21"/>
        <v>0</v>
      </c>
      <c r="N105" s="130">
        <f t="shared" si="22"/>
        <v>0</v>
      </c>
      <c r="O105" s="130">
        <f t="shared" si="23"/>
        <v>0</v>
      </c>
      <c r="P105" s="127">
        <f t="shared" si="24"/>
        <v>0</v>
      </c>
      <c r="Q105" s="130">
        <f t="shared" si="25"/>
        <v>0</v>
      </c>
      <c r="R105" s="130">
        <f t="shared" si="26"/>
        <v>0</v>
      </c>
      <c r="S105" s="130">
        <f t="shared" si="27"/>
        <v>0</v>
      </c>
      <c r="T105" s="127">
        <f t="shared" si="28"/>
        <v>0</v>
      </c>
      <c r="U105" s="131">
        <f t="shared" si="29"/>
        <v>0</v>
      </c>
      <c r="V105" s="130">
        <f t="shared" si="30"/>
        <v>0</v>
      </c>
      <c r="W105" s="130">
        <f t="shared" si="31"/>
        <v>0</v>
      </c>
      <c r="X105" s="127">
        <f t="shared" si="32"/>
        <v>0</v>
      </c>
    </row>
    <row r="106">
      <c r="A106" s="122">
        <f>Data!A96</f>
        <v>44684</v>
      </c>
      <c r="B106" s="123">
        <f>Data!B96</f>
        <v>600.3599243</v>
      </c>
      <c r="C106" s="123">
        <f>Data!C96</f>
        <v>50.16815186</v>
      </c>
      <c r="D106" s="124">
        <f>Data!D96</f>
        <v>303.0833435</v>
      </c>
      <c r="E106" s="128">
        <f t="shared" ref="E106:G106" si="124">B106/B105-1</f>
        <v>0.01001917808</v>
      </c>
      <c r="F106" s="128">
        <f t="shared" si="124"/>
        <v>-0.03000732476</v>
      </c>
      <c r="G106" s="128">
        <f t="shared" si="124"/>
        <v>0.006988279762</v>
      </c>
      <c r="H106" s="129">
        <f t="shared" si="16"/>
        <v>-0.007203782383</v>
      </c>
      <c r="I106" s="130">
        <f t="shared" si="17"/>
        <v>0</v>
      </c>
      <c r="J106" s="130">
        <f t="shared" si="18"/>
        <v>0</v>
      </c>
      <c r="K106" s="131">
        <f t="shared" si="19"/>
        <v>0</v>
      </c>
      <c r="L106" s="127">
        <f t="shared" si="20"/>
        <v>0</v>
      </c>
      <c r="M106" s="130">
        <f t="shared" si="21"/>
        <v>0</v>
      </c>
      <c r="N106" s="130">
        <f t="shared" si="22"/>
        <v>0</v>
      </c>
      <c r="O106" s="130">
        <f t="shared" si="23"/>
        <v>0</v>
      </c>
      <c r="P106" s="127">
        <f t="shared" si="24"/>
        <v>0</v>
      </c>
      <c r="Q106" s="130">
        <f t="shared" si="25"/>
        <v>0</v>
      </c>
      <c r="R106" s="130">
        <f t="shared" si="26"/>
        <v>0</v>
      </c>
      <c r="S106" s="130">
        <f t="shared" si="27"/>
        <v>0</v>
      </c>
      <c r="T106" s="127">
        <f t="shared" si="28"/>
        <v>0</v>
      </c>
      <c r="U106" s="131">
        <f t="shared" si="29"/>
        <v>0</v>
      </c>
      <c r="V106" s="130">
        <f t="shared" si="30"/>
        <v>0</v>
      </c>
      <c r="W106" s="130">
        <f t="shared" si="31"/>
        <v>0</v>
      </c>
      <c r="X106" s="127">
        <f t="shared" si="32"/>
        <v>0</v>
      </c>
    </row>
    <row r="107">
      <c r="A107" s="122">
        <f>Data!A97</f>
        <v>44685</v>
      </c>
      <c r="B107" s="123">
        <f>Data!B97</f>
        <v>632.8676147</v>
      </c>
      <c r="C107" s="123">
        <f>Data!C97</f>
        <v>50.6918335</v>
      </c>
      <c r="D107" s="124">
        <f>Data!D97</f>
        <v>317.5400085</v>
      </c>
      <c r="E107" s="128">
        <f t="shared" ref="E107:G107" si="125">B107/B106-1</f>
        <v>0.05414700268</v>
      </c>
      <c r="F107" s="128">
        <f t="shared" si="125"/>
        <v>0.01043852766</v>
      </c>
      <c r="G107" s="128">
        <f t="shared" si="125"/>
        <v>0.04769864576</v>
      </c>
      <c r="H107" s="129">
        <f t="shared" si="16"/>
        <v>0.0340842699</v>
      </c>
      <c r="I107" s="130">
        <f t="shared" si="17"/>
        <v>0</v>
      </c>
      <c r="J107" s="130">
        <f t="shared" si="18"/>
        <v>0</v>
      </c>
      <c r="K107" s="131">
        <f t="shared" si="19"/>
        <v>0</v>
      </c>
      <c r="L107" s="127">
        <f t="shared" si="20"/>
        <v>0</v>
      </c>
      <c r="M107" s="130">
        <f t="shared" si="21"/>
        <v>0</v>
      </c>
      <c r="N107" s="130">
        <f t="shared" si="22"/>
        <v>0</v>
      </c>
      <c r="O107" s="130">
        <f t="shared" si="23"/>
        <v>0</v>
      </c>
      <c r="P107" s="127">
        <f t="shared" si="24"/>
        <v>0</v>
      </c>
      <c r="Q107" s="130">
        <f t="shared" si="25"/>
        <v>0</v>
      </c>
      <c r="R107" s="130">
        <f t="shared" si="26"/>
        <v>0</v>
      </c>
      <c r="S107" s="130">
        <f t="shared" si="27"/>
        <v>0</v>
      </c>
      <c r="T107" s="127">
        <f t="shared" si="28"/>
        <v>0</v>
      </c>
      <c r="U107" s="131">
        <f t="shared" si="29"/>
        <v>0</v>
      </c>
      <c r="V107" s="130">
        <f t="shared" si="30"/>
        <v>0</v>
      </c>
      <c r="W107" s="130">
        <f t="shared" si="31"/>
        <v>0</v>
      </c>
      <c r="X107" s="127">
        <f t="shared" si="32"/>
        <v>0</v>
      </c>
    </row>
    <row r="108">
      <c r="A108" s="122">
        <f>Data!A98</f>
        <v>44686</v>
      </c>
      <c r="B108" s="123">
        <f>Data!B98</f>
        <v>602.9761353</v>
      </c>
      <c r="C108" s="123">
        <f>Data!C98</f>
        <v>50.12054443</v>
      </c>
      <c r="D108" s="124">
        <f>Data!D98</f>
        <v>291.0933228</v>
      </c>
      <c r="E108" s="128">
        <f t="shared" ref="E108:G108" si="126">B108/B107-1</f>
        <v>-0.04723180456</v>
      </c>
      <c r="F108" s="128">
        <f t="shared" si="126"/>
        <v>-0.01126984414</v>
      </c>
      <c r="G108" s="128">
        <f t="shared" si="126"/>
        <v>-0.08328615318</v>
      </c>
      <c r="H108" s="129">
        <f t="shared" si="16"/>
        <v>-0.04726875984</v>
      </c>
      <c r="I108" s="130">
        <f t="shared" si="17"/>
        <v>1</v>
      </c>
      <c r="J108" s="130">
        <f t="shared" si="18"/>
        <v>1</v>
      </c>
      <c r="K108" s="131">
        <f t="shared" si="19"/>
        <v>1</v>
      </c>
      <c r="L108" s="127">
        <f t="shared" si="20"/>
        <v>1</v>
      </c>
      <c r="M108" s="130">
        <f t="shared" si="21"/>
        <v>1</v>
      </c>
      <c r="N108" s="130">
        <f t="shared" si="22"/>
        <v>1</v>
      </c>
      <c r="O108" s="130">
        <f t="shared" si="23"/>
        <v>1</v>
      </c>
      <c r="P108" s="127">
        <f t="shared" si="24"/>
        <v>0</v>
      </c>
      <c r="Q108" s="130">
        <f t="shared" si="25"/>
        <v>1</v>
      </c>
      <c r="R108" s="130">
        <f t="shared" si="26"/>
        <v>1</v>
      </c>
      <c r="S108" s="130">
        <f t="shared" si="27"/>
        <v>1</v>
      </c>
      <c r="T108" s="127">
        <f t="shared" si="28"/>
        <v>0</v>
      </c>
      <c r="U108" s="131">
        <f t="shared" si="29"/>
        <v>1</v>
      </c>
      <c r="V108" s="130">
        <f t="shared" si="30"/>
        <v>1</v>
      </c>
      <c r="W108" s="130">
        <f t="shared" si="31"/>
        <v>1</v>
      </c>
      <c r="X108" s="127">
        <f t="shared" si="32"/>
        <v>1</v>
      </c>
    </row>
    <row r="109">
      <c r="A109" s="122">
        <f>Data!A99</f>
        <v>44687</v>
      </c>
      <c r="B109" s="123">
        <f>Data!B99</f>
        <v>598.0385132</v>
      </c>
      <c r="C109" s="123">
        <f>Data!C99</f>
        <v>50.59661484</v>
      </c>
      <c r="D109" s="124">
        <f>Data!D99</f>
        <v>288.5499878</v>
      </c>
      <c r="E109" s="128">
        <f t="shared" ref="E109:G109" si="127">B109/B108-1</f>
        <v>-0.008188752061</v>
      </c>
      <c r="F109" s="128">
        <f t="shared" si="127"/>
        <v>0.009498508235</v>
      </c>
      <c r="G109" s="128">
        <f t="shared" si="127"/>
        <v>-0.008737180698</v>
      </c>
      <c r="H109" s="129">
        <f t="shared" si="16"/>
        <v>-0.001333219397</v>
      </c>
      <c r="I109" s="130">
        <f t="shared" si="17"/>
        <v>0</v>
      </c>
      <c r="J109" s="130">
        <f t="shared" si="18"/>
        <v>0</v>
      </c>
      <c r="K109" s="131">
        <f t="shared" si="19"/>
        <v>0</v>
      </c>
      <c r="L109" s="127">
        <f t="shared" si="20"/>
        <v>0</v>
      </c>
      <c r="M109" s="130">
        <f t="shared" si="21"/>
        <v>0</v>
      </c>
      <c r="N109" s="130">
        <f t="shared" si="22"/>
        <v>0</v>
      </c>
      <c r="O109" s="130">
        <f t="shared" si="23"/>
        <v>0</v>
      </c>
      <c r="P109" s="127">
        <f t="shared" si="24"/>
        <v>0</v>
      </c>
      <c r="Q109" s="130">
        <f t="shared" si="25"/>
        <v>0</v>
      </c>
      <c r="R109" s="130">
        <f t="shared" si="26"/>
        <v>0</v>
      </c>
      <c r="S109" s="130">
        <f t="shared" si="27"/>
        <v>0</v>
      </c>
      <c r="T109" s="127">
        <f t="shared" si="28"/>
        <v>0</v>
      </c>
      <c r="U109" s="131">
        <f t="shared" si="29"/>
        <v>0</v>
      </c>
      <c r="V109" s="130">
        <f t="shared" si="30"/>
        <v>0</v>
      </c>
      <c r="W109" s="130">
        <f t="shared" si="31"/>
        <v>0</v>
      </c>
      <c r="X109" s="127">
        <f t="shared" si="32"/>
        <v>0</v>
      </c>
    </row>
    <row r="110">
      <c r="A110" s="122">
        <f>Data!A100</f>
        <v>44690</v>
      </c>
      <c r="B110" s="123">
        <f>Data!B100</f>
        <v>576.1004028</v>
      </c>
      <c r="C110" s="123">
        <f>Data!C100</f>
        <v>51.10124969</v>
      </c>
      <c r="D110" s="124">
        <f>Data!D100</f>
        <v>262.3699951</v>
      </c>
      <c r="E110" s="128">
        <f t="shared" ref="E110:G110" si="128">B110/B109-1</f>
        <v>-0.03668344073</v>
      </c>
      <c r="F110" s="128">
        <f t="shared" si="128"/>
        <v>0.009973688137</v>
      </c>
      <c r="G110" s="128">
        <f t="shared" si="128"/>
        <v>-0.09072948807</v>
      </c>
      <c r="H110" s="129">
        <f t="shared" si="16"/>
        <v>-0.03963900812</v>
      </c>
      <c r="I110" s="130">
        <f t="shared" si="17"/>
        <v>1</v>
      </c>
      <c r="J110" s="130">
        <f t="shared" si="18"/>
        <v>1</v>
      </c>
      <c r="K110" s="131">
        <f t="shared" si="19"/>
        <v>1</v>
      </c>
      <c r="L110" s="127">
        <f t="shared" si="20"/>
        <v>0</v>
      </c>
      <c r="M110" s="130">
        <f t="shared" si="21"/>
        <v>1</v>
      </c>
      <c r="N110" s="130">
        <f t="shared" si="22"/>
        <v>1</v>
      </c>
      <c r="O110" s="130">
        <f t="shared" si="23"/>
        <v>0</v>
      </c>
      <c r="P110" s="127">
        <f t="shared" si="24"/>
        <v>0</v>
      </c>
      <c r="Q110" s="130">
        <f t="shared" si="25"/>
        <v>1</v>
      </c>
      <c r="R110" s="130">
        <f t="shared" si="26"/>
        <v>1</v>
      </c>
      <c r="S110" s="130">
        <f t="shared" si="27"/>
        <v>1</v>
      </c>
      <c r="T110" s="127">
        <f t="shared" si="28"/>
        <v>0</v>
      </c>
      <c r="U110" s="131">
        <f t="shared" si="29"/>
        <v>1</v>
      </c>
      <c r="V110" s="130">
        <f t="shared" si="30"/>
        <v>1</v>
      </c>
      <c r="W110" s="130">
        <f t="shared" si="31"/>
        <v>0</v>
      </c>
      <c r="X110" s="127">
        <f t="shared" si="32"/>
        <v>0</v>
      </c>
    </row>
    <row r="111">
      <c r="A111" s="122">
        <f>Data!A101</f>
        <v>44691</v>
      </c>
      <c r="B111" s="123">
        <f>Data!B101</f>
        <v>580.5431519</v>
      </c>
      <c r="C111" s="123">
        <f>Data!C101</f>
        <v>52.21524811</v>
      </c>
      <c r="D111" s="124">
        <f>Data!D101</f>
        <v>266.6799927</v>
      </c>
      <c r="E111" s="128">
        <f t="shared" ref="E111:G111" si="129">B111/B110-1</f>
        <v>0.007711761703</v>
      </c>
      <c r="F111" s="128">
        <f t="shared" si="129"/>
        <v>0.0217998272</v>
      </c>
      <c r="G111" s="128">
        <f t="shared" si="129"/>
        <v>0.01642717399</v>
      </c>
      <c r="H111" s="129">
        <f t="shared" si="16"/>
        <v>0.01683315282</v>
      </c>
      <c r="I111" s="130">
        <f t="shared" si="17"/>
        <v>0</v>
      </c>
      <c r="J111" s="130">
        <f t="shared" si="18"/>
        <v>0</v>
      </c>
      <c r="K111" s="131">
        <f t="shared" si="19"/>
        <v>0</v>
      </c>
      <c r="L111" s="127">
        <f t="shared" si="20"/>
        <v>0</v>
      </c>
      <c r="M111" s="130">
        <f t="shared" si="21"/>
        <v>0</v>
      </c>
      <c r="N111" s="130">
        <f t="shared" si="22"/>
        <v>0</v>
      </c>
      <c r="O111" s="130">
        <f t="shared" si="23"/>
        <v>0</v>
      </c>
      <c r="P111" s="127">
        <f t="shared" si="24"/>
        <v>0</v>
      </c>
      <c r="Q111" s="130">
        <f t="shared" si="25"/>
        <v>0</v>
      </c>
      <c r="R111" s="130">
        <f t="shared" si="26"/>
        <v>0</v>
      </c>
      <c r="S111" s="130">
        <f t="shared" si="27"/>
        <v>0</v>
      </c>
      <c r="T111" s="127">
        <f t="shared" si="28"/>
        <v>0</v>
      </c>
      <c r="U111" s="131">
        <f t="shared" si="29"/>
        <v>0</v>
      </c>
      <c r="V111" s="130">
        <f t="shared" si="30"/>
        <v>0</v>
      </c>
      <c r="W111" s="130">
        <f t="shared" si="31"/>
        <v>0</v>
      </c>
      <c r="X111" s="127">
        <f t="shared" si="32"/>
        <v>0</v>
      </c>
    </row>
    <row r="112">
      <c r="A112" s="122">
        <f>Data!A102</f>
        <v>44692</v>
      </c>
      <c r="B112" s="123">
        <f>Data!B102</f>
        <v>571.1438599</v>
      </c>
      <c r="C112" s="123">
        <f>Data!C102</f>
        <v>53.14834595</v>
      </c>
      <c r="D112" s="124">
        <f>Data!D102</f>
        <v>244.6666718</v>
      </c>
      <c r="E112" s="128">
        <f t="shared" ref="E112:G112" si="130">B112/B111-1</f>
        <v>-0.01619051394</v>
      </c>
      <c r="F112" s="128">
        <f t="shared" si="130"/>
        <v>0.01787021748</v>
      </c>
      <c r="G112" s="128">
        <f t="shared" si="130"/>
        <v>-0.08254582844</v>
      </c>
      <c r="H112" s="129">
        <f t="shared" si="16"/>
        <v>-0.02910834717</v>
      </c>
      <c r="I112" s="130">
        <f t="shared" si="17"/>
        <v>1</v>
      </c>
      <c r="J112" s="130">
        <f t="shared" si="18"/>
        <v>0</v>
      </c>
      <c r="K112" s="131">
        <f t="shared" si="19"/>
        <v>0</v>
      </c>
      <c r="L112" s="127">
        <f t="shared" si="20"/>
        <v>0</v>
      </c>
      <c r="M112" s="130">
        <f t="shared" si="21"/>
        <v>1</v>
      </c>
      <c r="N112" s="130">
        <f t="shared" si="22"/>
        <v>0</v>
      </c>
      <c r="O112" s="130">
        <f t="shared" si="23"/>
        <v>0</v>
      </c>
      <c r="P112" s="127">
        <f t="shared" si="24"/>
        <v>0</v>
      </c>
      <c r="Q112" s="130">
        <f t="shared" si="25"/>
        <v>1</v>
      </c>
      <c r="R112" s="130">
        <f t="shared" si="26"/>
        <v>0</v>
      </c>
      <c r="S112" s="130">
        <f t="shared" si="27"/>
        <v>0</v>
      </c>
      <c r="T112" s="127">
        <f t="shared" si="28"/>
        <v>0</v>
      </c>
      <c r="U112" s="131">
        <f t="shared" si="29"/>
        <v>1</v>
      </c>
      <c r="V112" s="130">
        <f t="shared" si="30"/>
        <v>0</v>
      </c>
      <c r="W112" s="130">
        <f t="shared" si="31"/>
        <v>0</v>
      </c>
      <c r="X112" s="127">
        <f t="shared" si="32"/>
        <v>0</v>
      </c>
    </row>
    <row r="113">
      <c r="A113" s="122">
        <f>Data!A103</f>
        <v>44693</v>
      </c>
      <c r="B113" s="123">
        <f>Data!B103</f>
        <v>571.1914673</v>
      </c>
      <c r="C113" s="123">
        <f>Data!C103</f>
        <v>52.91030502</v>
      </c>
      <c r="D113" s="124">
        <f>Data!D103</f>
        <v>242.6666718</v>
      </c>
      <c r="E113" s="128">
        <f t="shared" ref="E113:G113" si="131">B113/B112-1</f>
        <v>0.00008335451927</v>
      </c>
      <c r="F113" s="128">
        <f t="shared" si="131"/>
        <v>-0.004478802112</v>
      </c>
      <c r="G113" s="128">
        <f t="shared" si="131"/>
        <v>-0.008174386751</v>
      </c>
      <c r="H113" s="129">
        <f t="shared" si="16"/>
        <v>-0.005044604641</v>
      </c>
      <c r="I113" s="130">
        <f t="shared" si="17"/>
        <v>0</v>
      </c>
      <c r="J113" s="130">
        <f t="shared" si="18"/>
        <v>0</v>
      </c>
      <c r="K113" s="131">
        <f t="shared" si="19"/>
        <v>0</v>
      </c>
      <c r="L113" s="127">
        <f t="shared" si="20"/>
        <v>0</v>
      </c>
      <c r="M113" s="130">
        <f t="shared" si="21"/>
        <v>0</v>
      </c>
      <c r="N113" s="130">
        <f t="shared" si="22"/>
        <v>0</v>
      </c>
      <c r="O113" s="130">
        <f t="shared" si="23"/>
        <v>0</v>
      </c>
      <c r="P113" s="127">
        <f t="shared" si="24"/>
        <v>0</v>
      </c>
      <c r="Q113" s="130">
        <f t="shared" si="25"/>
        <v>0</v>
      </c>
      <c r="R113" s="130">
        <f t="shared" si="26"/>
        <v>0</v>
      </c>
      <c r="S113" s="130">
        <f t="shared" si="27"/>
        <v>0</v>
      </c>
      <c r="T113" s="127">
        <f t="shared" si="28"/>
        <v>0</v>
      </c>
      <c r="U113" s="131">
        <f t="shared" si="29"/>
        <v>0</v>
      </c>
      <c r="V113" s="130">
        <f t="shared" si="30"/>
        <v>0</v>
      </c>
      <c r="W113" s="130">
        <f t="shared" si="31"/>
        <v>0</v>
      </c>
      <c r="X113" s="127">
        <f t="shared" si="32"/>
        <v>0</v>
      </c>
    </row>
    <row r="114">
      <c r="A114" s="122">
        <f>Data!A104</f>
        <v>44694</v>
      </c>
      <c r="B114" s="123">
        <f>Data!B104</f>
        <v>585.3951416</v>
      </c>
      <c r="C114" s="123">
        <f>Data!C104</f>
        <v>53.25307846</v>
      </c>
      <c r="D114" s="124">
        <f>Data!D104</f>
        <v>256.5299988</v>
      </c>
      <c r="E114" s="128">
        <f t="shared" ref="E114:G114" si="132">B114/B113-1</f>
        <v>0.02486674807</v>
      </c>
      <c r="F114" s="128">
        <f t="shared" si="132"/>
        <v>0.0064783871</v>
      </c>
      <c r="G114" s="128">
        <f t="shared" si="132"/>
        <v>0.05712909369</v>
      </c>
      <c r="H114" s="129">
        <f t="shared" si="16"/>
        <v>0.03041634193</v>
      </c>
      <c r="I114" s="130">
        <f t="shared" si="17"/>
        <v>0</v>
      </c>
      <c r="J114" s="130">
        <f t="shared" si="18"/>
        <v>0</v>
      </c>
      <c r="K114" s="131">
        <f t="shared" si="19"/>
        <v>0</v>
      </c>
      <c r="L114" s="127">
        <f t="shared" si="20"/>
        <v>0</v>
      </c>
      <c r="M114" s="130">
        <f t="shared" si="21"/>
        <v>0</v>
      </c>
      <c r="N114" s="130">
        <f t="shared" si="22"/>
        <v>0</v>
      </c>
      <c r="O114" s="130">
        <f t="shared" si="23"/>
        <v>0</v>
      </c>
      <c r="P114" s="127">
        <f t="shared" si="24"/>
        <v>0</v>
      </c>
      <c r="Q114" s="130">
        <f t="shared" si="25"/>
        <v>0</v>
      </c>
      <c r="R114" s="130">
        <f t="shared" si="26"/>
        <v>0</v>
      </c>
      <c r="S114" s="130">
        <f t="shared" si="27"/>
        <v>0</v>
      </c>
      <c r="T114" s="127">
        <f t="shared" si="28"/>
        <v>0</v>
      </c>
      <c r="U114" s="131">
        <f t="shared" si="29"/>
        <v>0</v>
      </c>
      <c r="V114" s="130">
        <f t="shared" si="30"/>
        <v>0</v>
      </c>
      <c r="W114" s="130">
        <f t="shared" si="31"/>
        <v>0</v>
      </c>
      <c r="X114" s="127">
        <f t="shared" si="32"/>
        <v>0</v>
      </c>
    </row>
    <row r="115">
      <c r="A115" s="122">
        <f>Data!A105</f>
        <v>44697</v>
      </c>
      <c r="B115" s="123">
        <f>Data!B105</f>
        <v>569.4790039</v>
      </c>
      <c r="C115" s="123">
        <f>Data!C105</f>
        <v>54.04335403</v>
      </c>
      <c r="D115" s="124">
        <f>Data!D105</f>
        <v>241.456665</v>
      </c>
      <c r="E115" s="128">
        <f t="shared" ref="E115:G115" si="133">B115/B114-1</f>
        <v>-0.02718870821</v>
      </c>
      <c r="F115" s="128">
        <f t="shared" si="133"/>
        <v>0.01483999792</v>
      </c>
      <c r="G115" s="128">
        <f t="shared" si="133"/>
        <v>-0.05875856162</v>
      </c>
      <c r="H115" s="129">
        <f t="shared" si="16"/>
        <v>-0.02300516712</v>
      </c>
      <c r="I115" s="130">
        <f t="shared" si="17"/>
        <v>0</v>
      </c>
      <c r="J115" s="130">
        <f t="shared" si="18"/>
        <v>0</v>
      </c>
      <c r="K115" s="131">
        <f t="shared" si="19"/>
        <v>0</v>
      </c>
      <c r="L115" s="127">
        <f t="shared" si="20"/>
        <v>0</v>
      </c>
      <c r="M115" s="130">
        <f t="shared" si="21"/>
        <v>1</v>
      </c>
      <c r="N115" s="130">
        <f t="shared" si="22"/>
        <v>0</v>
      </c>
      <c r="O115" s="130">
        <f t="shared" si="23"/>
        <v>0</v>
      </c>
      <c r="P115" s="127">
        <f t="shared" si="24"/>
        <v>0</v>
      </c>
      <c r="Q115" s="130">
        <f t="shared" si="25"/>
        <v>0</v>
      </c>
      <c r="R115" s="130">
        <f t="shared" si="26"/>
        <v>0</v>
      </c>
      <c r="S115" s="130">
        <f t="shared" si="27"/>
        <v>0</v>
      </c>
      <c r="T115" s="127">
        <f t="shared" si="28"/>
        <v>0</v>
      </c>
      <c r="U115" s="131">
        <f t="shared" si="29"/>
        <v>0</v>
      </c>
      <c r="V115" s="130">
        <f t="shared" si="30"/>
        <v>0</v>
      </c>
      <c r="W115" s="130">
        <f t="shared" si="31"/>
        <v>0</v>
      </c>
      <c r="X115" s="127">
        <f t="shared" si="32"/>
        <v>0</v>
      </c>
    </row>
    <row r="116">
      <c r="A116" s="122">
        <f>Data!A106</f>
        <v>44698</v>
      </c>
      <c r="B116" s="123">
        <f>Data!B106</f>
        <v>581.9606934</v>
      </c>
      <c r="C116" s="123">
        <f>Data!C106</f>
        <v>53.1769104</v>
      </c>
      <c r="D116" s="124">
        <f>Data!D106</f>
        <v>253.8699951</v>
      </c>
      <c r="E116" s="128">
        <f t="shared" ref="E116:G116" si="134">B116/B115-1</f>
        <v>0.02191773422</v>
      </c>
      <c r="F116" s="128">
        <f t="shared" si="134"/>
        <v>-0.01603238085</v>
      </c>
      <c r="G116" s="128">
        <f t="shared" si="134"/>
        <v>0.05141017779</v>
      </c>
      <c r="H116" s="129">
        <f t="shared" si="16"/>
        <v>0.01853466562</v>
      </c>
      <c r="I116" s="130">
        <f t="shared" si="17"/>
        <v>0</v>
      </c>
      <c r="J116" s="130">
        <f t="shared" si="18"/>
        <v>0</v>
      </c>
      <c r="K116" s="131">
        <f t="shared" si="19"/>
        <v>0</v>
      </c>
      <c r="L116" s="127">
        <f t="shared" si="20"/>
        <v>0</v>
      </c>
      <c r="M116" s="130">
        <f t="shared" si="21"/>
        <v>0</v>
      </c>
      <c r="N116" s="130">
        <f t="shared" si="22"/>
        <v>0</v>
      </c>
      <c r="O116" s="130">
        <f t="shared" si="23"/>
        <v>0</v>
      </c>
      <c r="P116" s="127">
        <f t="shared" si="24"/>
        <v>0</v>
      </c>
      <c r="Q116" s="130">
        <f t="shared" si="25"/>
        <v>0</v>
      </c>
      <c r="R116" s="130">
        <f t="shared" si="26"/>
        <v>0</v>
      </c>
      <c r="S116" s="130">
        <f t="shared" si="27"/>
        <v>0</v>
      </c>
      <c r="T116" s="127">
        <f t="shared" si="28"/>
        <v>0</v>
      </c>
      <c r="U116" s="131">
        <f t="shared" si="29"/>
        <v>0</v>
      </c>
      <c r="V116" s="130">
        <f t="shared" si="30"/>
        <v>0</v>
      </c>
      <c r="W116" s="130">
        <f t="shared" si="31"/>
        <v>0</v>
      </c>
      <c r="X116" s="127">
        <f t="shared" si="32"/>
        <v>0</v>
      </c>
    </row>
    <row r="117">
      <c r="A117" s="122">
        <f>Data!A107</f>
        <v>44699</v>
      </c>
      <c r="B117" s="123">
        <f>Data!B107</f>
        <v>563.0668335</v>
      </c>
      <c r="C117" s="123">
        <f>Data!C107</f>
        <v>49.93011475</v>
      </c>
      <c r="D117" s="124">
        <f>Data!D107</f>
        <v>236.6033325</v>
      </c>
      <c r="E117" s="128">
        <f t="shared" ref="E117:G117" si="135">B117/B116-1</f>
        <v>-0.03246586939</v>
      </c>
      <c r="F117" s="128">
        <f t="shared" si="135"/>
        <v>-0.06105649294</v>
      </c>
      <c r="G117" s="128">
        <f t="shared" si="135"/>
        <v>-0.06801379812</v>
      </c>
      <c r="H117" s="129">
        <f t="shared" si="16"/>
        <v>-0.0581212903</v>
      </c>
      <c r="I117" s="130">
        <f t="shared" si="17"/>
        <v>1</v>
      </c>
      <c r="J117" s="130">
        <f t="shared" si="18"/>
        <v>1</v>
      </c>
      <c r="K117" s="131">
        <f t="shared" si="19"/>
        <v>1</v>
      </c>
      <c r="L117" s="127">
        <f t="shared" si="20"/>
        <v>1</v>
      </c>
      <c r="M117" s="130">
        <f t="shared" si="21"/>
        <v>1</v>
      </c>
      <c r="N117" s="130">
        <f t="shared" si="22"/>
        <v>1</v>
      </c>
      <c r="O117" s="130">
        <f t="shared" si="23"/>
        <v>1</v>
      </c>
      <c r="P117" s="127">
        <f t="shared" si="24"/>
        <v>1</v>
      </c>
      <c r="Q117" s="130">
        <f t="shared" si="25"/>
        <v>1</v>
      </c>
      <c r="R117" s="130">
        <f t="shared" si="26"/>
        <v>1</v>
      </c>
      <c r="S117" s="130">
        <f t="shared" si="27"/>
        <v>1</v>
      </c>
      <c r="T117" s="127">
        <f t="shared" si="28"/>
        <v>1</v>
      </c>
      <c r="U117" s="131">
        <f t="shared" si="29"/>
        <v>1</v>
      </c>
      <c r="V117" s="130">
        <f t="shared" si="30"/>
        <v>1</v>
      </c>
      <c r="W117" s="130">
        <f t="shared" si="31"/>
        <v>1</v>
      </c>
      <c r="X117" s="127">
        <f t="shared" si="32"/>
        <v>1</v>
      </c>
    </row>
    <row r="118">
      <c r="A118" s="122">
        <f>Data!A108</f>
        <v>44700</v>
      </c>
      <c r="B118" s="123">
        <f>Data!B108</f>
        <v>564.2275391</v>
      </c>
      <c r="C118" s="123">
        <f>Data!C108</f>
        <v>48.34956741</v>
      </c>
      <c r="D118" s="124">
        <f>Data!D108</f>
        <v>236.4733276</v>
      </c>
      <c r="E118" s="128">
        <f t="shared" ref="E118:G118" si="136">B118/B117-1</f>
        <v>0.002061399282</v>
      </c>
      <c r="F118" s="128">
        <f t="shared" si="136"/>
        <v>-0.03165519128</v>
      </c>
      <c r="G118" s="128">
        <f t="shared" si="136"/>
        <v>-0.0005494634477</v>
      </c>
      <c r="H118" s="129">
        <f t="shared" si="16"/>
        <v>-0.01246958203</v>
      </c>
      <c r="I118" s="130">
        <f t="shared" si="17"/>
        <v>0</v>
      </c>
      <c r="J118" s="130">
        <f t="shared" si="18"/>
        <v>0</v>
      </c>
      <c r="K118" s="131">
        <f t="shared" si="19"/>
        <v>0</v>
      </c>
      <c r="L118" s="127">
        <f t="shared" si="20"/>
        <v>0</v>
      </c>
      <c r="M118" s="130">
        <f t="shared" si="21"/>
        <v>0</v>
      </c>
      <c r="N118" s="130">
        <f t="shared" si="22"/>
        <v>0</v>
      </c>
      <c r="O118" s="130">
        <f t="shared" si="23"/>
        <v>0</v>
      </c>
      <c r="P118" s="127">
        <f t="shared" si="24"/>
        <v>0</v>
      </c>
      <c r="Q118" s="130">
        <f t="shared" si="25"/>
        <v>0</v>
      </c>
      <c r="R118" s="130">
        <f t="shared" si="26"/>
        <v>0</v>
      </c>
      <c r="S118" s="130">
        <f t="shared" si="27"/>
        <v>0</v>
      </c>
      <c r="T118" s="127">
        <f t="shared" si="28"/>
        <v>0</v>
      </c>
      <c r="U118" s="131">
        <f t="shared" si="29"/>
        <v>0</v>
      </c>
      <c r="V118" s="130">
        <f t="shared" si="30"/>
        <v>0</v>
      </c>
      <c r="W118" s="130">
        <f t="shared" si="31"/>
        <v>0</v>
      </c>
      <c r="X118" s="127">
        <f t="shared" si="32"/>
        <v>0</v>
      </c>
    </row>
    <row r="119">
      <c r="A119" s="122">
        <f>Data!A109</f>
        <v>44701</v>
      </c>
      <c r="B119" s="123">
        <f>Data!B109</f>
        <v>571.2294312</v>
      </c>
      <c r="C119" s="123">
        <f>Data!C109</f>
        <v>48.7780304</v>
      </c>
      <c r="D119" s="124">
        <f>Data!D109</f>
        <v>221.3000031</v>
      </c>
      <c r="E119" s="128">
        <f t="shared" ref="E119:G119" si="137">B119/B118-1</f>
        <v>0.01240969574</v>
      </c>
      <c r="F119" s="128">
        <f t="shared" si="137"/>
        <v>0.008861774884</v>
      </c>
      <c r="G119" s="128">
        <f t="shared" si="137"/>
        <v>-0.06416505716</v>
      </c>
      <c r="H119" s="129">
        <f t="shared" si="16"/>
        <v>-0.01963937376</v>
      </c>
      <c r="I119" s="130">
        <f t="shared" si="17"/>
        <v>0</v>
      </c>
      <c r="J119" s="130">
        <f t="shared" si="18"/>
        <v>0</v>
      </c>
      <c r="K119" s="131">
        <f t="shared" si="19"/>
        <v>0</v>
      </c>
      <c r="L119" s="127">
        <f t="shared" si="20"/>
        <v>0</v>
      </c>
      <c r="M119" s="130">
        <f t="shared" si="21"/>
        <v>0</v>
      </c>
      <c r="N119" s="130">
        <f t="shared" si="22"/>
        <v>0</v>
      </c>
      <c r="O119" s="130">
        <f t="shared" si="23"/>
        <v>0</v>
      </c>
      <c r="P119" s="127">
        <f t="shared" si="24"/>
        <v>0</v>
      </c>
      <c r="Q119" s="130">
        <f t="shared" si="25"/>
        <v>0</v>
      </c>
      <c r="R119" s="130">
        <f t="shared" si="26"/>
        <v>0</v>
      </c>
      <c r="S119" s="130">
        <f t="shared" si="27"/>
        <v>0</v>
      </c>
      <c r="T119" s="127">
        <f t="shared" si="28"/>
        <v>0</v>
      </c>
      <c r="U119" s="131">
        <f t="shared" si="29"/>
        <v>0</v>
      </c>
      <c r="V119" s="130">
        <f t="shared" si="30"/>
        <v>0</v>
      </c>
      <c r="W119" s="130">
        <f t="shared" si="31"/>
        <v>0</v>
      </c>
      <c r="X119" s="127">
        <f t="shared" si="32"/>
        <v>0</v>
      </c>
    </row>
    <row r="120">
      <c r="A120" s="122">
        <f>Data!A110</f>
        <v>44704</v>
      </c>
      <c r="B120" s="123">
        <f>Data!B110</f>
        <v>581.7610474</v>
      </c>
      <c r="C120" s="123">
        <f>Data!C110</f>
        <v>49.62543106</v>
      </c>
      <c r="D120" s="124">
        <f>Data!D110</f>
        <v>224.9666595</v>
      </c>
      <c r="E120" s="128">
        <f t="shared" ref="E120:G120" si="138">B120/B119-1</f>
        <v>0.01843675349</v>
      </c>
      <c r="F120" s="128">
        <f t="shared" si="138"/>
        <v>0.01737258882</v>
      </c>
      <c r="G120" s="128">
        <f t="shared" si="138"/>
        <v>0.01656871416</v>
      </c>
      <c r="H120" s="129">
        <f t="shared" si="16"/>
        <v>0.01726387189</v>
      </c>
      <c r="I120" s="130">
        <f t="shared" si="17"/>
        <v>0</v>
      </c>
      <c r="J120" s="130">
        <f t="shared" si="18"/>
        <v>0</v>
      </c>
      <c r="K120" s="131">
        <f t="shared" si="19"/>
        <v>0</v>
      </c>
      <c r="L120" s="127">
        <f t="shared" si="20"/>
        <v>0</v>
      </c>
      <c r="M120" s="130">
        <f t="shared" si="21"/>
        <v>0</v>
      </c>
      <c r="N120" s="130">
        <f t="shared" si="22"/>
        <v>0</v>
      </c>
      <c r="O120" s="130">
        <f t="shared" si="23"/>
        <v>0</v>
      </c>
      <c r="P120" s="127">
        <f t="shared" si="24"/>
        <v>0</v>
      </c>
      <c r="Q120" s="130">
        <f t="shared" si="25"/>
        <v>0</v>
      </c>
      <c r="R120" s="130">
        <f t="shared" si="26"/>
        <v>0</v>
      </c>
      <c r="S120" s="130">
        <f t="shared" si="27"/>
        <v>0</v>
      </c>
      <c r="T120" s="127">
        <f t="shared" si="28"/>
        <v>0</v>
      </c>
      <c r="U120" s="131">
        <f t="shared" si="29"/>
        <v>0</v>
      </c>
      <c r="V120" s="130">
        <f t="shared" si="30"/>
        <v>0</v>
      </c>
      <c r="W120" s="130">
        <f t="shared" si="31"/>
        <v>0</v>
      </c>
      <c r="X120" s="127">
        <f t="shared" si="32"/>
        <v>0</v>
      </c>
    </row>
    <row r="121">
      <c r="A121" s="122">
        <f>Data!A111</f>
        <v>44705</v>
      </c>
      <c r="B121" s="123">
        <f>Data!B111</f>
        <v>588.2681274</v>
      </c>
      <c r="C121" s="123">
        <f>Data!C111</f>
        <v>51.15838242</v>
      </c>
      <c r="D121" s="124">
        <f>Data!D111</f>
        <v>209.386673</v>
      </c>
      <c r="E121" s="128">
        <f t="shared" ref="E121:G121" si="139">B121/B120-1</f>
        <v>0.01118514226</v>
      </c>
      <c r="F121" s="128">
        <f t="shared" si="139"/>
        <v>0.03089043908</v>
      </c>
      <c r="G121" s="128">
        <f t="shared" si="139"/>
        <v>-0.06925464691</v>
      </c>
      <c r="H121" s="129">
        <f t="shared" si="16"/>
        <v>-0.01310865468</v>
      </c>
      <c r="I121" s="130">
        <f t="shared" si="17"/>
        <v>0</v>
      </c>
      <c r="J121" s="130">
        <f t="shared" si="18"/>
        <v>0</v>
      </c>
      <c r="K121" s="131">
        <f t="shared" si="19"/>
        <v>0</v>
      </c>
      <c r="L121" s="127">
        <f t="shared" si="20"/>
        <v>0</v>
      </c>
      <c r="M121" s="130">
        <f t="shared" si="21"/>
        <v>0</v>
      </c>
      <c r="N121" s="130">
        <f t="shared" si="22"/>
        <v>0</v>
      </c>
      <c r="O121" s="130">
        <f t="shared" si="23"/>
        <v>0</v>
      </c>
      <c r="P121" s="127">
        <f t="shared" si="24"/>
        <v>0</v>
      </c>
      <c r="Q121" s="130">
        <f t="shared" si="25"/>
        <v>0</v>
      </c>
      <c r="R121" s="130">
        <f t="shared" si="26"/>
        <v>0</v>
      </c>
      <c r="S121" s="130">
        <f t="shared" si="27"/>
        <v>0</v>
      </c>
      <c r="T121" s="127">
        <f t="shared" si="28"/>
        <v>0</v>
      </c>
      <c r="U121" s="131">
        <f t="shared" si="29"/>
        <v>0</v>
      </c>
      <c r="V121" s="130">
        <f t="shared" si="30"/>
        <v>0</v>
      </c>
      <c r="W121" s="130">
        <f t="shared" si="31"/>
        <v>0</v>
      </c>
      <c r="X121" s="127">
        <f t="shared" si="32"/>
        <v>0</v>
      </c>
    </row>
    <row r="122">
      <c r="A122" s="122">
        <f>Data!A112</f>
        <v>44706</v>
      </c>
      <c r="B122" s="123">
        <f>Data!B112</f>
        <v>596.1167603</v>
      </c>
      <c r="C122" s="123">
        <f>Data!C112</f>
        <v>51.72966003</v>
      </c>
      <c r="D122" s="124">
        <f>Data!D112</f>
        <v>219.6000061</v>
      </c>
      <c r="E122" s="128">
        <f t="shared" ref="E122:G122" si="140">B122/B121-1</f>
        <v>0.01334193108</v>
      </c>
      <c r="F122" s="128">
        <f t="shared" si="140"/>
        <v>0.01116684288</v>
      </c>
      <c r="G122" s="128">
        <f t="shared" si="140"/>
        <v>0.04877737912</v>
      </c>
      <c r="H122" s="129">
        <f t="shared" si="16"/>
        <v>0.02664607501</v>
      </c>
      <c r="I122" s="130">
        <f t="shared" si="17"/>
        <v>0</v>
      </c>
      <c r="J122" s="130">
        <f t="shared" si="18"/>
        <v>0</v>
      </c>
      <c r="K122" s="131">
        <f t="shared" si="19"/>
        <v>0</v>
      </c>
      <c r="L122" s="127">
        <f t="shared" si="20"/>
        <v>0</v>
      </c>
      <c r="M122" s="130">
        <f t="shared" si="21"/>
        <v>0</v>
      </c>
      <c r="N122" s="130">
        <f t="shared" si="22"/>
        <v>0</v>
      </c>
      <c r="O122" s="130">
        <f t="shared" si="23"/>
        <v>0</v>
      </c>
      <c r="P122" s="127">
        <f t="shared" si="24"/>
        <v>0</v>
      </c>
      <c r="Q122" s="130">
        <f t="shared" si="25"/>
        <v>0</v>
      </c>
      <c r="R122" s="130">
        <f t="shared" si="26"/>
        <v>0</v>
      </c>
      <c r="S122" s="130">
        <f t="shared" si="27"/>
        <v>0</v>
      </c>
      <c r="T122" s="127">
        <f t="shared" si="28"/>
        <v>0</v>
      </c>
      <c r="U122" s="131">
        <f t="shared" si="29"/>
        <v>0</v>
      </c>
      <c r="V122" s="130">
        <f t="shared" si="30"/>
        <v>0</v>
      </c>
      <c r="W122" s="130">
        <f t="shared" si="31"/>
        <v>0</v>
      </c>
      <c r="X122" s="127">
        <f t="shared" si="32"/>
        <v>0</v>
      </c>
    </row>
    <row r="123">
      <c r="A123" s="122">
        <f>Data!A113</f>
        <v>44707</v>
      </c>
      <c r="B123" s="123">
        <f>Data!B113</f>
        <v>620.6998291</v>
      </c>
      <c r="C123" s="123">
        <f>Data!C113</f>
        <v>51.92007828</v>
      </c>
      <c r="D123" s="124">
        <f>Data!D113</f>
        <v>235.9100037</v>
      </c>
      <c r="E123" s="128">
        <f t="shared" ref="E123:G123" si="141">B123/B122-1</f>
        <v>0.04123868089</v>
      </c>
      <c r="F123" s="128">
        <f t="shared" si="141"/>
        <v>0.003681026384</v>
      </c>
      <c r="G123" s="128">
        <f t="shared" si="141"/>
        <v>0.07427138937</v>
      </c>
      <c r="H123" s="129">
        <f t="shared" si="16"/>
        <v>0.03942870248</v>
      </c>
      <c r="I123" s="130">
        <f t="shared" si="17"/>
        <v>0</v>
      </c>
      <c r="J123" s="130">
        <f t="shared" si="18"/>
        <v>0</v>
      </c>
      <c r="K123" s="131">
        <f t="shared" si="19"/>
        <v>0</v>
      </c>
      <c r="L123" s="127">
        <f t="shared" si="20"/>
        <v>0</v>
      </c>
      <c r="M123" s="130">
        <f t="shared" si="21"/>
        <v>0</v>
      </c>
      <c r="N123" s="130">
        <f t="shared" si="22"/>
        <v>0</v>
      </c>
      <c r="O123" s="130">
        <f t="shared" si="23"/>
        <v>0</v>
      </c>
      <c r="P123" s="127">
        <f t="shared" si="24"/>
        <v>0</v>
      </c>
      <c r="Q123" s="130">
        <f t="shared" si="25"/>
        <v>0</v>
      </c>
      <c r="R123" s="130">
        <f t="shared" si="26"/>
        <v>0</v>
      </c>
      <c r="S123" s="130">
        <f t="shared" si="27"/>
        <v>0</v>
      </c>
      <c r="T123" s="127">
        <f t="shared" si="28"/>
        <v>0</v>
      </c>
      <c r="U123" s="131">
        <f t="shared" si="29"/>
        <v>0</v>
      </c>
      <c r="V123" s="130">
        <f t="shared" si="30"/>
        <v>0</v>
      </c>
      <c r="W123" s="130">
        <f t="shared" si="31"/>
        <v>0</v>
      </c>
      <c r="X123" s="127">
        <f t="shared" si="32"/>
        <v>0</v>
      </c>
    </row>
    <row r="124">
      <c r="A124" s="122">
        <f>Data!A114</f>
        <v>44708</v>
      </c>
      <c r="B124" s="123">
        <f>Data!B114</f>
        <v>634.104248</v>
      </c>
      <c r="C124" s="123">
        <f>Data!C114</f>
        <v>52.51041412</v>
      </c>
      <c r="D124" s="124">
        <f>Data!D114</f>
        <v>253.2100067</v>
      </c>
      <c r="E124" s="128">
        <f t="shared" ref="E124:G124" si="142">B124/B123-1</f>
        <v>0.02159565432</v>
      </c>
      <c r="F124" s="128">
        <f t="shared" si="142"/>
        <v>0.01137008775</v>
      </c>
      <c r="G124" s="128">
        <f t="shared" si="142"/>
        <v>0.07333306254</v>
      </c>
      <c r="H124" s="129">
        <f t="shared" si="16"/>
        <v>0.03820039098</v>
      </c>
      <c r="I124" s="130">
        <f t="shared" si="17"/>
        <v>0</v>
      </c>
      <c r="J124" s="130">
        <f t="shared" si="18"/>
        <v>0</v>
      </c>
      <c r="K124" s="131">
        <f t="shared" si="19"/>
        <v>0</v>
      </c>
      <c r="L124" s="127">
        <f t="shared" si="20"/>
        <v>0</v>
      </c>
      <c r="M124" s="130">
        <f t="shared" si="21"/>
        <v>0</v>
      </c>
      <c r="N124" s="130">
        <f t="shared" si="22"/>
        <v>0</v>
      </c>
      <c r="O124" s="130">
        <f t="shared" si="23"/>
        <v>0</v>
      </c>
      <c r="P124" s="127">
        <f t="shared" si="24"/>
        <v>0</v>
      </c>
      <c r="Q124" s="130">
        <f t="shared" si="25"/>
        <v>0</v>
      </c>
      <c r="R124" s="130">
        <f t="shared" si="26"/>
        <v>0</v>
      </c>
      <c r="S124" s="130">
        <f t="shared" si="27"/>
        <v>0</v>
      </c>
      <c r="T124" s="127">
        <f t="shared" si="28"/>
        <v>0</v>
      </c>
      <c r="U124" s="131">
        <f t="shared" si="29"/>
        <v>0</v>
      </c>
      <c r="V124" s="130">
        <f t="shared" si="30"/>
        <v>0</v>
      </c>
      <c r="W124" s="130">
        <f t="shared" si="31"/>
        <v>0</v>
      </c>
      <c r="X124" s="127">
        <f t="shared" si="32"/>
        <v>0</v>
      </c>
    </row>
    <row r="125">
      <c r="A125" s="122">
        <f>Data!A115</f>
        <v>44712</v>
      </c>
      <c r="B125" s="123">
        <f>Data!B115</f>
        <v>636.5302734</v>
      </c>
      <c r="C125" s="123">
        <f>Data!C115</f>
        <v>53.1673851</v>
      </c>
      <c r="D125" s="124">
        <f>Data!D115</f>
        <v>252.7533264</v>
      </c>
      <c r="E125" s="128">
        <f t="shared" ref="E125:G125" si="143">B125/B124-1</f>
        <v>0.00382590938</v>
      </c>
      <c r="F125" s="128">
        <f t="shared" si="143"/>
        <v>0.01251125113</v>
      </c>
      <c r="G125" s="128">
        <f t="shared" si="143"/>
        <v>-0.001803563389</v>
      </c>
      <c r="H125" s="129">
        <f t="shared" si="16"/>
        <v>0.00504825697</v>
      </c>
      <c r="I125" s="130">
        <f t="shared" si="17"/>
        <v>0</v>
      </c>
      <c r="J125" s="130">
        <f t="shared" si="18"/>
        <v>0</v>
      </c>
      <c r="K125" s="131">
        <f t="shared" si="19"/>
        <v>0</v>
      </c>
      <c r="L125" s="127">
        <f t="shared" si="20"/>
        <v>0</v>
      </c>
      <c r="M125" s="130">
        <f t="shared" si="21"/>
        <v>0</v>
      </c>
      <c r="N125" s="130">
        <f t="shared" si="22"/>
        <v>0</v>
      </c>
      <c r="O125" s="130">
        <f t="shared" si="23"/>
        <v>0</v>
      </c>
      <c r="P125" s="127">
        <f t="shared" si="24"/>
        <v>0</v>
      </c>
      <c r="Q125" s="130">
        <f t="shared" si="25"/>
        <v>0</v>
      </c>
      <c r="R125" s="130">
        <f t="shared" si="26"/>
        <v>0</v>
      </c>
      <c r="S125" s="130">
        <f t="shared" si="27"/>
        <v>0</v>
      </c>
      <c r="T125" s="127">
        <f t="shared" si="28"/>
        <v>0</v>
      </c>
      <c r="U125" s="131">
        <f t="shared" si="29"/>
        <v>0</v>
      </c>
      <c r="V125" s="130">
        <f t="shared" si="30"/>
        <v>0</v>
      </c>
      <c r="W125" s="130">
        <f t="shared" si="31"/>
        <v>0</v>
      </c>
      <c r="X125" s="127">
        <f t="shared" si="32"/>
        <v>0</v>
      </c>
    </row>
    <row r="126">
      <c r="A126" s="122">
        <f>Data!A116</f>
        <v>44713</v>
      </c>
      <c r="B126" s="123">
        <f>Data!B116</f>
        <v>628.3771362</v>
      </c>
      <c r="C126" s="123">
        <f>Data!C116</f>
        <v>52.1009903</v>
      </c>
      <c r="D126" s="124">
        <f>Data!D116</f>
        <v>246.7899933</v>
      </c>
      <c r="E126" s="128">
        <f t="shared" ref="E126:G126" si="144">B126/B125-1</f>
        <v>-0.01280871869</v>
      </c>
      <c r="F126" s="128">
        <f t="shared" si="144"/>
        <v>-0.02005731152</v>
      </c>
      <c r="G126" s="128">
        <f t="shared" si="144"/>
        <v>-0.0235934902</v>
      </c>
      <c r="H126" s="129">
        <f t="shared" si="16"/>
        <v>-0.02002206443</v>
      </c>
      <c r="I126" s="130">
        <f t="shared" si="17"/>
        <v>0</v>
      </c>
      <c r="J126" s="130">
        <f t="shared" si="18"/>
        <v>0</v>
      </c>
      <c r="K126" s="131">
        <f t="shared" si="19"/>
        <v>0</v>
      </c>
      <c r="L126" s="127">
        <f t="shared" si="20"/>
        <v>0</v>
      </c>
      <c r="M126" s="130">
        <f t="shared" si="21"/>
        <v>0</v>
      </c>
      <c r="N126" s="130">
        <f t="shared" si="22"/>
        <v>0</v>
      </c>
      <c r="O126" s="130">
        <f t="shared" si="23"/>
        <v>0</v>
      </c>
      <c r="P126" s="127">
        <f t="shared" si="24"/>
        <v>0</v>
      </c>
      <c r="Q126" s="130">
        <f t="shared" si="25"/>
        <v>0</v>
      </c>
      <c r="R126" s="130">
        <f t="shared" si="26"/>
        <v>0</v>
      </c>
      <c r="S126" s="130">
        <f t="shared" si="27"/>
        <v>0</v>
      </c>
      <c r="T126" s="127">
        <f t="shared" si="28"/>
        <v>0</v>
      </c>
      <c r="U126" s="131">
        <f t="shared" si="29"/>
        <v>0</v>
      </c>
      <c r="V126" s="130">
        <f t="shared" si="30"/>
        <v>0</v>
      </c>
      <c r="W126" s="130">
        <f t="shared" si="31"/>
        <v>0</v>
      </c>
      <c r="X126" s="127">
        <f t="shared" si="32"/>
        <v>0</v>
      </c>
    </row>
    <row r="127">
      <c r="A127" s="122">
        <f>Data!A117</f>
        <v>44714</v>
      </c>
      <c r="B127" s="123">
        <f>Data!B117</f>
        <v>653.0932617</v>
      </c>
      <c r="C127" s="123">
        <f>Data!C117</f>
        <v>51.75582123</v>
      </c>
      <c r="D127" s="124">
        <f>Data!D117</f>
        <v>258.3333435</v>
      </c>
      <c r="E127" s="128">
        <f t="shared" ref="E127:G127" si="145">B127/B126-1</f>
        <v>0.0393332667</v>
      </c>
      <c r="F127" s="128">
        <f t="shared" si="145"/>
        <v>-0.006625000128</v>
      </c>
      <c r="G127" s="128">
        <f t="shared" si="145"/>
        <v>0.04677398004</v>
      </c>
      <c r="H127" s="129">
        <f t="shared" si="16"/>
        <v>0.0239262453</v>
      </c>
      <c r="I127" s="130">
        <f t="shared" si="17"/>
        <v>0</v>
      </c>
      <c r="J127" s="130">
        <f t="shared" si="18"/>
        <v>0</v>
      </c>
      <c r="K127" s="131">
        <f t="shared" si="19"/>
        <v>0</v>
      </c>
      <c r="L127" s="127">
        <f t="shared" si="20"/>
        <v>0</v>
      </c>
      <c r="M127" s="130">
        <f t="shared" si="21"/>
        <v>0</v>
      </c>
      <c r="N127" s="130">
        <f t="shared" si="22"/>
        <v>0</v>
      </c>
      <c r="O127" s="130">
        <f t="shared" si="23"/>
        <v>0</v>
      </c>
      <c r="P127" s="127">
        <f t="shared" si="24"/>
        <v>0</v>
      </c>
      <c r="Q127" s="130">
        <f t="shared" si="25"/>
        <v>0</v>
      </c>
      <c r="R127" s="130">
        <f t="shared" si="26"/>
        <v>0</v>
      </c>
      <c r="S127" s="130">
        <f t="shared" si="27"/>
        <v>0</v>
      </c>
      <c r="T127" s="127">
        <f t="shared" si="28"/>
        <v>0</v>
      </c>
      <c r="U127" s="131">
        <f t="shared" si="29"/>
        <v>0</v>
      </c>
      <c r="V127" s="130">
        <f t="shared" si="30"/>
        <v>0</v>
      </c>
      <c r="W127" s="130">
        <f t="shared" si="31"/>
        <v>0</v>
      </c>
      <c r="X127" s="127">
        <f t="shared" si="32"/>
        <v>0</v>
      </c>
    </row>
    <row r="128">
      <c r="A128" s="122">
        <f>Data!A118</f>
        <v>44715</v>
      </c>
      <c r="B128" s="123">
        <f>Data!B118</f>
        <v>643.6362305</v>
      </c>
      <c r="C128" s="123">
        <f>Data!C118</f>
        <v>51.35313034</v>
      </c>
      <c r="D128" s="124">
        <f>Data!D118</f>
        <v>234.5166626</v>
      </c>
      <c r="E128" s="128">
        <f t="shared" ref="E128:G128" si="146">B128/B127-1</f>
        <v>-0.01448036874</v>
      </c>
      <c r="F128" s="128">
        <f t="shared" si="146"/>
        <v>-0.007780591205</v>
      </c>
      <c r="G128" s="128">
        <f t="shared" si="146"/>
        <v>-0.09219359989</v>
      </c>
      <c r="H128" s="129">
        <f t="shared" si="16"/>
        <v>-0.04288575018</v>
      </c>
      <c r="I128" s="130">
        <f t="shared" si="17"/>
        <v>1</v>
      </c>
      <c r="J128" s="130">
        <f t="shared" si="18"/>
        <v>1</v>
      </c>
      <c r="K128" s="131">
        <f t="shared" si="19"/>
        <v>1</v>
      </c>
      <c r="L128" s="127">
        <f t="shared" si="20"/>
        <v>0</v>
      </c>
      <c r="M128" s="130">
        <f t="shared" si="21"/>
        <v>1</v>
      </c>
      <c r="N128" s="130">
        <f t="shared" si="22"/>
        <v>1</v>
      </c>
      <c r="O128" s="130">
        <f t="shared" si="23"/>
        <v>1</v>
      </c>
      <c r="P128" s="127">
        <f t="shared" si="24"/>
        <v>0</v>
      </c>
      <c r="Q128" s="130">
        <f t="shared" si="25"/>
        <v>1</v>
      </c>
      <c r="R128" s="130">
        <f t="shared" si="26"/>
        <v>1</v>
      </c>
      <c r="S128" s="130">
        <f t="shared" si="27"/>
        <v>1</v>
      </c>
      <c r="T128" s="127">
        <f t="shared" si="28"/>
        <v>0</v>
      </c>
      <c r="U128" s="131">
        <f t="shared" si="29"/>
        <v>1</v>
      </c>
      <c r="V128" s="130">
        <f t="shared" si="30"/>
        <v>1</v>
      </c>
      <c r="W128" s="130">
        <f t="shared" si="31"/>
        <v>1</v>
      </c>
      <c r="X128" s="127">
        <f t="shared" si="32"/>
        <v>0</v>
      </c>
    </row>
    <row r="129">
      <c r="A129" s="122">
        <f>Data!A119</f>
        <v>44718</v>
      </c>
      <c r="B129" s="123">
        <f>Data!B119</f>
        <v>647.0856323</v>
      </c>
      <c r="C129" s="123">
        <f>Data!C119</f>
        <v>51.83252716</v>
      </c>
      <c r="D129" s="124">
        <f>Data!D119</f>
        <v>238.2799988</v>
      </c>
      <c r="E129" s="128">
        <f t="shared" ref="E129:G129" si="147">B129/B128-1</f>
        <v>0.00535924128</v>
      </c>
      <c r="F129" s="128">
        <f t="shared" si="147"/>
        <v>0.009335298878</v>
      </c>
      <c r="G129" s="128">
        <f t="shared" si="147"/>
        <v>0.01604720168</v>
      </c>
      <c r="H129" s="129">
        <f t="shared" si="16"/>
        <v>0.01122484848</v>
      </c>
      <c r="I129" s="130">
        <f t="shared" si="17"/>
        <v>0</v>
      </c>
      <c r="J129" s="130">
        <f t="shared" si="18"/>
        <v>0</v>
      </c>
      <c r="K129" s="131">
        <f t="shared" si="19"/>
        <v>0</v>
      </c>
      <c r="L129" s="127">
        <f t="shared" si="20"/>
        <v>0</v>
      </c>
      <c r="M129" s="130">
        <f t="shared" si="21"/>
        <v>0</v>
      </c>
      <c r="N129" s="130">
        <f t="shared" si="22"/>
        <v>0</v>
      </c>
      <c r="O129" s="130">
        <f t="shared" si="23"/>
        <v>0</v>
      </c>
      <c r="P129" s="127">
        <f t="shared" si="24"/>
        <v>0</v>
      </c>
      <c r="Q129" s="130">
        <f t="shared" si="25"/>
        <v>0</v>
      </c>
      <c r="R129" s="130">
        <f t="shared" si="26"/>
        <v>0</v>
      </c>
      <c r="S129" s="130">
        <f t="shared" si="27"/>
        <v>0</v>
      </c>
      <c r="T129" s="127">
        <f t="shared" si="28"/>
        <v>0</v>
      </c>
      <c r="U129" s="131">
        <f t="shared" si="29"/>
        <v>0</v>
      </c>
      <c r="V129" s="130">
        <f t="shared" si="30"/>
        <v>0</v>
      </c>
      <c r="W129" s="130">
        <f t="shared" si="31"/>
        <v>0</v>
      </c>
      <c r="X129" s="127">
        <f t="shared" si="32"/>
        <v>0</v>
      </c>
    </row>
    <row r="130">
      <c r="A130" s="122">
        <f>Data!A120</f>
        <v>44719</v>
      </c>
      <c r="B130" s="123">
        <f>Data!B120</f>
        <v>651.1769409</v>
      </c>
      <c r="C130" s="123">
        <f>Data!C120</f>
        <v>52.39822006</v>
      </c>
      <c r="D130" s="124">
        <f>Data!D120</f>
        <v>238.886673</v>
      </c>
      <c r="E130" s="128">
        <f t="shared" ref="E130:G130" si="148">B130/B129-1</f>
        <v>0.006322669504</v>
      </c>
      <c r="F130" s="128">
        <f t="shared" si="148"/>
        <v>0.01091385917</v>
      </c>
      <c r="G130" s="128">
        <f t="shared" si="148"/>
        <v>0.00254605589</v>
      </c>
      <c r="H130" s="129">
        <f t="shared" si="16"/>
        <v>0.006648499923</v>
      </c>
      <c r="I130" s="130">
        <f t="shared" si="17"/>
        <v>0</v>
      </c>
      <c r="J130" s="130">
        <f t="shared" si="18"/>
        <v>0</v>
      </c>
      <c r="K130" s="131">
        <f t="shared" si="19"/>
        <v>0</v>
      </c>
      <c r="L130" s="127">
        <f t="shared" si="20"/>
        <v>0</v>
      </c>
      <c r="M130" s="130">
        <f t="shared" si="21"/>
        <v>0</v>
      </c>
      <c r="N130" s="130">
        <f t="shared" si="22"/>
        <v>0</v>
      </c>
      <c r="O130" s="130">
        <f t="shared" si="23"/>
        <v>0</v>
      </c>
      <c r="P130" s="127">
        <f t="shared" si="24"/>
        <v>0</v>
      </c>
      <c r="Q130" s="130">
        <f t="shared" si="25"/>
        <v>0</v>
      </c>
      <c r="R130" s="130">
        <f t="shared" si="26"/>
        <v>0</v>
      </c>
      <c r="S130" s="130">
        <f t="shared" si="27"/>
        <v>0</v>
      </c>
      <c r="T130" s="127">
        <f t="shared" si="28"/>
        <v>0</v>
      </c>
      <c r="U130" s="131">
        <f t="shared" si="29"/>
        <v>0</v>
      </c>
      <c r="V130" s="130">
        <f t="shared" si="30"/>
        <v>0</v>
      </c>
      <c r="W130" s="130">
        <f t="shared" si="31"/>
        <v>0</v>
      </c>
      <c r="X130" s="127">
        <f t="shared" si="32"/>
        <v>0</v>
      </c>
    </row>
    <row r="131">
      <c r="A131" s="122">
        <f>Data!A121</f>
        <v>44720</v>
      </c>
      <c r="B131" s="123">
        <f>Data!B121</f>
        <v>634.6965332</v>
      </c>
      <c r="C131" s="123">
        <f>Data!C121</f>
        <v>51.70788574</v>
      </c>
      <c r="D131" s="124">
        <f>Data!D121</f>
        <v>241.8666687</v>
      </c>
      <c r="E131" s="128">
        <f t="shared" ref="E131:G131" si="149">B131/B130-1</f>
        <v>-0.02530864759</v>
      </c>
      <c r="F131" s="128">
        <f t="shared" si="149"/>
        <v>-0.01317476661</v>
      </c>
      <c r="G131" s="128">
        <f t="shared" si="149"/>
        <v>0.01247451643</v>
      </c>
      <c r="H131" s="129">
        <f t="shared" si="16"/>
        <v>-0.005341829588</v>
      </c>
      <c r="I131" s="130">
        <f t="shared" si="17"/>
        <v>0</v>
      </c>
      <c r="J131" s="130">
        <f t="shared" si="18"/>
        <v>0</v>
      </c>
      <c r="K131" s="131">
        <f t="shared" si="19"/>
        <v>0</v>
      </c>
      <c r="L131" s="127">
        <f t="shared" si="20"/>
        <v>0</v>
      </c>
      <c r="M131" s="130">
        <f t="shared" si="21"/>
        <v>0</v>
      </c>
      <c r="N131" s="130">
        <f t="shared" si="22"/>
        <v>0</v>
      </c>
      <c r="O131" s="130">
        <f t="shared" si="23"/>
        <v>0</v>
      </c>
      <c r="P131" s="127">
        <f t="shared" si="24"/>
        <v>0</v>
      </c>
      <c r="Q131" s="130">
        <f t="shared" si="25"/>
        <v>0</v>
      </c>
      <c r="R131" s="130">
        <f t="shared" si="26"/>
        <v>0</v>
      </c>
      <c r="S131" s="130">
        <f t="shared" si="27"/>
        <v>0</v>
      </c>
      <c r="T131" s="127">
        <f t="shared" si="28"/>
        <v>0</v>
      </c>
      <c r="U131" s="131">
        <f t="shared" si="29"/>
        <v>0</v>
      </c>
      <c r="V131" s="130">
        <f t="shared" si="30"/>
        <v>0</v>
      </c>
      <c r="W131" s="130">
        <f t="shared" si="31"/>
        <v>0</v>
      </c>
      <c r="X131" s="127">
        <f t="shared" si="32"/>
        <v>0</v>
      </c>
    </row>
    <row r="132">
      <c r="A132" s="122">
        <f>Data!A122</f>
        <v>44721</v>
      </c>
      <c r="B132" s="123">
        <f>Data!B122</f>
        <v>632.2435913</v>
      </c>
      <c r="C132" s="123">
        <f>Data!C122</f>
        <v>50.25051117</v>
      </c>
      <c r="D132" s="124">
        <f>Data!D122</f>
        <v>239.706665</v>
      </c>
      <c r="E132" s="128">
        <f t="shared" ref="E132:G132" si="150">B132/B131-1</f>
        <v>-0.003864747586</v>
      </c>
      <c r="F132" s="128">
        <f t="shared" si="150"/>
        <v>-0.02818476431</v>
      </c>
      <c r="G132" s="128">
        <f t="shared" si="150"/>
        <v>-0.008930555308</v>
      </c>
      <c r="H132" s="129">
        <f t="shared" si="16"/>
        <v>-0.01561907737</v>
      </c>
      <c r="I132" s="130">
        <f t="shared" si="17"/>
        <v>0</v>
      </c>
      <c r="J132" s="130">
        <f t="shared" si="18"/>
        <v>0</v>
      </c>
      <c r="K132" s="131">
        <f t="shared" si="19"/>
        <v>0</v>
      </c>
      <c r="L132" s="127">
        <f t="shared" si="20"/>
        <v>0</v>
      </c>
      <c r="M132" s="130">
        <f t="shared" si="21"/>
        <v>0</v>
      </c>
      <c r="N132" s="130">
        <f t="shared" si="22"/>
        <v>0</v>
      </c>
      <c r="O132" s="130">
        <f t="shared" si="23"/>
        <v>0</v>
      </c>
      <c r="P132" s="127">
        <f t="shared" si="24"/>
        <v>0</v>
      </c>
      <c r="Q132" s="130">
        <f t="shared" si="25"/>
        <v>0</v>
      </c>
      <c r="R132" s="130">
        <f t="shared" si="26"/>
        <v>0</v>
      </c>
      <c r="S132" s="130">
        <f t="shared" si="27"/>
        <v>0</v>
      </c>
      <c r="T132" s="127">
        <f t="shared" si="28"/>
        <v>0</v>
      </c>
      <c r="U132" s="131">
        <f t="shared" si="29"/>
        <v>0</v>
      </c>
      <c r="V132" s="130">
        <f t="shared" si="30"/>
        <v>0</v>
      </c>
      <c r="W132" s="130">
        <f t="shared" si="31"/>
        <v>0</v>
      </c>
      <c r="X132" s="127">
        <f t="shared" si="32"/>
        <v>0</v>
      </c>
    </row>
    <row r="133">
      <c r="A133" s="122">
        <f>Data!A123</f>
        <v>44722</v>
      </c>
      <c r="B133" s="123">
        <f>Data!B123</f>
        <v>591.8283081</v>
      </c>
      <c r="C133" s="123">
        <f>Data!C123</f>
        <v>50.18339539</v>
      </c>
      <c r="D133" s="124">
        <f>Data!D123</f>
        <v>232.2299957</v>
      </c>
      <c r="E133" s="128">
        <f t="shared" ref="E133:G133" si="151">B133/B132-1</f>
        <v>-0.06392359489</v>
      </c>
      <c r="F133" s="128">
        <f t="shared" si="151"/>
        <v>-0.0013356239</v>
      </c>
      <c r="G133" s="128">
        <f t="shared" si="151"/>
        <v>-0.03119091123</v>
      </c>
      <c r="H133" s="129">
        <f t="shared" si="16"/>
        <v>-0.02579533303</v>
      </c>
      <c r="I133" s="130">
        <f t="shared" si="17"/>
        <v>1</v>
      </c>
      <c r="J133" s="130">
        <f t="shared" si="18"/>
        <v>0</v>
      </c>
      <c r="K133" s="131">
        <f t="shared" si="19"/>
        <v>0</v>
      </c>
      <c r="L133" s="127">
        <f t="shared" si="20"/>
        <v>0</v>
      </c>
      <c r="M133" s="130">
        <f t="shared" si="21"/>
        <v>1</v>
      </c>
      <c r="N133" s="130">
        <f t="shared" si="22"/>
        <v>0</v>
      </c>
      <c r="O133" s="130">
        <f t="shared" si="23"/>
        <v>0</v>
      </c>
      <c r="P133" s="127">
        <f t="shared" si="24"/>
        <v>0</v>
      </c>
      <c r="Q133" s="130">
        <f t="shared" si="25"/>
        <v>1</v>
      </c>
      <c r="R133" s="130">
        <f t="shared" si="26"/>
        <v>0</v>
      </c>
      <c r="S133" s="130">
        <f t="shared" si="27"/>
        <v>0</v>
      </c>
      <c r="T133" s="127">
        <f t="shared" si="28"/>
        <v>0</v>
      </c>
      <c r="U133" s="131">
        <f t="shared" si="29"/>
        <v>1</v>
      </c>
      <c r="V133" s="130">
        <f t="shared" si="30"/>
        <v>0</v>
      </c>
      <c r="W133" s="130">
        <f t="shared" si="31"/>
        <v>0</v>
      </c>
      <c r="X133" s="127">
        <f t="shared" si="32"/>
        <v>0</v>
      </c>
    </row>
    <row r="134">
      <c r="A134" s="122">
        <f>Data!A124</f>
        <v>44725</v>
      </c>
      <c r="B134" s="123">
        <f>Data!B124</f>
        <v>573.6712036</v>
      </c>
      <c r="C134" s="123">
        <f>Data!C124</f>
        <v>48.54386139</v>
      </c>
      <c r="D134" s="124">
        <f>Data!D124</f>
        <v>215.7366638</v>
      </c>
      <c r="E134" s="128">
        <f t="shared" ref="E134:G134" si="152">B134/B133-1</f>
        <v>-0.03067968234</v>
      </c>
      <c r="F134" s="128">
        <f t="shared" si="152"/>
        <v>-0.03267084628</v>
      </c>
      <c r="G134" s="128">
        <f t="shared" si="152"/>
        <v>-0.07102153991</v>
      </c>
      <c r="H134" s="129">
        <f t="shared" si="16"/>
        <v>-0.04761289094</v>
      </c>
      <c r="I134" s="130">
        <f t="shared" si="17"/>
        <v>1</v>
      </c>
      <c r="J134" s="130">
        <f t="shared" si="18"/>
        <v>1</v>
      </c>
      <c r="K134" s="131">
        <f t="shared" si="19"/>
        <v>1</v>
      </c>
      <c r="L134" s="127">
        <f t="shared" si="20"/>
        <v>1</v>
      </c>
      <c r="M134" s="130">
        <f t="shared" si="21"/>
        <v>1</v>
      </c>
      <c r="N134" s="130">
        <f t="shared" si="22"/>
        <v>1</v>
      </c>
      <c r="O134" s="130">
        <f t="shared" si="23"/>
        <v>1</v>
      </c>
      <c r="P134" s="127">
        <f t="shared" si="24"/>
        <v>0</v>
      </c>
      <c r="Q134" s="130">
        <f t="shared" si="25"/>
        <v>1</v>
      </c>
      <c r="R134" s="130">
        <f t="shared" si="26"/>
        <v>1</v>
      </c>
      <c r="S134" s="130">
        <f t="shared" si="27"/>
        <v>1</v>
      </c>
      <c r="T134" s="127">
        <f t="shared" si="28"/>
        <v>0</v>
      </c>
      <c r="U134" s="131">
        <f t="shared" si="29"/>
        <v>1</v>
      </c>
      <c r="V134" s="130">
        <f t="shared" si="30"/>
        <v>1</v>
      </c>
      <c r="W134" s="130">
        <f t="shared" si="31"/>
        <v>1</v>
      </c>
      <c r="X134" s="127">
        <f t="shared" si="32"/>
        <v>1</v>
      </c>
    </row>
    <row r="135">
      <c r="A135" s="122">
        <f>Data!A125</f>
        <v>44726</v>
      </c>
      <c r="B135" s="123">
        <f>Data!B125</f>
        <v>566.4945068</v>
      </c>
      <c r="C135" s="123">
        <f>Data!C125</f>
        <v>49.24377823</v>
      </c>
      <c r="D135" s="124">
        <f>Data!D125</f>
        <v>220.8899994</v>
      </c>
      <c r="E135" s="128">
        <f t="shared" ref="E135:G135" si="153">B135/B134-1</f>
        <v>-0.01251012206</v>
      </c>
      <c r="F135" s="128">
        <f t="shared" si="153"/>
        <v>0.01441823579</v>
      </c>
      <c r="G135" s="128">
        <f t="shared" si="153"/>
        <v>0.02388715706</v>
      </c>
      <c r="H135" s="129">
        <f t="shared" si="16"/>
        <v>0.01282013273</v>
      </c>
      <c r="I135" s="130">
        <f t="shared" si="17"/>
        <v>0</v>
      </c>
      <c r="J135" s="130">
        <f t="shared" si="18"/>
        <v>0</v>
      </c>
      <c r="K135" s="131">
        <f t="shared" si="19"/>
        <v>0</v>
      </c>
      <c r="L135" s="127">
        <f t="shared" si="20"/>
        <v>0</v>
      </c>
      <c r="M135" s="130">
        <f t="shared" si="21"/>
        <v>0</v>
      </c>
      <c r="N135" s="130">
        <f t="shared" si="22"/>
        <v>0</v>
      </c>
      <c r="O135" s="130">
        <f t="shared" si="23"/>
        <v>0</v>
      </c>
      <c r="P135" s="127">
        <f t="shared" si="24"/>
        <v>0</v>
      </c>
      <c r="Q135" s="130">
        <f t="shared" si="25"/>
        <v>0</v>
      </c>
      <c r="R135" s="130">
        <f t="shared" si="26"/>
        <v>0</v>
      </c>
      <c r="S135" s="130">
        <f t="shared" si="27"/>
        <v>0</v>
      </c>
      <c r="T135" s="127">
        <f t="shared" si="28"/>
        <v>0</v>
      </c>
      <c r="U135" s="131">
        <f t="shared" si="29"/>
        <v>0</v>
      </c>
      <c r="V135" s="130">
        <f t="shared" si="30"/>
        <v>0</v>
      </c>
      <c r="W135" s="130">
        <f t="shared" si="31"/>
        <v>0</v>
      </c>
      <c r="X135" s="127">
        <f t="shared" si="32"/>
        <v>0</v>
      </c>
    </row>
    <row r="136">
      <c r="A136" s="122">
        <f>Data!A126</f>
        <v>44727</v>
      </c>
      <c r="B136" s="123">
        <f>Data!B126</f>
        <v>574.8017578</v>
      </c>
      <c r="C136" s="123">
        <f>Data!C126</f>
        <v>49.6848259</v>
      </c>
      <c r="D136" s="124">
        <f>Data!D126</f>
        <v>233</v>
      </c>
      <c r="E136" s="128">
        <f t="shared" ref="E136:G136" si="154">B136/B135-1</f>
        <v>0.01466430985</v>
      </c>
      <c r="F136" s="128">
        <f t="shared" si="154"/>
        <v>0.008956414075</v>
      </c>
      <c r="G136" s="128">
        <f t="shared" si="154"/>
        <v>0.0548236708</v>
      </c>
      <c r="H136" s="129">
        <f t="shared" si="16"/>
        <v>0.02844489592</v>
      </c>
      <c r="I136" s="130">
        <f t="shared" si="17"/>
        <v>0</v>
      </c>
      <c r="J136" s="130">
        <f t="shared" si="18"/>
        <v>0</v>
      </c>
      <c r="K136" s="131">
        <f t="shared" si="19"/>
        <v>0</v>
      </c>
      <c r="L136" s="127">
        <f t="shared" si="20"/>
        <v>0</v>
      </c>
      <c r="M136" s="130">
        <f t="shared" si="21"/>
        <v>0</v>
      </c>
      <c r="N136" s="130">
        <f t="shared" si="22"/>
        <v>0</v>
      </c>
      <c r="O136" s="130">
        <f t="shared" si="23"/>
        <v>0</v>
      </c>
      <c r="P136" s="127">
        <f t="shared" si="24"/>
        <v>0</v>
      </c>
      <c r="Q136" s="130">
        <f t="shared" si="25"/>
        <v>0</v>
      </c>
      <c r="R136" s="130">
        <f t="shared" si="26"/>
        <v>0</v>
      </c>
      <c r="S136" s="130">
        <f t="shared" si="27"/>
        <v>0</v>
      </c>
      <c r="T136" s="127">
        <f t="shared" si="28"/>
        <v>0</v>
      </c>
      <c r="U136" s="131">
        <f t="shared" si="29"/>
        <v>0</v>
      </c>
      <c r="V136" s="130">
        <f t="shared" si="30"/>
        <v>0</v>
      </c>
      <c r="W136" s="130">
        <f t="shared" si="31"/>
        <v>0</v>
      </c>
      <c r="X136" s="127">
        <f t="shared" si="32"/>
        <v>0</v>
      </c>
    </row>
    <row r="137">
      <c r="A137" s="122">
        <f>Data!A127</f>
        <v>44728</v>
      </c>
      <c r="B137" s="123">
        <f>Data!B127</f>
        <v>561.2630615</v>
      </c>
      <c r="C137" s="123">
        <f>Data!C127</f>
        <v>48.38085938</v>
      </c>
      <c r="D137" s="124">
        <f>Data!D127</f>
        <v>213.1000061</v>
      </c>
      <c r="E137" s="128">
        <f t="shared" ref="E137:G137" si="155">B137/B136-1</f>
        <v>-0.02355367934</v>
      </c>
      <c r="F137" s="128">
        <f t="shared" si="155"/>
        <v>-0.02624476384</v>
      </c>
      <c r="G137" s="128">
        <f t="shared" si="155"/>
        <v>-0.08540769913</v>
      </c>
      <c r="H137" s="129">
        <f t="shared" si="16"/>
        <v>-0.04937172106</v>
      </c>
      <c r="I137" s="130">
        <f t="shared" si="17"/>
        <v>1</v>
      </c>
      <c r="J137" s="130">
        <f t="shared" si="18"/>
        <v>1</v>
      </c>
      <c r="K137" s="131">
        <f t="shared" si="19"/>
        <v>1</v>
      </c>
      <c r="L137" s="127">
        <f t="shared" si="20"/>
        <v>1</v>
      </c>
      <c r="M137" s="130">
        <f t="shared" si="21"/>
        <v>1</v>
      </c>
      <c r="N137" s="130">
        <f t="shared" si="22"/>
        <v>1</v>
      </c>
      <c r="O137" s="130">
        <f t="shared" si="23"/>
        <v>1</v>
      </c>
      <c r="P137" s="127">
        <f t="shared" si="24"/>
        <v>1</v>
      </c>
      <c r="Q137" s="130">
        <f t="shared" si="25"/>
        <v>1</v>
      </c>
      <c r="R137" s="130">
        <f t="shared" si="26"/>
        <v>1</v>
      </c>
      <c r="S137" s="130">
        <f t="shared" si="27"/>
        <v>1</v>
      </c>
      <c r="T137" s="127">
        <f t="shared" si="28"/>
        <v>1</v>
      </c>
      <c r="U137" s="131">
        <f t="shared" si="29"/>
        <v>1</v>
      </c>
      <c r="V137" s="130">
        <f t="shared" si="30"/>
        <v>1</v>
      </c>
      <c r="W137" s="130">
        <f t="shared" si="31"/>
        <v>1</v>
      </c>
      <c r="X137" s="127">
        <f t="shared" si="32"/>
        <v>1</v>
      </c>
    </row>
    <row r="138">
      <c r="A138" s="122">
        <f>Data!A128</f>
        <v>44729</v>
      </c>
      <c r="B138" s="123">
        <f>Data!B128</f>
        <v>557.8998413</v>
      </c>
      <c r="C138" s="123">
        <f>Data!C128</f>
        <v>48.29457092</v>
      </c>
      <c r="D138" s="124">
        <f>Data!D128</f>
        <v>216.7599945</v>
      </c>
      <c r="E138" s="128">
        <f t="shared" ref="E138:G138" si="156">B138/B137-1</f>
        <v>-0.005992235095</v>
      </c>
      <c r="F138" s="128">
        <f t="shared" si="156"/>
        <v>-0.001783524585</v>
      </c>
      <c r="G138" s="128">
        <f t="shared" si="156"/>
        <v>0.01717498028</v>
      </c>
      <c r="H138" s="129">
        <f t="shared" si="16"/>
        <v>0.00495813526</v>
      </c>
      <c r="I138" s="130">
        <f t="shared" si="17"/>
        <v>0</v>
      </c>
      <c r="J138" s="130">
        <f t="shared" si="18"/>
        <v>0</v>
      </c>
      <c r="K138" s="131">
        <f t="shared" si="19"/>
        <v>0</v>
      </c>
      <c r="L138" s="127">
        <f t="shared" si="20"/>
        <v>0</v>
      </c>
      <c r="M138" s="130">
        <f t="shared" si="21"/>
        <v>0</v>
      </c>
      <c r="N138" s="130">
        <f t="shared" si="22"/>
        <v>0</v>
      </c>
      <c r="O138" s="130">
        <f t="shared" si="23"/>
        <v>0</v>
      </c>
      <c r="P138" s="127">
        <f t="shared" si="24"/>
        <v>0</v>
      </c>
      <c r="Q138" s="130">
        <f t="shared" si="25"/>
        <v>0</v>
      </c>
      <c r="R138" s="130">
        <f t="shared" si="26"/>
        <v>0</v>
      </c>
      <c r="S138" s="130">
        <f t="shared" si="27"/>
        <v>0</v>
      </c>
      <c r="T138" s="127">
        <f t="shared" si="28"/>
        <v>0</v>
      </c>
      <c r="U138" s="131">
        <f t="shared" si="29"/>
        <v>0</v>
      </c>
      <c r="V138" s="130">
        <f t="shared" si="30"/>
        <v>0</v>
      </c>
      <c r="W138" s="130">
        <f t="shared" si="31"/>
        <v>0</v>
      </c>
      <c r="X138" s="127">
        <f t="shared" si="32"/>
        <v>0</v>
      </c>
    </row>
    <row r="139">
      <c r="A139" s="122">
        <f>Data!A129</f>
        <v>44733</v>
      </c>
      <c r="B139" s="123">
        <f>Data!B129</f>
        <v>588.8292236</v>
      </c>
      <c r="C139" s="123">
        <f>Data!C129</f>
        <v>50.05875397</v>
      </c>
      <c r="D139" s="124">
        <f>Data!D129</f>
        <v>237.0366669</v>
      </c>
      <c r="E139" s="128">
        <f t="shared" ref="E139:G139" si="157">B139/B138-1</f>
        <v>0.05543895164</v>
      </c>
      <c r="F139" s="128">
        <f t="shared" si="157"/>
        <v>0.03652963492</v>
      </c>
      <c r="G139" s="128">
        <f t="shared" si="157"/>
        <v>0.09354434802</v>
      </c>
      <c r="H139" s="129">
        <f t="shared" si="16"/>
        <v>0.06311738351</v>
      </c>
      <c r="I139" s="130">
        <f t="shared" si="17"/>
        <v>0</v>
      </c>
      <c r="J139" s="130">
        <f t="shared" si="18"/>
        <v>0</v>
      </c>
      <c r="K139" s="131">
        <f t="shared" si="19"/>
        <v>0</v>
      </c>
      <c r="L139" s="127">
        <f t="shared" si="20"/>
        <v>0</v>
      </c>
      <c r="M139" s="130">
        <f t="shared" si="21"/>
        <v>0</v>
      </c>
      <c r="N139" s="130">
        <f t="shared" si="22"/>
        <v>0</v>
      </c>
      <c r="O139" s="130">
        <f t="shared" si="23"/>
        <v>0</v>
      </c>
      <c r="P139" s="127">
        <f t="shared" si="24"/>
        <v>0</v>
      </c>
      <c r="Q139" s="130">
        <f t="shared" si="25"/>
        <v>0</v>
      </c>
      <c r="R139" s="130">
        <f t="shared" si="26"/>
        <v>0</v>
      </c>
      <c r="S139" s="130">
        <f t="shared" si="27"/>
        <v>0</v>
      </c>
      <c r="T139" s="127">
        <f t="shared" si="28"/>
        <v>0</v>
      </c>
      <c r="U139" s="131">
        <f t="shared" si="29"/>
        <v>0</v>
      </c>
      <c r="V139" s="130">
        <f t="shared" si="30"/>
        <v>0</v>
      </c>
      <c r="W139" s="130">
        <f t="shared" si="31"/>
        <v>0</v>
      </c>
      <c r="X139" s="127">
        <f t="shared" si="32"/>
        <v>0</v>
      </c>
    </row>
    <row r="140">
      <c r="A140" s="122">
        <f>Data!A130</f>
        <v>44734</v>
      </c>
      <c r="B140" s="123">
        <f>Data!B130</f>
        <v>583.7894287</v>
      </c>
      <c r="C140" s="123">
        <f>Data!C130</f>
        <v>50.54774475</v>
      </c>
      <c r="D140" s="124">
        <f>Data!D130</f>
        <v>236.0866699</v>
      </c>
      <c r="E140" s="128">
        <f t="shared" ref="E140:G140" si="158">B140/B139-1</f>
        <v>-0.008559009505</v>
      </c>
      <c r="F140" s="128">
        <f t="shared" si="158"/>
        <v>0.009768337103</v>
      </c>
      <c r="G140" s="128">
        <f t="shared" si="158"/>
        <v>-0.004007805884</v>
      </c>
      <c r="H140" s="129">
        <f t="shared" si="16"/>
        <v>0.0005924105864</v>
      </c>
      <c r="I140" s="130">
        <f t="shared" si="17"/>
        <v>0</v>
      </c>
      <c r="J140" s="130">
        <f t="shared" si="18"/>
        <v>0</v>
      </c>
      <c r="K140" s="131">
        <f t="shared" si="19"/>
        <v>0</v>
      </c>
      <c r="L140" s="127">
        <f t="shared" si="20"/>
        <v>0</v>
      </c>
      <c r="M140" s="130">
        <f t="shared" si="21"/>
        <v>0</v>
      </c>
      <c r="N140" s="130">
        <f t="shared" si="22"/>
        <v>0</v>
      </c>
      <c r="O140" s="130">
        <f t="shared" si="23"/>
        <v>0</v>
      </c>
      <c r="P140" s="127">
        <f t="shared" si="24"/>
        <v>0</v>
      </c>
      <c r="Q140" s="130">
        <f t="shared" si="25"/>
        <v>0</v>
      </c>
      <c r="R140" s="130">
        <f t="shared" si="26"/>
        <v>0</v>
      </c>
      <c r="S140" s="130">
        <f t="shared" si="27"/>
        <v>0</v>
      </c>
      <c r="T140" s="127">
        <f t="shared" si="28"/>
        <v>0</v>
      </c>
      <c r="U140" s="131">
        <f t="shared" si="29"/>
        <v>0</v>
      </c>
      <c r="V140" s="130">
        <f t="shared" si="30"/>
        <v>0</v>
      </c>
      <c r="W140" s="130">
        <f t="shared" si="31"/>
        <v>0</v>
      </c>
      <c r="X140" s="127">
        <f t="shared" si="32"/>
        <v>0</v>
      </c>
    </row>
    <row r="141">
      <c r="A141" s="122">
        <f>Data!A131</f>
        <v>44735</v>
      </c>
      <c r="B141" s="123">
        <f>Data!B131</f>
        <v>598.5738525</v>
      </c>
      <c r="C141" s="123">
        <f>Data!C131</f>
        <v>51.58324432</v>
      </c>
      <c r="D141" s="124">
        <f>Data!D131</f>
        <v>235.0700073</v>
      </c>
      <c r="E141" s="128">
        <f t="shared" ref="E141:G141" si="159">B141/B140-1</f>
        <v>0.02532492557</v>
      </c>
      <c r="F141" s="128">
        <f t="shared" si="159"/>
        <v>0.02048557414</v>
      </c>
      <c r="G141" s="128">
        <f t="shared" si="159"/>
        <v>-0.00430631089</v>
      </c>
      <c r="H141" s="129">
        <f t="shared" si="16"/>
        <v>0.01153669041</v>
      </c>
      <c r="I141" s="130">
        <f t="shared" si="17"/>
        <v>0</v>
      </c>
      <c r="J141" s="130">
        <f t="shared" si="18"/>
        <v>0</v>
      </c>
      <c r="K141" s="131">
        <f t="shared" si="19"/>
        <v>0</v>
      </c>
      <c r="L141" s="127">
        <f t="shared" si="20"/>
        <v>0</v>
      </c>
      <c r="M141" s="130">
        <f t="shared" si="21"/>
        <v>0</v>
      </c>
      <c r="N141" s="130">
        <f t="shared" si="22"/>
        <v>0</v>
      </c>
      <c r="O141" s="130">
        <f t="shared" si="23"/>
        <v>0</v>
      </c>
      <c r="P141" s="127">
        <f t="shared" si="24"/>
        <v>0</v>
      </c>
      <c r="Q141" s="130">
        <f t="shared" si="25"/>
        <v>0</v>
      </c>
      <c r="R141" s="130">
        <f t="shared" si="26"/>
        <v>0</v>
      </c>
      <c r="S141" s="130">
        <f t="shared" si="27"/>
        <v>0</v>
      </c>
      <c r="T141" s="127">
        <f t="shared" si="28"/>
        <v>0</v>
      </c>
      <c r="U141" s="131">
        <f t="shared" si="29"/>
        <v>0</v>
      </c>
      <c r="V141" s="130">
        <f t="shared" si="30"/>
        <v>0</v>
      </c>
      <c r="W141" s="130">
        <f t="shared" si="31"/>
        <v>0</v>
      </c>
      <c r="X141" s="127">
        <f t="shared" si="32"/>
        <v>0</v>
      </c>
    </row>
    <row r="142">
      <c r="A142" s="122">
        <f>Data!A132</f>
        <v>44736</v>
      </c>
      <c r="B142" s="123">
        <f>Data!B132</f>
        <v>620.6786499</v>
      </c>
      <c r="C142" s="123">
        <f>Data!C132</f>
        <v>53.4720726</v>
      </c>
      <c r="D142" s="124">
        <f>Data!D132</f>
        <v>245.706665</v>
      </c>
      <c r="E142" s="128">
        <f t="shared" ref="E142:G142" si="160">B142/B141-1</f>
        <v>0.03692910619</v>
      </c>
      <c r="F142" s="128">
        <f t="shared" si="160"/>
        <v>0.03661708957</v>
      </c>
      <c r="G142" s="128">
        <f t="shared" si="160"/>
        <v>0.04524889345</v>
      </c>
      <c r="H142" s="129">
        <f t="shared" si="16"/>
        <v>0.04013221445</v>
      </c>
      <c r="I142" s="130">
        <f t="shared" si="17"/>
        <v>0</v>
      </c>
      <c r="J142" s="130">
        <f t="shared" si="18"/>
        <v>0</v>
      </c>
      <c r="K142" s="131">
        <f t="shared" si="19"/>
        <v>0</v>
      </c>
      <c r="L142" s="127">
        <f t="shared" si="20"/>
        <v>0</v>
      </c>
      <c r="M142" s="130">
        <f t="shared" si="21"/>
        <v>0</v>
      </c>
      <c r="N142" s="130">
        <f t="shared" si="22"/>
        <v>0</v>
      </c>
      <c r="O142" s="130">
        <f t="shared" si="23"/>
        <v>0</v>
      </c>
      <c r="P142" s="127">
        <f t="shared" si="24"/>
        <v>0</v>
      </c>
      <c r="Q142" s="130">
        <f t="shared" si="25"/>
        <v>0</v>
      </c>
      <c r="R142" s="130">
        <f t="shared" si="26"/>
        <v>0</v>
      </c>
      <c r="S142" s="130">
        <f t="shared" si="27"/>
        <v>0</v>
      </c>
      <c r="T142" s="127">
        <f t="shared" si="28"/>
        <v>0</v>
      </c>
      <c r="U142" s="131">
        <f t="shared" si="29"/>
        <v>0</v>
      </c>
      <c r="V142" s="130">
        <f t="shared" si="30"/>
        <v>0</v>
      </c>
      <c r="W142" s="130">
        <f t="shared" si="31"/>
        <v>0</v>
      </c>
      <c r="X142" s="127">
        <f t="shared" si="32"/>
        <v>0</v>
      </c>
    </row>
    <row r="143">
      <c r="A143" s="122">
        <f>Data!A133</f>
        <v>44739</v>
      </c>
      <c r="B143" s="123">
        <f>Data!B133</f>
        <v>610.2728882</v>
      </c>
      <c r="C143" s="123">
        <f>Data!C133</f>
        <v>53.0981369</v>
      </c>
      <c r="D143" s="124">
        <f>Data!D133</f>
        <v>244.9199982</v>
      </c>
      <c r="E143" s="128">
        <f t="shared" ref="E143:G143" si="161">B143/B142-1</f>
        <v>-0.01676513558</v>
      </c>
      <c r="F143" s="128">
        <f t="shared" si="161"/>
        <v>-0.006993102778</v>
      </c>
      <c r="G143" s="128">
        <f t="shared" si="161"/>
        <v>-0.003201650513</v>
      </c>
      <c r="H143" s="129">
        <f t="shared" si="16"/>
        <v>-0.007430928433</v>
      </c>
      <c r="I143" s="130">
        <f t="shared" si="17"/>
        <v>0</v>
      </c>
      <c r="J143" s="130">
        <f t="shared" si="18"/>
        <v>0</v>
      </c>
      <c r="K143" s="131">
        <f t="shared" si="19"/>
        <v>0</v>
      </c>
      <c r="L143" s="127">
        <f t="shared" si="20"/>
        <v>0</v>
      </c>
      <c r="M143" s="130">
        <f t="shared" si="21"/>
        <v>0</v>
      </c>
      <c r="N143" s="130">
        <f t="shared" si="22"/>
        <v>0</v>
      </c>
      <c r="O143" s="130">
        <f t="shared" si="23"/>
        <v>0</v>
      </c>
      <c r="P143" s="127">
        <f t="shared" si="24"/>
        <v>0</v>
      </c>
      <c r="Q143" s="130">
        <f t="shared" si="25"/>
        <v>0</v>
      </c>
      <c r="R143" s="130">
        <f t="shared" si="26"/>
        <v>0</v>
      </c>
      <c r="S143" s="130">
        <f t="shared" si="27"/>
        <v>0</v>
      </c>
      <c r="T143" s="127">
        <f t="shared" si="28"/>
        <v>0</v>
      </c>
      <c r="U143" s="131">
        <f t="shared" si="29"/>
        <v>0</v>
      </c>
      <c r="V143" s="130">
        <f t="shared" si="30"/>
        <v>0</v>
      </c>
      <c r="W143" s="130">
        <f t="shared" si="31"/>
        <v>0</v>
      </c>
      <c r="X143" s="127">
        <f t="shared" si="32"/>
        <v>0</v>
      </c>
    </row>
    <row r="144">
      <c r="A144" s="122">
        <f>Data!A134</f>
        <v>44740</v>
      </c>
      <c r="B144" s="123">
        <f>Data!B134</f>
        <v>602.7991943</v>
      </c>
      <c r="C144" s="123">
        <f>Data!C134</f>
        <v>53.46248245</v>
      </c>
      <c r="D144" s="124">
        <f>Data!D134</f>
        <v>232.6633301</v>
      </c>
      <c r="E144" s="128">
        <f t="shared" ref="E144:G144" si="162">B144/B143-1</f>
        <v>-0.01224647857</v>
      </c>
      <c r="F144" s="128">
        <f t="shared" si="162"/>
        <v>0.006861738882</v>
      </c>
      <c r="G144" s="128">
        <f t="shared" si="162"/>
        <v>-0.05004355782</v>
      </c>
      <c r="H144" s="129">
        <f t="shared" si="16"/>
        <v>-0.01972202329</v>
      </c>
      <c r="I144" s="130">
        <f t="shared" si="17"/>
        <v>0</v>
      </c>
      <c r="J144" s="130">
        <f t="shared" si="18"/>
        <v>0</v>
      </c>
      <c r="K144" s="131">
        <f t="shared" si="19"/>
        <v>0</v>
      </c>
      <c r="L144" s="127">
        <f t="shared" si="20"/>
        <v>0</v>
      </c>
      <c r="M144" s="130">
        <f t="shared" si="21"/>
        <v>0</v>
      </c>
      <c r="N144" s="130">
        <f t="shared" si="22"/>
        <v>0</v>
      </c>
      <c r="O144" s="130">
        <f t="shared" si="23"/>
        <v>0</v>
      </c>
      <c r="P144" s="127">
        <f t="shared" si="24"/>
        <v>0</v>
      </c>
      <c r="Q144" s="130">
        <f t="shared" si="25"/>
        <v>0</v>
      </c>
      <c r="R144" s="130">
        <f t="shared" si="26"/>
        <v>0</v>
      </c>
      <c r="S144" s="130">
        <f t="shared" si="27"/>
        <v>0</v>
      </c>
      <c r="T144" s="127">
        <f t="shared" si="28"/>
        <v>0</v>
      </c>
      <c r="U144" s="131">
        <f t="shared" si="29"/>
        <v>0</v>
      </c>
      <c r="V144" s="130">
        <f t="shared" si="30"/>
        <v>0</v>
      </c>
      <c r="W144" s="130">
        <f t="shared" si="31"/>
        <v>0</v>
      </c>
      <c r="X144" s="127">
        <f t="shared" si="32"/>
        <v>0</v>
      </c>
    </row>
    <row r="145">
      <c r="A145" s="122">
        <f>Data!A135</f>
        <v>44741</v>
      </c>
      <c r="B145" s="123">
        <f>Data!B135</f>
        <v>592.1062622</v>
      </c>
      <c r="C145" s="123">
        <f>Data!C135</f>
        <v>53.07896805</v>
      </c>
      <c r="D145" s="124">
        <f>Data!D135</f>
        <v>228.4900055</v>
      </c>
      <c r="E145" s="128">
        <f t="shared" ref="E145:G145" si="163">B145/B144-1</f>
        <v>-0.01773879632</v>
      </c>
      <c r="F145" s="128">
        <f t="shared" si="163"/>
        <v>-0.007173524062</v>
      </c>
      <c r="G145" s="128">
        <f t="shared" si="163"/>
        <v>-0.01793718238</v>
      </c>
      <c r="H145" s="129">
        <f t="shared" si="16"/>
        <v>-0.01359204184</v>
      </c>
      <c r="I145" s="130">
        <f t="shared" si="17"/>
        <v>0</v>
      </c>
      <c r="J145" s="130">
        <f t="shared" si="18"/>
        <v>0</v>
      </c>
      <c r="K145" s="131">
        <f t="shared" si="19"/>
        <v>0</v>
      </c>
      <c r="L145" s="127">
        <f t="shared" si="20"/>
        <v>0</v>
      </c>
      <c r="M145" s="130">
        <f t="shared" si="21"/>
        <v>0</v>
      </c>
      <c r="N145" s="130">
        <f t="shared" si="22"/>
        <v>0</v>
      </c>
      <c r="O145" s="130">
        <f t="shared" si="23"/>
        <v>0</v>
      </c>
      <c r="P145" s="127">
        <f t="shared" si="24"/>
        <v>0</v>
      </c>
      <c r="Q145" s="130">
        <f t="shared" si="25"/>
        <v>0</v>
      </c>
      <c r="R145" s="130">
        <f t="shared" si="26"/>
        <v>0</v>
      </c>
      <c r="S145" s="130">
        <f t="shared" si="27"/>
        <v>0</v>
      </c>
      <c r="T145" s="127">
        <f t="shared" si="28"/>
        <v>0</v>
      </c>
      <c r="U145" s="131">
        <f t="shared" si="29"/>
        <v>0</v>
      </c>
      <c r="V145" s="130">
        <f t="shared" si="30"/>
        <v>0</v>
      </c>
      <c r="W145" s="130">
        <f t="shared" si="31"/>
        <v>0</v>
      </c>
      <c r="X145" s="127">
        <f t="shared" si="32"/>
        <v>0</v>
      </c>
    </row>
    <row r="146">
      <c r="A146" s="122">
        <f>Data!A136</f>
        <v>44742</v>
      </c>
      <c r="B146" s="123">
        <f>Data!B136</f>
        <v>583.5593872</v>
      </c>
      <c r="C146" s="123">
        <f>Data!C136</f>
        <v>52.26398087</v>
      </c>
      <c r="D146" s="124">
        <f>Data!D136</f>
        <v>224.4733276</v>
      </c>
      <c r="E146" s="128">
        <f t="shared" ref="E146:G146" si="164">B146/B145-1</f>
        <v>-0.01443469787</v>
      </c>
      <c r="F146" s="128">
        <f t="shared" si="164"/>
        <v>-0.0153542394</v>
      </c>
      <c r="G146" s="128">
        <f t="shared" si="164"/>
        <v>-0.0175792278</v>
      </c>
      <c r="H146" s="129">
        <f t="shared" si="16"/>
        <v>-0.01606032645</v>
      </c>
      <c r="I146" s="130">
        <f t="shared" si="17"/>
        <v>0</v>
      </c>
      <c r="J146" s="130">
        <f t="shared" si="18"/>
        <v>0</v>
      </c>
      <c r="K146" s="131">
        <f t="shared" si="19"/>
        <v>0</v>
      </c>
      <c r="L146" s="127">
        <f t="shared" si="20"/>
        <v>0</v>
      </c>
      <c r="M146" s="130">
        <f t="shared" si="21"/>
        <v>0</v>
      </c>
      <c r="N146" s="130">
        <f t="shared" si="22"/>
        <v>0</v>
      </c>
      <c r="O146" s="130">
        <f t="shared" si="23"/>
        <v>0</v>
      </c>
      <c r="P146" s="127">
        <f t="shared" si="24"/>
        <v>0</v>
      </c>
      <c r="Q146" s="130">
        <f t="shared" si="25"/>
        <v>0</v>
      </c>
      <c r="R146" s="130">
        <f t="shared" si="26"/>
        <v>0</v>
      </c>
      <c r="S146" s="130">
        <f t="shared" si="27"/>
        <v>0</v>
      </c>
      <c r="T146" s="127">
        <f t="shared" si="28"/>
        <v>0</v>
      </c>
      <c r="U146" s="131">
        <f t="shared" si="29"/>
        <v>0</v>
      </c>
      <c r="V146" s="130">
        <f t="shared" si="30"/>
        <v>0</v>
      </c>
      <c r="W146" s="130">
        <f t="shared" si="31"/>
        <v>0</v>
      </c>
      <c r="X146" s="127">
        <f t="shared" si="32"/>
        <v>0</v>
      </c>
    </row>
    <row r="147">
      <c r="A147" s="122">
        <f>Data!A137</f>
        <v>44743</v>
      </c>
      <c r="B147" s="123">
        <f>Data!B137</f>
        <v>590.8989258</v>
      </c>
      <c r="C147" s="123">
        <f>Data!C137</f>
        <v>53.32825089</v>
      </c>
      <c r="D147" s="124">
        <f>Data!D137</f>
        <v>227.2633362</v>
      </c>
      <c r="E147" s="128">
        <f t="shared" ref="E147:G147" si="165">B147/B146-1</f>
        <v>0.0125771922</v>
      </c>
      <c r="F147" s="128">
        <f t="shared" si="165"/>
        <v>0.02036335545</v>
      </c>
      <c r="G147" s="128">
        <f t="shared" si="165"/>
        <v>0.01242913167</v>
      </c>
      <c r="H147" s="129">
        <f t="shared" si="16"/>
        <v>0.01563243329</v>
      </c>
      <c r="I147" s="130">
        <f t="shared" si="17"/>
        <v>0</v>
      </c>
      <c r="J147" s="130">
        <f t="shared" si="18"/>
        <v>0</v>
      </c>
      <c r="K147" s="131">
        <f t="shared" si="19"/>
        <v>0</v>
      </c>
      <c r="L147" s="127">
        <f t="shared" si="20"/>
        <v>0</v>
      </c>
      <c r="M147" s="130">
        <f t="shared" si="21"/>
        <v>0</v>
      </c>
      <c r="N147" s="130">
        <f t="shared" si="22"/>
        <v>0</v>
      </c>
      <c r="O147" s="130">
        <f t="shared" si="23"/>
        <v>0</v>
      </c>
      <c r="P147" s="127">
        <f t="shared" si="24"/>
        <v>0</v>
      </c>
      <c r="Q147" s="130">
        <f t="shared" si="25"/>
        <v>0</v>
      </c>
      <c r="R147" s="130">
        <f t="shared" si="26"/>
        <v>0</v>
      </c>
      <c r="S147" s="130">
        <f t="shared" si="27"/>
        <v>0</v>
      </c>
      <c r="T147" s="127">
        <f t="shared" si="28"/>
        <v>0</v>
      </c>
      <c r="U147" s="131">
        <f t="shared" si="29"/>
        <v>0</v>
      </c>
      <c r="V147" s="130">
        <f t="shared" si="30"/>
        <v>0</v>
      </c>
      <c r="W147" s="130">
        <f t="shared" si="31"/>
        <v>0</v>
      </c>
      <c r="X147" s="127">
        <f t="shared" si="32"/>
        <v>0</v>
      </c>
    </row>
    <row r="148">
      <c r="A148" s="122">
        <f>Data!A138</f>
        <v>44747</v>
      </c>
      <c r="B148" s="123">
        <f>Data!B138</f>
        <v>594.7506714</v>
      </c>
      <c r="C148" s="123">
        <f>Data!C138</f>
        <v>53.05978775</v>
      </c>
      <c r="D148" s="124">
        <f>Data!D138</f>
        <v>233.0666656</v>
      </c>
      <c r="E148" s="128">
        <f t="shared" ref="E148:G148" si="166">B148/B147-1</f>
        <v>0.006518450851</v>
      </c>
      <c r="F148" s="128">
        <f t="shared" si="166"/>
        <v>-0.005034163512</v>
      </c>
      <c r="G148" s="128">
        <f t="shared" si="166"/>
        <v>0.02553570481</v>
      </c>
      <c r="H148" s="129">
        <f t="shared" si="16"/>
        <v>0.009504306691</v>
      </c>
      <c r="I148" s="130">
        <f t="shared" si="17"/>
        <v>0</v>
      </c>
      <c r="J148" s="130">
        <f t="shared" si="18"/>
        <v>0</v>
      </c>
      <c r="K148" s="131">
        <f t="shared" si="19"/>
        <v>0</v>
      </c>
      <c r="L148" s="127">
        <f t="shared" si="20"/>
        <v>0</v>
      </c>
      <c r="M148" s="130">
        <f t="shared" si="21"/>
        <v>0</v>
      </c>
      <c r="N148" s="130">
        <f t="shared" si="22"/>
        <v>0</v>
      </c>
      <c r="O148" s="130">
        <f t="shared" si="23"/>
        <v>0</v>
      </c>
      <c r="P148" s="127">
        <f t="shared" si="24"/>
        <v>0</v>
      </c>
      <c r="Q148" s="130">
        <f t="shared" si="25"/>
        <v>0</v>
      </c>
      <c r="R148" s="130">
        <f t="shared" si="26"/>
        <v>0</v>
      </c>
      <c r="S148" s="130">
        <f t="shared" si="27"/>
        <v>0</v>
      </c>
      <c r="T148" s="127">
        <f t="shared" si="28"/>
        <v>0</v>
      </c>
      <c r="U148" s="131">
        <f t="shared" si="29"/>
        <v>0</v>
      </c>
      <c r="V148" s="130">
        <f t="shared" si="30"/>
        <v>0</v>
      </c>
      <c r="W148" s="130">
        <f t="shared" si="31"/>
        <v>0</v>
      </c>
      <c r="X148" s="127">
        <f t="shared" si="32"/>
        <v>0</v>
      </c>
    </row>
    <row r="149">
      <c r="A149" s="122">
        <f>Data!A139</f>
        <v>44748</v>
      </c>
      <c r="B149" s="123">
        <f>Data!B139</f>
        <v>589.0209351</v>
      </c>
      <c r="C149" s="123">
        <f>Data!C139</f>
        <v>52.95432281</v>
      </c>
      <c r="D149" s="124">
        <f>Data!D139</f>
        <v>231.7333374</v>
      </c>
      <c r="E149" s="128">
        <f t="shared" ref="E149:G149" si="167">B149/B148-1</f>
        <v>-0.009633845919</v>
      </c>
      <c r="F149" s="128">
        <f t="shared" si="167"/>
        <v>-0.001987662216</v>
      </c>
      <c r="G149" s="128">
        <f t="shared" si="167"/>
        <v>-0.005720802</v>
      </c>
      <c r="H149" s="129">
        <f t="shared" si="16"/>
        <v>-0.00501015487</v>
      </c>
      <c r="I149" s="130">
        <f t="shared" si="17"/>
        <v>0</v>
      </c>
      <c r="J149" s="130">
        <f t="shared" si="18"/>
        <v>0</v>
      </c>
      <c r="K149" s="131">
        <f t="shared" si="19"/>
        <v>0</v>
      </c>
      <c r="L149" s="127">
        <f t="shared" si="20"/>
        <v>0</v>
      </c>
      <c r="M149" s="130">
        <f t="shared" si="21"/>
        <v>0</v>
      </c>
      <c r="N149" s="130">
        <f t="shared" si="22"/>
        <v>0</v>
      </c>
      <c r="O149" s="130">
        <f t="shared" si="23"/>
        <v>0</v>
      </c>
      <c r="P149" s="127">
        <f t="shared" si="24"/>
        <v>0</v>
      </c>
      <c r="Q149" s="130">
        <f t="shared" si="25"/>
        <v>0</v>
      </c>
      <c r="R149" s="130">
        <f t="shared" si="26"/>
        <v>0</v>
      </c>
      <c r="S149" s="130">
        <f t="shared" si="27"/>
        <v>0</v>
      </c>
      <c r="T149" s="127">
        <f t="shared" si="28"/>
        <v>0</v>
      </c>
      <c r="U149" s="131">
        <f t="shared" si="29"/>
        <v>0</v>
      </c>
      <c r="V149" s="130">
        <f t="shared" si="30"/>
        <v>0</v>
      </c>
      <c r="W149" s="130">
        <f t="shared" si="31"/>
        <v>0</v>
      </c>
      <c r="X149" s="127">
        <f t="shared" si="32"/>
        <v>0</v>
      </c>
    </row>
    <row r="150">
      <c r="A150" s="122">
        <f>Data!A140</f>
        <v>44749</v>
      </c>
      <c r="B150" s="123">
        <f>Data!B140</f>
        <v>597.6060181</v>
      </c>
      <c r="C150" s="123">
        <f>Data!C140</f>
        <v>52.37904358</v>
      </c>
      <c r="D150" s="124">
        <f>Data!D140</f>
        <v>244.543335</v>
      </c>
      <c r="E150" s="128">
        <f t="shared" ref="E150:G150" si="168">B150/B149-1</f>
        <v>0.01457517466</v>
      </c>
      <c r="F150" s="128">
        <f t="shared" si="168"/>
        <v>-0.0108636879</v>
      </c>
      <c r="G150" s="128">
        <f t="shared" si="168"/>
        <v>0.05527904488</v>
      </c>
      <c r="H150" s="129">
        <f t="shared" si="16"/>
        <v>0.02068117773</v>
      </c>
      <c r="I150" s="130">
        <f t="shared" si="17"/>
        <v>0</v>
      </c>
      <c r="J150" s="130">
        <f t="shared" si="18"/>
        <v>0</v>
      </c>
      <c r="K150" s="131">
        <f t="shared" si="19"/>
        <v>0</v>
      </c>
      <c r="L150" s="127">
        <f t="shared" si="20"/>
        <v>0</v>
      </c>
      <c r="M150" s="130">
        <f t="shared" si="21"/>
        <v>0</v>
      </c>
      <c r="N150" s="130">
        <f t="shared" si="22"/>
        <v>0</v>
      </c>
      <c r="O150" s="130">
        <f t="shared" si="23"/>
        <v>0</v>
      </c>
      <c r="P150" s="127">
        <f t="shared" si="24"/>
        <v>0</v>
      </c>
      <c r="Q150" s="130">
        <f t="shared" si="25"/>
        <v>0</v>
      </c>
      <c r="R150" s="130">
        <f t="shared" si="26"/>
        <v>0</v>
      </c>
      <c r="S150" s="130">
        <f t="shared" si="27"/>
        <v>0</v>
      </c>
      <c r="T150" s="127">
        <f t="shared" si="28"/>
        <v>0</v>
      </c>
      <c r="U150" s="131">
        <f t="shared" si="29"/>
        <v>0</v>
      </c>
      <c r="V150" s="130">
        <f t="shared" si="30"/>
        <v>0</v>
      </c>
      <c r="W150" s="130">
        <f t="shared" si="31"/>
        <v>0</v>
      </c>
      <c r="X150" s="127">
        <f t="shared" si="32"/>
        <v>0</v>
      </c>
    </row>
    <row r="151">
      <c r="A151" s="122">
        <f>Data!A141</f>
        <v>44750</v>
      </c>
      <c r="B151" s="123">
        <f>Data!B141</f>
        <v>593.6393433</v>
      </c>
      <c r="C151" s="123">
        <f>Data!C141</f>
        <v>53.2131958</v>
      </c>
      <c r="D151" s="124">
        <f>Data!D141</f>
        <v>250.7633362</v>
      </c>
      <c r="E151" s="128">
        <f t="shared" ref="E151:G151" si="169">B151/B150-1</f>
        <v>-0.006637608533</v>
      </c>
      <c r="F151" s="128">
        <f t="shared" si="169"/>
        <v>0.01592530456</v>
      </c>
      <c r="G151" s="128">
        <f t="shared" si="169"/>
        <v>0.02543516969</v>
      </c>
      <c r="H151" s="129">
        <f t="shared" si="16"/>
        <v>0.01521666799</v>
      </c>
      <c r="I151" s="130">
        <f t="shared" si="17"/>
        <v>0</v>
      </c>
      <c r="J151" s="130">
        <f t="shared" si="18"/>
        <v>0</v>
      </c>
      <c r="K151" s="131">
        <f t="shared" si="19"/>
        <v>0</v>
      </c>
      <c r="L151" s="127">
        <f t="shared" si="20"/>
        <v>0</v>
      </c>
      <c r="M151" s="130">
        <f t="shared" si="21"/>
        <v>0</v>
      </c>
      <c r="N151" s="130">
        <f t="shared" si="22"/>
        <v>0</v>
      </c>
      <c r="O151" s="130">
        <f t="shared" si="23"/>
        <v>0</v>
      </c>
      <c r="P151" s="127">
        <f t="shared" si="24"/>
        <v>0</v>
      </c>
      <c r="Q151" s="130">
        <f t="shared" si="25"/>
        <v>0</v>
      </c>
      <c r="R151" s="130">
        <f t="shared" si="26"/>
        <v>0</v>
      </c>
      <c r="S151" s="130">
        <f t="shared" si="27"/>
        <v>0</v>
      </c>
      <c r="T151" s="127">
        <f t="shared" si="28"/>
        <v>0</v>
      </c>
      <c r="U151" s="131">
        <f t="shared" si="29"/>
        <v>0</v>
      </c>
      <c r="V151" s="130">
        <f t="shared" si="30"/>
        <v>0</v>
      </c>
      <c r="W151" s="130">
        <f t="shared" si="31"/>
        <v>0</v>
      </c>
      <c r="X151" s="127">
        <f t="shared" si="32"/>
        <v>0</v>
      </c>
    </row>
    <row r="152">
      <c r="A152" s="122">
        <f>Data!A142</f>
        <v>44753</v>
      </c>
      <c r="B152" s="123">
        <f>Data!B142</f>
        <v>579.6884155</v>
      </c>
      <c r="C152" s="123">
        <f>Data!C142</f>
        <v>53.75012589</v>
      </c>
      <c r="D152" s="124">
        <f>Data!D142</f>
        <v>234.343338</v>
      </c>
      <c r="E152" s="128">
        <f t="shared" ref="E152:G152" si="170">B152/B151-1</f>
        <v>-0.02350067915</v>
      </c>
      <c r="F152" s="128">
        <f t="shared" si="170"/>
        <v>0.01009016798</v>
      </c>
      <c r="G152" s="128">
        <f t="shared" si="170"/>
        <v>-0.06548005948</v>
      </c>
      <c r="H152" s="129">
        <f t="shared" si="16"/>
        <v>-0.02685609243</v>
      </c>
      <c r="I152" s="130">
        <f t="shared" si="17"/>
        <v>1</v>
      </c>
      <c r="J152" s="130">
        <f t="shared" si="18"/>
        <v>0</v>
      </c>
      <c r="K152" s="131">
        <f t="shared" si="19"/>
        <v>0</v>
      </c>
      <c r="L152" s="127">
        <f t="shared" si="20"/>
        <v>0</v>
      </c>
      <c r="M152" s="130">
        <f t="shared" si="21"/>
        <v>1</v>
      </c>
      <c r="N152" s="130">
        <f t="shared" si="22"/>
        <v>0</v>
      </c>
      <c r="O152" s="130">
        <f t="shared" si="23"/>
        <v>0</v>
      </c>
      <c r="P152" s="127">
        <f t="shared" si="24"/>
        <v>0</v>
      </c>
      <c r="Q152" s="130">
        <f t="shared" si="25"/>
        <v>1</v>
      </c>
      <c r="R152" s="130">
        <f t="shared" si="26"/>
        <v>0</v>
      </c>
      <c r="S152" s="130">
        <f t="shared" si="27"/>
        <v>0</v>
      </c>
      <c r="T152" s="127">
        <f t="shared" si="28"/>
        <v>0</v>
      </c>
      <c r="U152" s="131">
        <f t="shared" si="29"/>
        <v>1</v>
      </c>
      <c r="V152" s="130">
        <f t="shared" si="30"/>
        <v>0</v>
      </c>
      <c r="W152" s="130">
        <f t="shared" si="31"/>
        <v>0</v>
      </c>
      <c r="X152" s="127">
        <f t="shared" si="32"/>
        <v>0</v>
      </c>
    </row>
    <row r="153">
      <c r="A153" s="122">
        <f>Data!A143</f>
        <v>44754</v>
      </c>
      <c r="B153" s="123">
        <f>Data!B143</f>
        <v>578.0499878</v>
      </c>
      <c r="C153" s="123">
        <f>Data!C143</f>
        <v>55.03491211</v>
      </c>
      <c r="D153" s="124">
        <f>Data!D143</f>
        <v>233.0700073</v>
      </c>
      <c r="E153" s="128">
        <f t="shared" ref="E153:G153" si="171">B153/B152-1</f>
        <v>-0.002826393784</v>
      </c>
      <c r="F153" s="128">
        <f t="shared" si="171"/>
        <v>0.02390294354</v>
      </c>
      <c r="G153" s="128">
        <f t="shared" si="171"/>
        <v>-0.005433611637</v>
      </c>
      <c r="H153" s="129">
        <f t="shared" si="16"/>
        <v>0.006822454005</v>
      </c>
      <c r="I153" s="130">
        <f t="shared" si="17"/>
        <v>0</v>
      </c>
      <c r="J153" s="130">
        <f t="shared" si="18"/>
        <v>0</v>
      </c>
      <c r="K153" s="131">
        <f t="shared" si="19"/>
        <v>0</v>
      </c>
      <c r="L153" s="127">
        <f t="shared" si="20"/>
        <v>0</v>
      </c>
      <c r="M153" s="130">
        <f t="shared" si="21"/>
        <v>0</v>
      </c>
      <c r="N153" s="130">
        <f t="shared" si="22"/>
        <v>0</v>
      </c>
      <c r="O153" s="130">
        <f t="shared" si="23"/>
        <v>0</v>
      </c>
      <c r="P153" s="127">
        <f t="shared" si="24"/>
        <v>0</v>
      </c>
      <c r="Q153" s="130">
        <f t="shared" si="25"/>
        <v>0</v>
      </c>
      <c r="R153" s="130">
        <f t="shared" si="26"/>
        <v>0</v>
      </c>
      <c r="S153" s="130">
        <f t="shared" si="27"/>
        <v>0</v>
      </c>
      <c r="T153" s="127">
        <f t="shared" si="28"/>
        <v>0</v>
      </c>
      <c r="U153" s="131">
        <f t="shared" si="29"/>
        <v>0</v>
      </c>
      <c r="V153" s="130">
        <f t="shared" si="30"/>
        <v>0</v>
      </c>
      <c r="W153" s="130">
        <f t="shared" si="31"/>
        <v>0</v>
      </c>
      <c r="X153" s="127">
        <f t="shared" si="32"/>
        <v>0</v>
      </c>
    </row>
    <row r="154">
      <c r="A154" s="122">
        <f>Data!A144</f>
        <v>44755</v>
      </c>
      <c r="B154" s="123">
        <f>Data!B144</f>
        <v>571.4290771</v>
      </c>
      <c r="C154" s="123">
        <f>Data!C144</f>
        <v>55.84988403</v>
      </c>
      <c r="D154" s="124">
        <f>Data!D144</f>
        <v>237.0399933</v>
      </c>
      <c r="E154" s="128">
        <f t="shared" ref="E154:G154" si="172">B154/B153-1</f>
        <v>-0.01145387213</v>
      </c>
      <c r="F154" s="128">
        <f t="shared" si="172"/>
        <v>0.01480827156</v>
      </c>
      <c r="G154" s="128">
        <f t="shared" si="172"/>
        <v>0.01703344848</v>
      </c>
      <c r="H154" s="129">
        <f t="shared" si="16"/>
        <v>0.01044591359</v>
      </c>
      <c r="I154" s="130">
        <f t="shared" si="17"/>
        <v>0</v>
      </c>
      <c r="J154" s="130">
        <f t="shared" si="18"/>
        <v>0</v>
      </c>
      <c r="K154" s="131">
        <f t="shared" si="19"/>
        <v>0</v>
      </c>
      <c r="L154" s="127">
        <f t="shared" si="20"/>
        <v>0</v>
      </c>
      <c r="M154" s="130">
        <f t="shared" si="21"/>
        <v>0</v>
      </c>
      <c r="N154" s="130">
        <f t="shared" si="22"/>
        <v>0</v>
      </c>
      <c r="O154" s="130">
        <f t="shared" si="23"/>
        <v>0</v>
      </c>
      <c r="P154" s="127">
        <f t="shared" si="24"/>
        <v>0</v>
      </c>
      <c r="Q154" s="130">
        <f t="shared" si="25"/>
        <v>0</v>
      </c>
      <c r="R154" s="130">
        <f t="shared" si="26"/>
        <v>0</v>
      </c>
      <c r="S154" s="130">
        <f t="shared" si="27"/>
        <v>0</v>
      </c>
      <c r="T154" s="127">
        <f t="shared" si="28"/>
        <v>0</v>
      </c>
      <c r="U154" s="131">
        <f t="shared" si="29"/>
        <v>0</v>
      </c>
      <c r="V154" s="130">
        <f t="shared" si="30"/>
        <v>0</v>
      </c>
      <c r="W154" s="130">
        <f t="shared" si="31"/>
        <v>0</v>
      </c>
      <c r="X154" s="127">
        <f t="shared" si="32"/>
        <v>0</v>
      </c>
    </row>
    <row r="155">
      <c r="A155" s="122">
        <f>Data!A145</f>
        <v>44756</v>
      </c>
      <c r="B155" s="123">
        <f>Data!B145</f>
        <v>564.0032959</v>
      </c>
      <c r="C155" s="123">
        <f>Data!C145</f>
        <v>55.78277206</v>
      </c>
      <c r="D155" s="124">
        <f>Data!D145</f>
        <v>238.3133392</v>
      </c>
      <c r="E155" s="128">
        <f t="shared" ref="E155:G155" si="173">B155/B154-1</f>
        <v>-0.01299510569</v>
      </c>
      <c r="F155" s="128">
        <f t="shared" si="173"/>
        <v>-0.001201649209</v>
      </c>
      <c r="G155" s="128">
        <f t="shared" si="173"/>
        <v>0.005371861219</v>
      </c>
      <c r="H155" s="129">
        <f t="shared" si="16"/>
        <v>-0.0009309363335</v>
      </c>
      <c r="I155" s="130">
        <f t="shared" si="17"/>
        <v>0</v>
      </c>
      <c r="J155" s="130">
        <f t="shared" si="18"/>
        <v>0</v>
      </c>
      <c r="K155" s="131">
        <f t="shared" si="19"/>
        <v>0</v>
      </c>
      <c r="L155" s="127">
        <f t="shared" si="20"/>
        <v>0</v>
      </c>
      <c r="M155" s="130">
        <f t="shared" si="21"/>
        <v>0</v>
      </c>
      <c r="N155" s="130">
        <f t="shared" si="22"/>
        <v>0</v>
      </c>
      <c r="O155" s="130">
        <f t="shared" si="23"/>
        <v>0</v>
      </c>
      <c r="P155" s="127">
        <f t="shared" si="24"/>
        <v>0</v>
      </c>
      <c r="Q155" s="130">
        <f t="shared" si="25"/>
        <v>0</v>
      </c>
      <c r="R155" s="130">
        <f t="shared" si="26"/>
        <v>0</v>
      </c>
      <c r="S155" s="130">
        <f t="shared" si="27"/>
        <v>0</v>
      </c>
      <c r="T155" s="127">
        <f t="shared" si="28"/>
        <v>0</v>
      </c>
      <c r="U155" s="131">
        <f t="shared" si="29"/>
        <v>0</v>
      </c>
      <c r="V155" s="130">
        <f t="shared" si="30"/>
        <v>0</v>
      </c>
      <c r="W155" s="130">
        <f t="shared" si="31"/>
        <v>0</v>
      </c>
      <c r="X155" s="127">
        <f t="shared" si="32"/>
        <v>0</v>
      </c>
    </row>
    <row r="156">
      <c r="A156" s="122">
        <f>Data!A146</f>
        <v>44757</v>
      </c>
      <c r="B156" s="123">
        <f>Data!B146</f>
        <v>575.2520752</v>
      </c>
      <c r="C156" s="123">
        <f>Data!C146</f>
        <v>56.22381592</v>
      </c>
      <c r="D156" s="124">
        <f>Data!D146</f>
        <v>240.0666656</v>
      </c>
      <c r="E156" s="128">
        <f t="shared" ref="E156:G156" si="174">B156/B155-1</f>
        <v>0.01994452759</v>
      </c>
      <c r="F156" s="128">
        <f t="shared" si="174"/>
        <v>0.007906452789</v>
      </c>
      <c r="G156" s="128">
        <f t="shared" si="174"/>
        <v>0.007357231541</v>
      </c>
      <c r="H156" s="129">
        <f t="shared" si="16"/>
        <v>0.01009437925</v>
      </c>
      <c r="I156" s="130">
        <f t="shared" si="17"/>
        <v>0</v>
      </c>
      <c r="J156" s="130">
        <f t="shared" si="18"/>
        <v>0</v>
      </c>
      <c r="K156" s="131">
        <f t="shared" si="19"/>
        <v>0</v>
      </c>
      <c r="L156" s="127">
        <f t="shared" si="20"/>
        <v>0</v>
      </c>
      <c r="M156" s="130">
        <f t="shared" si="21"/>
        <v>0</v>
      </c>
      <c r="N156" s="130">
        <f t="shared" si="22"/>
        <v>0</v>
      </c>
      <c r="O156" s="130">
        <f t="shared" si="23"/>
        <v>0</v>
      </c>
      <c r="P156" s="127">
        <f t="shared" si="24"/>
        <v>0</v>
      </c>
      <c r="Q156" s="130">
        <f t="shared" si="25"/>
        <v>0</v>
      </c>
      <c r="R156" s="130">
        <f t="shared" si="26"/>
        <v>0</v>
      </c>
      <c r="S156" s="130">
        <f t="shared" si="27"/>
        <v>0</v>
      </c>
      <c r="T156" s="127">
        <f t="shared" si="28"/>
        <v>0</v>
      </c>
      <c r="U156" s="131">
        <f t="shared" si="29"/>
        <v>0</v>
      </c>
      <c r="V156" s="130">
        <f t="shared" si="30"/>
        <v>0</v>
      </c>
      <c r="W156" s="130">
        <f t="shared" si="31"/>
        <v>0</v>
      </c>
      <c r="X156" s="127">
        <f t="shared" si="32"/>
        <v>0</v>
      </c>
    </row>
    <row r="157">
      <c r="A157" s="122">
        <f>Data!A147</f>
        <v>44760</v>
      </c>
      <c r="B157" s="123">
        <f>Data!B147</f>
        <v>572.5309448</v>
      </c>
      <c r="C157" s="123">
        <f>Data!C147</f>
        <v>55.71565247</v>
      </c>
      <c r="D157" s="124">
        <f>Data!D147</f>
        <v>240.5466614</v>
      </c>
      <c r="E157" s="128">
        <f t="shared" ref="E157:G157" si="175">B157/B156-1</f>
        <v>-0.00473032691</v>
      </c>
      <c r="F157" s="128">
        <f t="shared" si="175"/>
        <v>-0.009038224173</v>
      </c>
      <c r="G157" s="128">
        <f t="shared" si="175"/>
        <v>0.00199942681</v>
      </c>
      <c r="H157" s="129">
        <f t="shared" si="16"/>
        <v>-0.003761584327</v>
      </c>
      <c r="I157" s="130">
        <f t="shared" si="17"/>
        <v>0</v>
      </c>
      <c r="J157" s="130">
        <f t="shared" si="18"/>
        <v>0</v>
      </c>
      <c r="K157" s="131">
        <f t="shared" si="19"/>
        <v>0</v>
      </c>
      <c r="L157" s="127">
        <f t="shared" si="20"/>
        <v>0</v>
      </c>
      <c r="M157" s="130">
        <f t="shared" si="21"/>
        <v>0</v>
      </c>
      <c r="N157" s="130">
        <f t="shared" si="22"/>
        <v>0</v>
      </c>
      <c r="O157" s="130">
        <f t="shared" si="23"/>
        <v>0</v>
      </c>
      <c r="P157" s="127">
        <f t="shared" si="24"/>
        <v>0</v>
      </c>
      <c r="Q157" s="130">
        <f t="shared" si="25"/>
        <v>0</v>
      </c>
      <c r="R157" s="130">
        <f t="shared" si="26"/>
        <v>0</v>
      </c>
      <c r="S157" s="130">
        <f t="shared" si="27"/>
        <v>0</v>
      </c>
      <c r="T157" s="127">
        <f t="shared" si="28"/>
        <v>0</v>
      </c>
      <c r="U157" s="131">
        <f t="shared" si="29"/>
        <v>0</v>
      </c>
      <c r="V157" s="130">
        <f t="shared" si="30"/>
        <v>0</v>
      </c>
      <c r="W157" s="130">
        <f t="shared" si="31"/>
        <v>0</v>
      </c>
      <c r="X157" s="127">
        <f t="shared" si="32"/>
        <v>0</v>
      </c>
    </row>
    <row r="158">
      <c r="A158" s="122">
        <f>Data!A148</f>
        <v>44761</v>
      </c>
      <c r="B158" s="123">
        <f>Data!B148</f>
        <v>602.052002</v>
      </c>
      <c r="C158" s="123">
        <f>Data!C148</f>
        <v>56.15669632</v>
      </c>
      <c r="D158" s="124">
        <f>Data!D148</f>
        <v>245.5299988</v>
      </c>
      <c r="E158" s="128">
        <f t="shared" ref="E158:G158" si="176">B158/B157-1</f>
        <v>0.05156237824</v>
      </c>
      <c r="F158" s="128">
        <f t="shared" si="176"/>
        <v>0.007915977544</v>
      </c>
      <c r="G158" s="128">
        <f t="shared" si="176"/>
        <v>0.02071671822</v>
      </c>
      <c r="H158" s="129">
        <f t="shared" si="16"/>
        <v>0.02176555395</v>
      </c>
      <c r="I158" s="130">
        <f t="shared" si="17"/>
        <v>0</v>
      </c>
      <c r="J158" s="130">
        <f t="shared" si="18"/>
        <v>0</v>
      </c>
      <c r="K158" s="131">
        <f t="shared" si="19"/>
        <v>0</v>
      </c>
      <c r="L158" s="127">
        <f t="shared" si="20"/>
        <v>0</v>
      </c>
      <c r="M158" s="130">
        <f t="shared" si="21"/>
        <v>0</v>
      </c>
      <c r="N158" s="130">
        <f t="shared" si="22"/>
        <v>0</v>
      </c>
      <c r="O158" s="130">
        <f t="shared" si="23"/>
        <v>0</v>
      </c>
      <c r="P158" s="127">
        <f t="shared" si="24"/>
        <v>0</v>
      </c>
      <c r="Q158" s="130">
        <f t="shared" si="25"/>
        <v>0</v>
      </c>
      <c r="R158" s="130">
        <f t="shared" si="26"/>
        <v>0</v>
      </c>
      <c r="S158" s="130">
        <f t="shared" si="27"/>
        <v>0</v>
      </c>
      <c r="T158" s="127">
        <f t="shared" si="28"/>
        <v>0</v>
      </c>
      <c r="U158" s="131">
        <f t="shared" si="29"/>
        <v>0</v>
      </c>
      <c r="V158" s="130">
        <f t="shared" si="30"/>
        <v>0</v>
      </c>
      <c r="W158" s="130">
        <f t="shared" si="31"/>
        <v>0</v>
      </c>
      <c r="X158" s="127">
        <f t="shared" si="32"/>
        <v>0</v>
      </c>
    </row>
    <row r="159">
      <c r="A159" s="122">
        <f>Data!A149</f>
        <v>44762</v>
      </c>
      <c r="B159" s="123">
        <f>Data!B149</f>
        <v>608.1745605</v>
      </c>
      <c r="C159" s="123">
        <f>Data!C149</f>
        <v>55.50471497</v>
      </c>
      <c r="D159" s="124">
        <f>Data!D149</f>
        <v>247.5</v>
      </c>
      <c r="E159" s="128">
        <f t="shared" ref="E159:G159" si="177">B159/B158-1</f>
        <v>0.01016948465</v>
      </c>
      <c r="F159" s="128">
        <f t="shared" si="177"/>
        <v>-0.01161003756</v>
      </c>
      <c r="G159" s="128">
        <f t="shared" si="177"/>
        <v>0.008023464467</v>
      </c>
      <c r="H159" s="129">
        <f t="shared" si="16"/>
        <v>0.0005992676914</v>
      </c>
      <c r="I159" s="130">
        <f t="shared" si="17"/>
        <v>0</v>
      </c>
      <c r="J159" s="130">
        <f t="shared" si="18"/>
        <v>0</v>
      </c>
      <c r="K159" s="131">
        <f t="shared" si="19"/>
        <v>0</v>
      </c>
      <c r="L159" s="127">
        <f t="shared" si="20"/>
        <v>0</v>
      </c>
      <c r="M159" s="130">
        <f t="shared" si="21"/>
        <v>0</v>
      </c>
      <c r="N159" s="130">
        <f t="shared" si="22"/>
        <v>0</v>
      </c>
      <c r="O159" s="130">
        <f t="shared" si="23"/>
        <v>0</v>
      </c>
      <c r="P159" s="127">
        <f t="shared" si="24"/>
        <v>0</v>
      </c>
      <c r="Q159" s="130">
        <f t="shared" si="25"/>
        <v>0</v>
      </c>
      <c r="R159" s="130">
        <f t="shared" si="26"/>
        <v>0</v>
      </c>
      <c r="S159" s="130">
        <f t="shared" si="27"/>
        <v>0</v>
      </c>
      <c r="T159" s="127">
        <f t="shared" si="28"/>
        <v>0</v>
      </c>
      <c r="U159" s="131">
        <f t="shared" si="29"/>
        <v>0</v>
      </c>
      <c r="V159" s="130">
        <f t="shared" si="30"/>
        <v>0</v>
      </c>
      <c r="W159" s="130">
        <f t="shared" si="31"/>
        <v>0</v>
      </c>
      <c r="X159" s="127">
        <f t="shared" si="32"/>
        <v>0</v>
      </c>
    </row>
    <row r="160">
      <c r="A160" s="122">
        <f>Data!A150</f>
        <v>44763</v>
      </c>
      <c r="B160" s="123">
        <f>Data!B150</f>
        <v>612.5629883</v>
      </c>
      <c r="C160" s="123">
        <f>Data!C150</f>
        <v>54.82396698</v>
      </c>
      <c r="D160" s="124">
        <f>Data!D150</f>
        <v>271.706665</v>
      </c>
      <c r="E160" s="128">
        <f t="shared" ref="E160:G160" si="178">B160/B159-1</f>
        <v>0.007215737091</v>
      </c>
      <c r="F160" s="128">
        <f t="shared" si="178"/>
        <v>-0.01226468754</v>
      </c>
      <c r="G160" s="128">
        <f t="shared" si="178"/>
        <v>0.09780470723</v>
      </c>
      <c r="H160" s="129">
        <f t="shared" si="16"/>
        <v>0.0356591553</v>
      </c>
      <c r="I160" s="130">
        <f t="shared" si="17"/>
        <v>0</v>
      </c>
      <c r="J160" s="130">
        <f t="shared" si="18"/>
        <v>0</v>
      </c>
      <c r="K160" s="131">
        <f t="shared" si="19"/>
        <v>0</v>
      </c>
      <c r="L160" s="127">
        <f t="shared" si="20"/>
        <v>0</v>
      </c>
      <c r="M160" s="130">
        <f t="shared" si="21"/>
        <v>0</v>
      </c>
      <c r="N160" s="130">
        <f t="shared" si="22"/>
        <v>0</v>
      </c>
      <c r="O160" s="130">
        <f t="shared" si="23"/>
        <v>0</v>
      </c>
      <c r="P160" s="127">
        <f t="shared" si="24"/>
        <v>0</v>
      </c>
      <c r="Q160" s="130">
        <f t="shared" si="25"/>
        <v>0</v>
      </c>
      <c r="R160" s="130">
        <f t="shared" si="26"/>
        <v>0</v>
      </c>
      <c r="S160" s="130">
        <f t="shared" si="27"/>
        <v>0</v>
      </c>
      <c r="T160" s="127">
        <f t="shared" si="28"/>
        <v>0</v>
      </c>
      <c r="U160" s="131">
        <f t="shared" si="29"/>
        <v>0</v>
      </c>
      <c r="V160" s="130">
        <f t="shared" si="30"/>
        <v>0</v>
      </c>
      <c r="W160" s="130">
        <f t="shared" si="31"/>
        <v>0</v>
      </c>
      <c r="X160" s="127">
        <f t="shared" si="32"/>
        <v>0</v>
      </c>
    </row>
    <row r="161">
      <c r="A161" s="122">
        <f>Data!A151</f>
        <v>44764</v>
      </c>
      <c r="B161" s="123">
        <f>Data!B151</f>
        <v>607.130249</v>
      </c>
      <c r="C161" s="123">
        <f>Data!C151</f>
        <v>55.52389526</v>
      </c>
      <c r="D161" s="124">
        <f>Data!D151</f>
        <v>272.2433472</v>
      </c>
      <c r="E161" s="128">
        <f t="shared" ref="E161:G161" si="179">B161/B160-1</f>
        <v>-0.008868866324</v>
      </c>
      <c r="F161" s="128">
        <f t="shared" si="179"/>
        <v>0.01276683032</v>
      </c>
      <c r="G161" s="128">
        <f t="shared" si="179"/>
        <v>0.00197522622</v>
      </c>
      <c r="H161" s="129">
        <f t="shared" si="16"/>
        <v>0.00412304935</v>
      </c>
      <c r="I161" s="130">
        <f t="shared" si="17"/>
        <v>0</v>
      </c>
      <c r="J161" s="130">
        <f t="shared" si="18"/>
        <v>0</v>
      </c>
      <c r="K161" s="131">
        <f t="shared" si="19"/>
        <v>0</v>
      </c>
      <c r="L161" s="127">
        <f t="shared" si="20"/>
        <v>0</v>
      </c>
      <c r="M161" s="130">
        <f t="shared" si="21"/>
        <v>0</v>
      </c>
      <c r="N161" s="130">
        <f t="shared" si="22"/>
        <v>0</v>
      </c>
      <c r="O161" s="130">
        <f t="shared" si="23"/>
        <v>0</v>
      </c>
      <c r="P161" s="127">
        <f t="shared" si="24"/>
        <v>0</v>
      </c>
      <c r="Q161" s="130">
        <f t="shared" si="25"/>
        <v>0</v>
      </c>
      <c r="R161" s="130">
        <f t="shared" si="26"/>
        <v>0</v>
      </c>
      <c r="S161" s="130">
        <f t="shared" si="27"/>
        <v>0</v>
      </c>
      <c r="T161" s="127">
        <f t="shared" si="28"/>
        <v>0</v>
      </c>
      <c r="U161" s="131">
        <f t="shared" si="29"/>
        <v>0</v>
      </c>
      <c r="V161" s="130">
        <f t="shared" si="30"/>
        <v>0</v>
      </c>
      <c r="W161" s="130">
        <f t="shared" si="31"/>
        <v>0</v>
      </c>
      <c r="X161" s="127">
        <f t="shared" si="32"/>
        <v>0</v>
      </c>
    </row>
    <row r="162">
      <c r="A162" s="122">
        <f>Data!A152</f>
        <v>44767</v>
      </c>
      <c r="B162" s="123">
        <f>Data!B152</f>
        <v>609.5352783</v>
      </c>
      <c r="C162" s="123">
        <f>Data!C152</f>
        <v>55.82112503</v>
      </c>
      <c r="D162" s="124">
        <f>Data!D152</f>
        <v>268.4333191</v>
      </c>
      <c r="E162" s="128">
        <f t="shared" ref="E162:G162" si="180">B162/B161-1</f>
        <v>0.003961306986</v>
      </c>
      <c r="F162" s="128">
        <f t="shared" si="180"/>
        <v>0.005353186505</v>
      </c>
      <c r="G162" s="128">
        <f t="shared" si="180"/>
        <v>-0.01399493547</v>
      </c>
      <c r="H162" s="129">
        <f t="shared" si="16"/>
        <v>-0.002664438189</v>
      </c>
      <c r="I162" s="130">
        <f t="shared" si="17"/>
        <v>0</v>
      </c>
      <c r="J162" s="130">
        <f t="shared" si="18"/>
        <v>0</v>
      </c>
      <c r="K162" s="131">
        <f t="shared" si="19"/>
        <v>0</v>
      </c>
      <c r="L162" s="127">
        <f t="shared" si="20"/>
        <v>0</v>
      </c>
      <c r="M162" s="130">
        <f t="shared" si="21"/>
        <v>0</v>
      </c>
      <c r="N162" s="130">
        <f t="shared" si="22"/>
        <v>0</v>
      </c>
      <c r="O162" s="130">
        <f t="shared" si="23"/>
        <v>0</v>
      </c>
      <c r="P162" s="127">
        <f t="shared" si="24"/>
        <v>0</v>
      </c>
      <c r="Q162" s="130">
        <f t="shared" si="25"/>
        <v>0</v>
      </c>
      <c r="R162" s="130">
        <f t="shared" si="26"/>
        <v>0</v>
      </c>
      <c r="S162" s="130">
        <f t="shared" si="27"/>
        <v>0</v>
      </c>
      <c r="T162" s="127">
        <f t="shared" si="28"/>
        <v>0</v>
      </c>
      <c r="U162" s="131">
        <f t="shared" si="29"/>
        <v>0</v>
      </c>
      <c r="V162" s="130">
        <f t="shared" si="30"/>
        <v>0</v>
      </c>
      <c r="W162" s="130">
        <f t="shared" si="31"/>
        <v>0</v>
      </c>
      <c r="X162" s="127">
        <f t="shared" si="32"/>
        <v>0</v>
      </c>
    </row>
    <row r="163">
      <c r="A163" s="122">
        <f>Data!A153</f>
        <v>44768</v>
      </c>
      <c r="B163" s="123">
        <f>Data!B153</f>
        <v>596.8778687</v>
      </c>
      <c r="C163" s="123">
        <f>Data!C153</f>
        <v>55.7252388</v>
      </c>
      <c r="D163" s="124">
        <f>Data!D153</f>
        <v>258.8599854</v>
      </c>
      <c r="E163" s="128">
        <f t="shared" ref="E163:G163" si="181">B163/B162-1</f>
        <v>-0.02076567201</v>
      </c>
      <c r="F163" s="128">
        <f t="shared" si="181"/>
        <v>-0.001717740916</v>
      </c>
      <c r="G163" s="128">
        <f t="shared" si="181"/>
        <v>-0.03566373121</v>
      </c>
      <c r="H163" s="129">
        <f t="shared" si="16"/>
        <v>-0.01910572325</v>
      </c>
      <c r="I163" s="130">
        <f t="shared" si="17"/>
        <v>0</v>
      </c>
      <c r="J163" s="130">
        <f t="shared" si="18"/>
        <v>0</v>
      </c>
      <c r="K163" s="131">
        <f t="shared" si="19"/>
        <v>0</v>
      </c>
      <c r="L163" s="127">
        <f t="shared" si="20"/>
        <v>0</v>
      </c>
      <c r="M163" s="130">
        <f t="shared" si="21"/>
        <v>0</v>
      </c>
      <c r="N163" s="130">
        <f t="shared" si="22"/>
        <v>0</v>
      </c>
      <c r="O163" s="130">
        <f t="shared" si="23"/>
        <v>0</v>
      </c>
      <c r="P163" s="127">
        <f t="shared" si="24"/>
        <v>0</v>
      </c>
      <c r="Q163" s="130">
        <f t="shared" si="25"/>
        <v>0</v>
      </c>
      <c r="R163" s="130">
        <f t="shared" si="26"/>
        <v>0</v>
      </c>
      <c r="S163" s="130">
        <f t="shared" si="27"/>
        <v>0</v>
      </c>
      <c r="T163" s="127">
        <f t="shared" si="28"/>
        <v>0</v>
      </c>
      <c r="U163" s="131">
        <f t="shared" si="29"/>
        <v>0</v>
      </c>
      <c r="V163" s="130">
        <f t="shared" si="30"/>
        <v>0</v>
      </c>
      <c r="W163" s="130">
        <f t="shared" si="31"/>
        <v>0</v>
      </c>
      <c r="X163" s="127">
        <f t="shared" si="32"/>
        <v>0</v>
      </c>
    </row>
    <row r="164">
      <c r="A164" s="122">
        <f>Data!A154</f>
        <v>44769</v>
      </c>
      <c r="B164" s="123">
        <f>Data!B154</f>
        <v>616.4052734</v>
      </c>
      <c r="C164" s="123">
        <f>Data!C154</f>
        <v>56.49227905</v>
      </c>
      <c r="D164" s="124">
        <f>Data!D154</f>
        <v>274.8200073</v>
      </c>
      <c r="E164" s="128">
        <f t="shared" ref="E164:G164" si="182">B164/B163-1</f>
        <v>0.03271591361</v>
      </c>
      <c r="F164" s="128">
        <f t="shared" si="182"/>
        <v>0.0137646831</v>
      </c>
      <c r="G164" s="128">
        <f t="shared" si="182"/>
        <v>0.06165503699</v>
      </c>
      <c r="H164" s="129">
        <f t="shared" si="16"/>
        <v>0.03671107076</v>
      </c>
      <c r="I164" s="130">
        <f t="shared" si="17"/>
        <v>0</v>
      </c>
      <c r="J164" s="130">
        <f t="shared" si="18"/>
        <v>0</v>
      </c>
      <c r="K164" s="131">
        <f t="shared" si="19"/>
        <v>0</v>
      </c>
      <c r="L164" s="127">
        <f t="shared" si="20"/>
        <v>0</v>
      </c>
      <c r="M164" s="130">
        <f t="shared" si="21"/>
        <v>0</v>
      </c>
      <c r="N164" s="130">
        <f t="shared" si="22"/>
        <v>0</v>
      </c>
      <c r="O164" s="130">
        <f t="shared" si="23"/>
        <v>0</v>
      </c>
      <c r="P164" s="127">
        <f t="shared" si="24"/>
        <v>0</v>
      </c>
      <c r="Q164" s="130">
        <f t="shared" si="25"/>
        <v>0</v>
      </c>
      <c r="R164" s="130">
        <f t="shared" si="26"/>
        <v>0</v>
      </c>
      <c r="S164" s="130">
        <f t="shared" si="27"/>
        <v>0</v>
      </c>
      <c r="T164" s="127">
        <f t="shared" si="28"/>
        <v>0</v>
      </c>
      <c r="U164" s="131">
        <f t="shared" si="29"/>
        <v>0</v>
      </c>
      <c r="V164" s="130">
        <f t="shared" si="30"/>
        <v>0</v>
      </c>
      <c r="W164" s="130">
        <f t="shared" si="31"/>
        <v>0</v>
      </c>
      <c r="X164" s="127">
        <f t="shared" si="32"/>
        <v>0</v>
      </c>
    </row>
    <row r="165">
      <c r="A165" s="122">
        <f>Data!A155</f>
        <v>44770</v>
      </c>
      <c r="B165" s="123">
        <f>Data!B155</f>
        <v>632.3682251</v>
      </c>
      <c r="C165" s="123">
        <f>Data!C155</f>
        <v>56.60733414</v>
      </c>
      <c r="D165" s="124">
        <f>Data!D155</f>
        <v>280.8999939</v>
      </c>
      <c r="E165" s="128">
        <f t="shared" ref="E165:G165" si="183">B165/B164-1</f>
        <v>0.02589684474</v>
      </c>
      <c r="F165" s="128">
        <f t="shared" si="183"/>
        <v>0.002036651489</v>
      </c>
      <c r="G165" s="128">
        <f t="shared" si="183"/>
        <v>0.02212352234</v>
      </c>
      <c r="H165" s="129">
        <f t="shared" si="16"/>
        <v>0.01484343848</v>
      </c>
      <c r="I165" s="130">
        <f t="shared" si="17"/>
        <v>0</v>
      </c>
      <c r="J165" s="130">
        <f t="shared" si="18"/>
        <v>0</v>
      </c>
      <c r="K165" s="131">
        <f t="shared" si="19"/>
        <v>0</v>
      </c>
      <c r="L165" s="127">
        <f t="shared" si="20"/>
        <v>0</v>
      </c>
      <c r="M165" s="130">
        <f t="shared" si="21"/>
        <v>0</v>
      </c>
      <c r="N165" s="130">
        <f t="shared" si="22"/>
        <v>0</v>
      </c>
      <c r="O165" s="130">
        <f t="shared" si="23"/>
        <v>0</v>
      </c>
      <c r="P165" s="127">
        <f t="shared" si="24"/>
        <v>0</v>
      </c>
      <c r="Q165" s="130">
        <f t="shared" si="25"/>
        <v>0</v>
      </c>
      <c r="R165" s="130">
        <f t="shared" si="26"/>
        <v>0</v>
      </c>
      <c r="S165" s="130">
        <f t="shared" si="27"/>
        <v>0</v>
      </c>
      <c r="T165" s="127">
        <f t="shared" si="28"/>
        <v>0</v>
      </c>
      <c r="U165" s="131">
        <f t="shared" si="29"/>
        <v>0</v>
      </c>
      <c r="V165" s="130">
        <f t="shared" si="30"/>
        <v>0</v>
      </c>
      <c r="W165" s="130">
        <f t="shared" si="31"/>
        <v>0</v>
      </c>
      <c r="X165" s="127">
        <f t="shared" si="32"/>
        <v>0</v>
      </c>
    </row>
    <row r="166">
      <c r="A166" s="122">
        <f>Data!A156</f>
        <v>44771</v>
      </c>
      <c r="B166" s="123">
        <f>Data!B156</f>
        <v>641.1832886</v>
      </c>
      <c r="C166" s="123">
        <f>Data!C156</f>
        <v>57.28807831</v>
      </c>
      <c r="D166" s="124">
        <f>Data!D156</f>
        <v>297.1499939</v>
      </c>
      <c r="E166" s="128">
        <f t="shared" ref="E166:G166" si="184">B166/B165-1</f>
        <v>0.01393976346</v>
      </c>
      <c r="F166" s="128">
        <f t="shared" si="184"/>
        <v>0.0120257239</v>
      </c>
      <c r="G166" s="128">
        <f t="shared" si="184"/>
        <v>0.05784976986</v>
      </c>
      <c r="H166" s="129">
        <f t="shared" si="16"/>
        <v>0.0307381502</v>
      </c>
      <c r="I166" s="130">
        <f t="shared" si="17"/>
        <v>0</v>
      </c>
      <c r="J166" s="130">
        <f t="shared" si="18"/>
        <v>0</v>
      </c>
      <c r="K166" s="131">
        <f t="shared" si="19"/>
        <v>0</v>
      </c>
      <c r="L166" s="127">
        <f t="shared" si="20"/>
        <v>0</v>
      </c>
      <c r="M166" s="130">
        <f t="shared" si="21"/>
        <v>0</v>
      </c>
      <c r="N166" s="130">
        <f t="shared" si="22"/>
        <v>0</v>
      </c>
      <c r="O166" s="130">
        <f t="shared" si="23"/>
        <v>0</v>
      </c>
      <c r="P166" s="127">
        <f t="shared" si="24"/>
        <v>0</v>
      </c>
      <c r="Q166" s="130">
        <f t="shared" si="25"/>
        <v>0</v>
      </c>
      <c r="R166" s="130">
        <f t="shared" si="26"/>
        <v>0</v>
      </c>
      <c r="S166" s="130">
        <f t="shared" si="27"/>
        <v>0</v>
      </c>
      <c r="T166" s="127">
        <f t="shared" si="28"/>
        <v>0</v>
      </c>
      <c r="U166" s="131">
        <f t="shared" si="29"/>
        <v>0</v>
      </c>
      <c r="V166" s="130">
        <f t="shared" si="30"/>
        <v>0</v>
      </c>
      <c r="W166" s="130">
        <f t="shared" si="31"/>
        <v>0</v>
      </c>
      <c r="X166" s="127">
        <f t="shared" si="32"/>
        <v>0</v>
      </c>
    </row>
    <row r="167">
      <c r="A167" s="122">
        <f>Data!A157</f>
        <v>44774</v>
      </c>
      <c r="B167" s="123">
        <f>Data!B157</f>
        <v>643.3008423</v>
      </c>
      <c r="C167" s="123">
        <f>Data!C157</f>
        <v>57.22096634</v>
      </c>
      <c r="D167" s="124">
        <f>Data!D157</f>
        <v>297.2766724</v>
      </c>
      <c r="E167" s="128">
        <f t="shared" ref="E167:G167" si="185">B167/B166-1</f>
        <v>0.003302571587</v>
      </c>
      <c r="F167" s="128">
        <f t="shared" si="185"/>
        <v>-0.001171482287</v>
      </c>
      <c r="G167" s="128">
        <f t="shared" si="185"/>
        <v>0.0004263115241</v>
      </c>
      <c r="H167" s="129">
        <f t="shared" si="16"/>
        <v>0.0003624460123</v>
      </c>
      <c r="I167" s="130">
        <f t="shared" si="17"/>
        <v>0</v>
      </c>
      <c r="J167" s="130">
        <f t="shared" si="18"/>
        <v>0</v>
      </c>
      <c r="K167" s="131">
        <f t="shared" si="19"/>
        <v>0</v>
      </c>
      <c r="L167" s="127">
        <f t="shared" si="20"/>
        <v>0</v>
      </c>
      <c r="M167" s="130">
        <f t="shared" si="21"/>
        <v>0</v>
      </c>
      <c r="N167" s="130">
        <f t="shared" si="22"/>
        <v>0</v>
      </c>
      <c r="O167" s="130">
        <f t="shared" si="23"/>
        <v>0</v>
      </c>
      <c r="P167" s="127">
        <f t="shared" si="24"/>
        <v>0</v>
      </c>
      <c r="Q167" s="130">
        <f t="shared" si="25"/>
        <v>0</v>
      </c>
      <c r="R167" s="130">
        <f t="shared" si="26"/>
        <v>0</v>
      </c>
      <c r="S167" s="130">
        <f t="shared" si="27"/>
        <v>0</v>
      </c>
      <c r="T167" s="127">
        <f t="shared" si="28"/>
        <v>0</v>
      </c>
      <c r="U167" s="131">
        <f t="shared" si="29"/>
        <v>0</v>
      </c>
      <c r="V167" s="130">
        <f t="shared" si="30"/>
        <v>0</v>
      </c>
      <c r="W167" s="130">
        <f t="shared" si="31"/>
        <v>0</v>
      </c>
      <c r="X167" s="127">
        <f t="shared" si="32"/>
        <v>0</v>
      </c>
    </row>
    <row r="168">
      <c r="A168" s="122">
        <f>Data!A158</f>
        <v>44775</v>
      </c>
      <c r="B168" s="123">
        <f>Data!B158</f>
        <v>638.2896118</v>
      </c>
      <c r="C168" s="123">
        <f>Data!C158</f>
        <v>51.23807144</v>
      </c>
      <c r="D168" s="124">
        <f>Data!D158</f>
        <v>300.5866699</v>
      </c>
      <c r="E168" s="128">
        <f t="shared" ref="E168:G168" si="186">B168/B167-1</f>
        <v>-0.007789870834</v>
      </c>
      <c r="F168" s="128">
        <f t="shared" si="186"/>
        <v>-0.1045577396</v>
      </c>
      <c r="G168" s="128">
        <f t="shared" si="186"/>
        <v>0.0111344006</v>
      </c>
      <c r="H168" s="129">
        <f t="shared" si="16"/>
        <v>-0.03892730976</v>
      </c>
      <c r="I168" s="130">
        <f t="shared" si="17"/>
        <v>1</v>
      </c>
      <c r="J168" s="130">
        <f t="shared" si="18"/>
        <v>1</v>
      </c>
      <c r="K168" s="131">
        <f t="shared" si="19"/>
        <v>1</v>
      </c>
      <c r="L168" s="127">
        <f t="shared" si="20"/>
        <v>0</v>
      </c>
      <c r="M168" s="130">
        <f t="shared" si="21"/>
        <v>1</v>
      </c>
      <c r="N168" s="130">
        <f t="shared" si="22"/>
        <v>1</v>
      </c>
      <c r="O168" s="130">
        <f t="shared" si="23"/>
        <v>0</v>
      </c>
      <c r="P168" s="127">
        <f t="shared" si="24"/>
        <v>0</v>
      </c>
      <c r="Q168" s="130">
        <f t="shared" si="25"/>
        <v>1</v>
      </c>
      <c r="R168" s="130">
        <f t="shared" si="26"/>
        <v>1</v>
      </c>
      <c r="S168" s="130">
        <f t="shared" si="27"/>
        <v>1</v>
      </c>
      <c r="T168" s="127">
        <f t="shared" si="28"/>
        <v>0</v>
      </c>
      <c r="U168" s="131">
        <f t="shared" si="29"/>
        <v>1</v>
      </c>
      <c r="V168" s="130">
        <f t="shared" si="30"/>
        <v>1</v>
      </c>
      <c r="W168" s="130">
        <f t="shared" si="31"/>
        <v>0</v>
      </c>
      <c r="X168" s="127">
        <f t="shared" si="32"/>
        <v>0</v>
      </c>
    </row>
    <row r="169">
      <c r="A169" s="122">
        <f>Data!A159</f>
        <v>44776</v>
      </c>
      <c r="B169" s="123">
        <f>Data!B159</f>
        <v>661.6496582</v>
      </c>
      <c r="C169" s="123">
        <f>Data!C159</f>
        <v>51.95716858</v>
      </c>
      <c r="D169" s="124">
        <f>Data!D159</f>
        <v>307.3966675</v>
      </c>
      <c r="E169" s="128">
        <f t="shared" ref="E169:G169" si="187">B169/B168-1</f>
        <v>0.03659787964</v>
      </c>
      <c r="F169" s="128">
        <f t="shared" si="187"/>
        <v>0.0140344302</v>
      </c>
      <c r="G169" s="128">
        <f t="shared" si="187"/>
        <v>0.02265568716</v>
      </c>
      <c r="H169" s="129">
        <f t="shared" si="16"/>
        <v>0.02199562287</v>
      </c>
      <c r="I169" s="130">
        <f t="shared" si="17"/>
        <v>0</v>
      </c>
      <c r="J169" s="130">
        <f t="shared" si="18"/>
        <v>0</v>
      </c>
      <c r="K169" s="131">
        <f t="shared" si="19"/>
        <v>0</v>
      </c>
      <c r="L169" s="127">
        <f t="shared" si="20"/>
        <v>0</v>
      </c>
      <c r="M169" s="130">
        <f t="shared" si="21"/>
        <v>0</v>
      </c>
      <c r="N169" s="130">
        <f t="shared" si="22"/>
        <v>0</v>
      </c>
      <c r="O169" s="130">
        <f t="shared" si="23"/>
        <v>0</v>
      </c>
      <c r="P169" s="127">
        <f t="shared" si="24"/>
        <v>0</v>
      </c>
      <c r="Q169" s="130">
        <f t="shared" si="25"/>
        <v>0</v>
      </c>
      <c r="R169" s="130">
        <f t="shared" si="26"/>
        <v>0</v>
      </c>
      <c r="S169" s="130">
        <f t="shared" si="27"/>
        <v>0</v>
      </c>
      <c r="T169" s="127">
        <f t="shared" si="28"/>
        <v>0</v>
      </c>
      <c r="U169" s="131">
        <f t="shared" si="29"/>
        <v>0</v>
      </c>
      <c r="V169" s="130">
        <f t="shared" si="30"/>
        <v>0</v>
      </c>
      <c r="W169" s="130">
        <f t="shared" si="31"/>
        <v>0</v>
      </c>
      <c r="X169" s="127">
        <f t="shared" si="32"/>
        <v>0</v>
      </c>
    </row>
    <row r="170">
      <c r="A170" s="122">
        <f>Data!A160</f>
        <v>44777</v>
      </c>
      <c r="B170" s="123">
        <f>Data!B160</f>
        <v>666.8908081</v>
      </c>
      <c r="C170" s="123">
        <f>Data!C160</f>
        <v>50.72990799</v>
      </c>
      <c r="D170" s="124">
        <f>Data!D160</f>
        <v>308.6333313</v>
      </c>
      <c r="E170" s="128">
        <f t="shared" ref="E170:G170" si="188">B170/B169-1</f>
        <v>0.007921336975</v>
      </c>
      <c r="F170" s="128">
        <f t="shared" si="188"/>
        <v>-0.02362062105</v>
      </c>
      <c r="G170" s="128">
        <f t="shared" si="188"/>
        <v>0.004023022853</v>
      </c>
      <c r="H170" s="129">
        <f t="shared" si="16"/>
        <v>-0.006254771882</v>
      </c>
      <c r="I170" s="130">
        <f t="shared" si="17"/>
        <v>0</v>
      </c>
      <c r="J170" s="130">
        <f t="shared" si="18"/>
        <v>0</v>
      </c>
      <c r="K170" s="131">
        <f t="shared" si="19"/>
        <v>0</v>
      </c>
      <c r="L170" s="127">
        <f t="shared" si="20"/>
        <v>0</v>
      </c>
      <c r="M170" s="130">
        <f t="shared" si="21"/>
        <v>0</v>
      </c>
      <c r="N170" s="130">
        <f t="shared" si="22"/>
        <v>0</v>
      </c>
      <c r="O170" s="130">
        <f t="shared" si="23"/>
        <v>0</v>
      </c>
      <c r="P170" s="127">
        <f t="shared" si="24"/>
        <v>0</v>
      </c>
      <c r="Q170" s="130">
        <f t="shared" si="25"/>
        <v>0</v>
      </c>
      <c r="R170" s="130">
        <f t="shared" si="26"/>
        <v>0</v>
      </c>
      <c r="S170" s="130">
        <f t="shared" si="27"/>
        <v>0</v>
      </c>
      <c r="T170" s="127">
        <f t="shared" si="28"/>
        <v>0</v>
      </c>
      <c r="U170" s="131">
        <f t="shared" si="29"/>
        <v>0</v>
      </c>
      <c r="V170" s="130">
        <f t="shared" si="30"/>
        <v>0</v>
      </c>
      <c r="W170" s="130">
        <f t="shared" si="31"/>
        <v>0</v>
      </c>
      <c r="X170" s="127">
        <f t="shared" si="32"/>
        <v>0</v>
      </c>
    </row>
    <row r="171">
      <c r="A171" s="122">
        <f>Data!A161</f>
        <v>44778</v>
      </c>
      <c r="B171" s="123">
        <f>Data!B161</f>
        <v>666.8141479</v>
      </c>
      <c r="C171" s="123">
        <f>Data!C161</f>
        <v>51.84212112</v>
      </c>
      <c r="D171" s="124">
        <f>Data!D161</f>
        <v>288.1700134</v>
      </c>
      <c r="E171" s="128">
        <f t="shared" ref="E171:G171" si="189">B171/B170-1</f>
        <v>-0.0001149515863</v>
      </c>
      <c r="F171" s="128">
        <f t="shared" si="189"/>
        <v>0.02192420958</v>
      </c>
      <c r="G171" s="128">
        <f t="shared" si="189"/>
        <v>-0.06630300682</v>
      </c>
      <c r="H171" s="129">
        <f t="shared" si="16"/>
        <v>-0.01777450921</v>
      </c>
      <c r="I171" s="130">
        <f t="shared" si="17"/>
        <v>0</v>
      </c>
      <c r="J171" s="130">
        <f t="shared" si="18"/>
        <v>0</v>
      </c>
      <c r="K171" s="131">
        <f t="shared" si="19"/>
        <v>0</v>
      </c>
      <c r="L171" s="127">
        <f t="shared" si="20"/>
        <v>0</v>
      </c>
      <c r="M171" s="130">
        <f t="shared" si="21"/>
        <v>0</v>
      </c>
      <c r="N171" s="130">
        <f t="shared" si="22"/>
        <v>0</v>
      </c>
      <c r="O171" s="130">
        <f t="shared" si="23"/>
        <v>0</v>
      </c>
      <c r="P171" s="127">
        <f t="shared" si="24"/>
        <v>0</v>
      </c>
      <c r="Q171" s="130">
        <f t="shared" si="25"/>
        <v>0</v>
      </c>
      <c r="R171" s="130">
        <f t="shared" si="26"/>
        <v>0</v>
      </c>
      <c r="S171" s="130">
        <f t="shared" si="27"/>
        <v>0</v>
      </c>
      <c r="T171" s="127">
        <f t="shared" si="28"/>
        <v>0</v>
      </c>
      <c r="U171" s="131">
        <f t="shared" si="29"/>
        <v>0</v>
      </c>
      <c r="V171" s="130">
        <f t="shared" si="30"/>
        <v>0</v>
      </c>
      <c r="W171" s="130">
        <f t="shared" si="31"/>
        <v>0</v>
      </c>
      <c r="X171" s="127">
        <f t="shared" si="32"/>
        <v>0</v>
      </c>
    </row>
    <row r="172">
      <c r="A172" s="122">
        <f>Data!A162</f>
        <v>44781</v>
      </c>
      <c r="B172" s="123">
        <f>Data!B162</f>
        <v>667.1400146</v>
      </c>
      <c r="C172" s="123">
        <f>Data!C162</f>
        <v>52.3886261</v>
      </c>
      <c r="D172" s="124">
        <f>Data!D162</f>
        <v>290.4233398</v>
      </c>
      <c r="E172" s="128">
        <f t="shared" ref="E172:G172" si="190">B172/B171-1</f>
        <v>0.0004886919395</v>
      </c>
      <c r="F172" s="128">
        <f t="shared" si="190"/>
        <v>0.01054171709</v>
      </c>
      <c r="G172" s="128">
        <f t="shared" si="190"/>
        <v>0.007819434053</v>
      </c>
      <c r="H172" s="129">
        <f t="shared" si="16"/>
        <v>0.007442198846</v>
      </c>
      <c r="I172" s="130">
        <f t="shared" si="17"/>
        <v>0</v>
      </c>
      <c r="J172" s="130">
        <f t="shared" si="18"/>
        <v>0</v>
      </c>
      <c r="K172" s="131">
        <f t="shared" si="19"/>
        <v>0</v>
      </c>
      <c r="L172" s="127">
        <f t="shared" si="20"/>
        <v>0</v>
      </c>
      <c r="M172" s="130">
        <f t="shared" si="21"/>
        <v>0</v>
      </c>
      <c r="N172" s="130">
        <f t="shared" si="22"/>
        <v>0</v>
      </c>
      <c r="O172" s="130">
        <f t="shared" si="23"/>
        <v>0</v>
      </c>
      <c r="P172" s="127">
        <f t="shared" si="24"/>
        <v>0</v>
      </c>
      <c r="Q172" s="130">
        <f t="shared" si="25"/>
        <v>0</v>
      </c>
      <c r="R172" s="130">
        <f t="shared" si="26"/>
        <v>0</v>
      </c>
      <c r="S172" s="130">
        <f t="shared" si="27"/>
        <v>0</v>
      </c>
      <c r="T172" s="127">
        <f t="shared" si="28"/>
        <v>0</v>
      </c>
      <c r="U172" s="131">
        <f t="shared" si="29"/>
        <v>0</v>
      </c>
      <c r="V172" s="130">
        <f t="shared" si="30"/>
        <v>0</v>
      </c>
      <c r="W172" s="130">
        <f t="shared" si="31"/>
        <v>0</v>
      </c>
      <c r="X172" s="127">
        <f t="shared" si="32"/>
        <v>0</v>
      </c>
    </row>
    <row r="173">
      <c r="A173" s="122">
        <f>Data!A163</f>
        <v>44782</v>
      </c>
      <c r="B173" s="123">
        <f>Data!B163</f>
        <v>667.369873</v>
      </c>
      <c r="C173" s="123">
        <f>Data!C163</f>
        <v>52.85844421</v>
      </c>
      <c r="D173" s="124">
        <f>Data!D163</f>
        <v>283.3333435</v>
      </c>
      <c r="E173" s="128">
        <f t="shared" ref="E173:G173" si="191">B173/B172-1</f>
        <v>0.0003445429646</v>
      </c>
      <c r="F173" s="128">
        <f t="shared" si="191"/>
        <v>0.00896794114</v>
      </c>
      <c r="G173" s="128">
        <f t="shared" si="191"/>
        <v>-0.02441262586</v>
      </c>
      <c r="H173" s="129">
        <f t="shared" si="16"/>
        <v>-0.006108965297</v>
      </c>
      <c r="I173" s="130">
        <f t="shared" si="17"/>
        <v>0</v>
      </c>
      <c r="J173" s="130">
        <f t="shared" si="18"/>
        <v>0</v>
      </c>
      <c r="K173" s="131">
        <f t="shared" si="19"/>
        <v>0</v>
      </c>
      <c r="L173" s="127">
        <f t="shared" si="20"/>
        <v>0</v>
      </c>
      <c r="M173" s="130">
        <f t="shared" si="21"/>
        <v>0</v>
      </c>
      <c r="N173" s="130">
        <f t="shared" si="22"/>
        <v>0</v>
      </c>
      <c r="O173" s="130">
        <f t="shared" si="23"/>
        <v>0</v>
      </c>
      <c r="P173" s="127">
        <f t="shared" si="24"/>
        <v>0</v>
      </c>
      <c r="Q173" s="130">
        <f t="shared" si="25"/>
        <v>0</v>
      </c>
      <c r="R173" s="130">
        <f t="shared" si="26"/>
        <v>0</v>
      </c>
      <c r="S173" s="130">
        <f t="shared" si="27"/>
        <v>0</v>
      </c>
      <c r="T173" s="127">
        <f t="shared" si="28"/>
        <v>0</v>
      </c>
      <c r="U173" s="131">
        <f t="shared" si="29"/>
        <v>0</v>
      </c>
      <c r="V173" s="130">
        <f t="shared" si="30"/>
        <v>0</v>
      </c>
      <c r="W173" s="130">
        <f t="shared" si="31"/>
        <v>0</v>
      </c>
      <c r="X173" s="127">
        <f t="shared" si="32"/>
        <v>0</v>
      </c>
    </row>
    <row r="174">
      <c r="A174" s="122">
        <f>Data!A164</f>
        <v>44783</v>
      </c>
      <c r="B174" s="123">
        <f>Data!B164</f>
        <v>694.8692017</v>
      </c>
      <c r="C174" s="123">
        <f>Data!C164</f>
        <v>53.4241333</v>
      </c>
      <c r="D174" s="124">
        <f>Data!D164</f>
        <v>294.3566589</v>
      </c>
      <c r="E174" s="128">
        <f t="shared" ref="E174:G174" si="192">B174/B173-1</f>
        <v>0.04120552893</v>
      </c>
      <c r="F174" s="128">
        <f t="shared" si="192"/>
        <v>0.01070196248</v>
      </c>
      <c r="G174" s="128">
        <f t="shared" si="192"/>
        <v>0.03890581777</v>
      </c>
      <c r="H174" s="129">
        <f t="shared" si="16"/>
        <v>0.02808421789</v>
      </c>
      <c r="I174" s="130">
        <f t="shared" si="17"/>
        <v>0</v>
      </c>
      <c r="J174" s="130">
        <f t="shared" si="18"/>
        <v>0</v>
      </c>
      <c r="K174" s="131">
        <f t="shared" si="19"/>
        <v>0</v>
      </c>
      <c r="L174" s="127">
        <f t="shared" si="20"/>
        <v>0</v>
      </c>
      <c r="M174" s="130">
        <f t="shared" si="21"/>
        <v>0</v>
      </c>
      <c r="N174" s="130">
        <f t="shared" si="22"/>
        <v>0</v>
      </c>
      <c r="O174" s="130">
        <f t="shared" si="23"/>
        <v>0</v>
      </c>
      <c r="P174" s="127">
        <f t="shared" si="24"/>
        <v>0</v>
      </c>
      <c r="Q174" s="130">
        <f t="shared" si="25"/>
        <v>0</v>
      </c>
      <c r="R174" s="130">
        <f t="shared" si="26"/>
        <v>0</v>
      </c>
      <c r="S174" s="130">
        <f t="shared" si="27"/>
        <v>0</v>
      </c>
      <c r="T174" s="127">
        <f t="shared" si="28"/>
        <v>0</v>
      </c>
      <c r="U174" s="131">
        <f t="shared" si="29"/>
        <v>0</v>
      </c>
      <c r="V174" s="130">
        <f t="shared" si="30"/>
        <v>0</v>
      </c>
      <c r="W174" s="130">
        <f t="shared" si="31"/>
        <v>0</v>
      </c>
      <c r="X174" s="127">
        <f t="shared" si="32"/>
        <v>0</v>
      </c>
    </row>
    <row r="175">
      <c r="A175" s="122">
        <f>Data!A165</f>
        <v>44784</v>
      </c>
      <c r="B175" s="123">
        <f>Data!B165</f>
        <v>698.1652832</v>
      </c>
      <c r="C175" s="123">
        <f>Data!C165</f>
        <v>54.36375046</v>
      </c>
      <c r="D175" s="124">
        <f>Data!D165</f>
        <v>286.6300049</v>
      </c>
      <c r="E175" s="128">
        <f t="shared" ref="E175:G175" si="193">B175/B174-1</f>
        <v>0.004743456085</v>
      </c>
      <c r="F175" s="128">
        <f t="shared" si="193"/>
        <v>0.01758787834</v>
      </c>
      <c r="G175" s="128">
        <f t="shared" si="193"/>
        <v>-0.02624929254</v>
      </c>
      <c r="H175" s="129">
        <f t="shared" si="16"/>
        <v>-0.002515874464</v>
      </c>
      <c r="I175" s="130">
        <f t="shared" si="17"/>
        <v>0</v>
      </c>
      <c r="J175" s="130">
        <f t="shared" si="18"/>
        <v>0</v>
      </c>
      <c r="K175" s="131">
        <f t="shared" si="19"/>
        <v>0</v>
      </c>
      <c r="L175" s="127">
        <f t="shared" si="20"/>
        <v>0</v>
      </c>
      <c r="M175" s="130">
        <f t="shared" si="21"/>
        <v>0</v>
      </c>
      <c r="N175" s="130">
        <f t="shared" si="22"/>
        <v>0</v>
      </c>
      <c r="O175" s="130">
        <f t="shared" si="23"/>
        <v>0</v>
      </c>
      <c r="P175" s="127">
        <f t="shared" si="24"/>
        <v>0</v>
      </c>
      <c r="Q175" s="130">
        <f t="shared" si="25"/>
        <v>0</v>
      </c>
      <c r="R175" s="130">
        <f t="shared" si="26"/>
        <v>0</v>
      </c>
      <c r="S175" s="130">
        <f t="shared" si="27"/>
        <v>0</v>
      </c>
      <c r="T175" s="127">
        <f t="shared" si="28"/>
        <v>0</v>
      </c>
      <c r="U175" s="131">
        <f t="shared" si="29"/>
        <v>0</v>
      </c>
      <c r="V175" s="130">
        <f t="shared" si="30"/>
        <v>0</v>
      </c>
      <c r="W175" s="130">
        <f t="shared" si="31"/>
        <v>0</v>
      </c>
      <c r="X175" s="127">
        <f t="shared" si="32"/>
        <v>0</v>
      </c>
    </row>
    <row r="176">
      <c r="A176" s="122">
        <f>Data!A166</f>
        <v>44785</v>
      </c>
      <c r="B176" s="123">
        <f>Data!B166</f>
        <v>720.3755493</v>
      </c>
      <c r="C176" s="123">
        <f>Data!C166</f>
        <v>54.37333679</v>
      </c>
      <c r="D176" s="124">
        <f>Data!D166</f>
        <v>300.0299988</v>
      </c>
      <c r="E176" s="128">
        <f t="shared" ref="E176:G176" si="194">B176/B175-1</f>
        <v>0.03181233248</v>
      </c>
      <c r="F176" s="128">
        <f t="shared" si="194"/>
        <v>0.0001763368816</v>
      </c>
      <c r="G176" s="128">
        <f t="shared" si="194"/>
        <v>0.04675014363</v>
      </c>
      <c r="H176" s="129">
        <f t="shared" si="16"/>
        <v>0.0251330587</v>
      </c>
      <c r="I176" s="130">
        <f t="shared" si="17"/>
        <v>0</v>
      </c>
      <c r="J176" s="130">
        <f t="shared" si="18"/>
        <v>0</v>
      </c>
      <c r="K176" s="131">
        <f t="shared" si="19"/>
        <v>0</v>
      </c>
      <c r="L176" s="127">
        <f t="shared" si="20"/>
        <v>0</v>
      </c>
      <c r="M176" s="130">
        <f t="shared" si="21"/>
        <v>0</v>
      </c>
      <c r="N176" s="130">
        <f t="shared" si="22"/>
        <v>0</v>
      </c>
      <c r="O176" s="130">
        <f t="shared" si="23"/>
        <v>0</v>
      </c>
      <c r="P176" s="127">
        <f t="shared" si="24"/>
        <v>0</v>
      </c>
      <c r="Q176" s="130">
        <f t="shared" si="25"/>
        <v>0</v>
      </c>
      <c r="R176" s="130">
        <f t="shared" si="26"/>
        <v>0</v>
      </c>
      <c r="S176" s="130">
        <f t="shared" si="27"/>
        <v>0</v>
      </c>
      <c r="T176" s="127">
        <f t="shared" si="28"/>
        <v>0</v>
      </c>
      <c r="U176" s="131">
        <f t="shared" si="29"/>
        <v>0</v>
      </c>
      <c r="V176" s="130">
        <f t="shared" si="30"/>
        <v>0</v>
      </c>
      <c r="W176" s="130">
        <f t="shared" si="31"/>
        <v>0</v>
      </c>
      <c r="X176" s="127">
        <f t="shared" si="32"/>
        <v>0</v>
      </c>
    </row>
    <row r="177">
      <c r="A177" s="122">
        <f>Data!A167</f>
        <v>44788</v>
      </c>
      <c r="B177" s="123">
        <f>Data!B167</f>
        <v>724.1984863</v>
      </c>
      <c r="C177" s="123">
        <f>Data!C167</f>
        <v>54.13363647</v>
      </c>
      <c r="D177" s="124">
        <f>Data!D167</f>
        <v>309.3200073</v>
      </c>
      <c r="E177" s="128">
        <f t="shared" ref="E177:G177" si="195">B177/B176-1</f>
        <v>0.005306866697</v>
      </c>
      <c r="F177" s="128">
        <f t="shared" si="195"/>
        <v>-0.004408416542</v>
      </c>
      <c r="G177" s="128">
        <f t="shared" si="195"/>
        <v>0.03096359892</v>
      </c>
      <c r="H177" s="129">
        <f t="shared" si="16"/>
        <v>0.01168344629</v>
      </c>
      <c r="I177" s="130">
        <f t="shared" si="17"/>
        <v>0</v>
      </c>
      <c r="J177" s="130">
        <f t="shared" si="18"/>
        <v>0</v>
      </c>
      <c r="K177" s="131">
        <f t="shared" si="19"/>
        <v>0</v>
      </c>
      <c r="L177" s="127">
        <f t="shared" si="20"/>
        <v>0</v>
      </c>
      <c r="M177" s="130">
        <f t="shared" si="21"/>
        <v>0</v>
      </c>
      <c r="N177" s="130">
        <f t="shared" si="22"/>
        <v>0</v>
      </c>
      <c r="O177" s="130">
        <f t="shared" si="23"/>
        <v>0</v>
      </c>
      <c r="P177" s="127">
        <f t="shared" si="24"/>
        <v>0</v>
      </c>
      <c r="Q177" s="130">
        <f t="shared" si="25"/>
        <v>0</v>
      </c>
      <c r="R177" s="130">
        <f t="shared" si="26"/>
        <v>0</v>
      </c>
      <c r="S177" s="130">
        <f t="shared" si="27"/>
        <v>0</v>
      </c>
      <c r="T177" s="127">
        <f t="shared" si="28"/>
        <v>0</v>
      </c>
      <c r="U177" s="131">
        <f t="shared" si="29"/>
        <v>0</v>
      </c>
      <c r="V177" s="130">
        <f t="shared" si="30"/>
        <v>0</v>
      </c>
      <c r="W177" s="130">
        <f t="shared" si="31"/>
        <v>0</v>
      </c>
      <c r="X177" s="127">
        <f t="shared" si="32"/>
        <v>0</v>
      </c>
    </row>
    <row r="178">
      <c r="A178" s="122">
        <f>Data!A168</f>
        <v>44789</v>
      </c>
      <c r="B178" s="123">
        <f>Data!B168</f>
        <v>725.3963013</v>
      </c>
      <c r="C178" s="123">
        <f>Data!C168</f>
        <v>54.15281677</v>
      </c>
      <c r="D178" s="124">
        <f>Data!D168</f>
        <v>306.563324</v>
      </c>
      <c r="E178" s="128">
        <f t="shared" ref="E178:G178" si="196">B178/B177-1</f>
        <v>0.001653987082</v>
      </c>
      <c r="F178" s="128">
        <f t="shared" si="196"/>
        <v>0.0003543138629</v>
      </c>
      <c r="G178" s="128">
        <f t="shared" si="196"/>
        <v>-0.008912075793</v>
      </c>
      <c r="H178" s="129">
        <f t="shared" si="16"/>
        <v>-0.003092307356</v>
      </c>
      <c r="I178" s="130">
        <f t="shared" si="17"/>
        <v>0</v>
      </c>
      <c r="J178" s="130">
        <f t="shared" si="18"/>
        <v>0</v>
      </c>
      <c r="K178" s="131">
        <f t="shared" si="19"/>
        <v>0</v>
      </c>
      <c r="L178" s="127">
        <f t="shared" si="20"/>
        <v>0</v>
      </c>
      <c r="M178" s="130">
        <f t="shared" si="21"/>
        <v>0</v>
      </c>
      <c r="N178" s="130">
        <f t="shared" si="22"/>
        <v>0</v>
      </c>
      <c r="O178" s="130">
        <f t="shared" si="23"/>
        <v>0</v>
      </c>
      <c r="P178" s="127">
        <f t="shared" si="24"/>
        <v>0</v>
      </c>
      <c r="Q178" s="130">
        <f t="shared" si="25"/>
        <v>0</v>
      </c>
      <c r="R178" s="130">
        <f t="shared" si="26"/>
        <v>0</v>
      </c>
      <c r="S178" s="130">
        <f t="shared" si="27"/>
        <v>0</v>
      </c>
      <c r="T178" s="127">
        <f t="shared" si="28"/>
        <v>0</v>
      </c>
      <c r="U178" s="131">
        <f t="shared" si="29"/>
        <v>0</v>
      </c>
      <c r="V178" s="130">
        <f t="shared" si="30"/>
        <v>0</v>
      </c>
      <c r="W178" s="130">
        <f t="shared" si="31"/>
        <v>0</v>
      </c>
      <c r="X178" s="127">
        <f t="shared" si="32"/>
        <v>0</v>
      </c>
    </row>
    <row r="179">
      <c r="A179" s="122">
        <f>Data!A169</f>
        <v>44790</v>
      </c>
      <c r="B179" s="123">
        <f>Data!B169</f>
        <v>712.1256104</v>
      </c>
      <c r="C179" s="123">
        <f>Data!C169</f>
        <v>53.38578033</v>
      </c>
      <c r="D179" s="124">
        <f>Data!D169</f>
        <v>303.9966736</v>
      </c>
      <c r="E179" s="128">
        <f t="shared" ref="E179:G179" si="197">B179/B178-1</f>
        <v>-0.01829440114</v>
      </c>
      <c r="F179" s="128">
        <f t="shared" si="197"/>
        <v>-0.01416429437</v>
      </c>
      <c r="G179" s="128">
        <f t="shared" si="197"/>
        <v>-0.008372333511</v>
      </c>
      <c r="H179" s="129">
        <f t="shared" si="16"/>
        <v>-0.01267353138</v>
      </c>
      <c r="I179" s="130">
        <f t="shared" si="17"/>
        <v>0</v>
      </c>
      <c r="J179" s="130">
        <f t="shared" si="18"/>
        <v>0</v>
      </c>
      <c r="K179" s="131">
        <f t="shared" si="19"/>
        <v>0</v>
      </c>
      <c r="L179" s="127">
        <f t="shared" si="20"/>
        <v>0</v>
      </c>
      <c r="M179" s="130">
        <f t="shared" si="21"/>
        <v>0</v>
      </c>
      <c r="N179" s="130">
        <f t="shared" si="22"/>
        <v>0</v>
      </c>
      <c r="O179" s="130">
        <f t="shared" si="23"/>
        <v>0</v>
      </c>
      <c r="P179" s="127">
        <f t="shared" si="24"/>
        <v>0</v>
      </c>
      <c r="Q179" s="130">
        <f t="shared" si="25"/>
        <v>0</v>
      </c>
      <c r="R179" s="130">
        <f t="shared" si="26"/>
        <v>0</v>
      </c>
      <c r="S179" s="130">
        <f t="shared" si="27"/>
        <v>0</v>
      </c>
      <c r="T179" s="127">
        <f t="shared" si="28"/>
        <v>0</v>
      </c>
      <c r="U179" s="131">
        <f t="shared" si="29"/>
        <v>0</v>
      </c>
      <c r="V179" s="130">
        <f t="shared" si="30"/>
        <v>0</v>
      </c>
      <c r="W179" s="130">
        <f t="shared" si="31"/>
        <v>0</v>
      </c>
      <c r="X179" s="127">
        <f t="shared" si="32"/>
        <v>0</v>
      </c>
    </row>
    <row r="180">
      <c r="A180" s="122">
        <f>Data!A170</f>
        <v>44791</v>
      </c>
      <c r="B180" s="123">
        <f>Data!B170</f>
        <v>714.0419312</v>
      </c>
      <c r="C180" s="123">
        <f>Data!C170</f>
        <v>53.80764389</v>
      </c>
      <c r="D180" s="124">
        <f>Data!D170</f>
        <v>302.8699951</v>
      </c>
      <c r="E180" s="128">
        <f t="shared" ref="E180:G180" si="198">B180/B179-1</f>
        <v>0.002690987058</v>
      </c>
      <c r="F180" s="128">
        <f t="shared" si="198"/>
        <v>0.007902170826</v>
      </c>
      <c r="G180" s="128">
        <f t="shared" si="198"/>
        <v>-0.003706219721</v>
      </c>
      <c r="H180" s="129">
        <f t="shared" si="16"/>
        <v>0.002216577854</v>
      </c>
      <c r="I180" s="130">
        <f t="shared" si="17"/>
        <v>0</v>
      </c>
      <c r="J180" s="130">
        <f t="shared" si="18"/>
        <v>0</v>
      </c>
      <c r="K180" s="131">
        <f t="shared" si="19"/>
        <v>0</v>
      </c>
      <c r="L180" s="127">
        <f t="shared" si="20"/>
        <v>0</v>
      </c>
      <c r="M180" s="130">
        <f t="shared" si="21"/>
        <v>0</v>
      </c>
      <c r="N180" s="130">
        <f t="shared" si="22"/>
        <v>0</v>
      </c>
      <c r="O180" s="130">
        <f t="shared" si="23"/>
        <v>0</v>
      </c>
      <c r="P180" s="127">
        <f t="shared" si="24"/>
        <v>0</v>
      </c>
      <c r="Q180" s="130">
        <f t="shared" si="25"/>
        <v>0</v>
      </c>
      <c r="R180" s="130">
        <f t="shared" si="26"/>
        <v>0</v>
      </c>
      <c r="S180" s="130">
        <f t="shared" si="27"/>
        <v>0</v>
      </c>
      <c r="T180" s="127">
        <f t="shared" si="28"/>
        <v>0</v>
      </c>
      <c r="U180" s="131">
        <f t="shared" si="29"/>
        <v>0</v>
      </c>
      <c r="V180" s="130">
        <f t="shared" si="30"/>
        <v>0</v>
      </c>
      <c r="W180" s="130">
        <f t="shared" si="31"/>
        <v>0</v>
      </c>
      <c r="X180" s="127">
        <f t="shared" si="32"/>
        <v>0</v>
      </c>
    </row>
    <row r="181">
      <c r="A181" s="122">
        <f>Data!A171</f>
        <v>44792</v>
      </c>
      <c r="B181" s="123">
        <f>Data!B171</f>
        <v>683.984436</v>
      </c>
      <c r="C181" s="123">
        <f>Data!C171</f>
        <v>53.77888489</v>
      </c>
      <c r="D181" s="124">
        <f>Data!D171</f>
        <v>296.6666565</v>
      </c>
      <c r="E181" s="128">
        <f t="shared" ref="E181:G181" si="199">B181/B180-1</f>
        <v>-0.04209485999</v>
      </c>
      <c r="F181" s="128">
        <f t="shared" si="199"/>
        <v>-0.0005344780148</v>
      </c>
      <c r="G181" s="128">
        <f t="shared" si="199"/>
        <v>-0.02048185269</v>
      </c>
      <c r="H181" s="129">
        <f t="shared" si="16"/>
        <v>-0.01682550428</v>
      </c>
      <c r="I181" s="130">
        <f t="shared" si="17"/>
        <v>0</v>
      </c>
      <c r="J181" s="130">
        <f t="shared" si="18"/>
        <v>0</v>
      </c>
      <c r="K181" s="131">
        <f t="shared" si="19"/>
        <v>0</v>
      </c>
      <c r="L181" s="127">
        <f t="shared" si="20"/>
        <v>0</v>
      </c>
      <c r="M181" s="130">
        <f t="shared" si="21"/>
        <v>0</v>
      </c>
      <c r="N181" s="130">
        <f t="shared" si="22"/>
        <v>0</v>
      </c>
      <c r="O181" s="130">
        <f t="shared" si="23"/>
        <v>0</v>
      </c>
      <c r="P181" s="127">
        <f t="shared" si="24"/>
        <v>0</v>
      </c>
      <c r="Q181" s="130">
        <f t="shared" si="25"/>
        <v>0</v>
      </c>
      <c r="R181" s="130">
        <f t="shared" si="26"/>
        <v>0</v>
      </c>
      <c r="S181" s="130">
        <f t="shared" si="27"/>
        <v>0</v>
      </c>
      <c r="T181" s="127">
        <f t="shared" si="28"/>
        <v>0</v>
      </c>
      <c r="U181" s="131">
        <f t="shared" si="29"/>
        <v>0</v>
      </c>
      <c r="V181" s="130">
        <f t="shared" si="30"/>
        <v>0</v>
      </c>
      <c r="W181" s="130">
        <f t="shared" si="31"/>
        <v>0</v>
      </c>
      <c r="X181" s="127">
        <f t="shared" si="32"/>
        <v>0</v>
      </c>
    </row>
    <row r="182">
      <c r="A182" s="122">
        <f>Data!A172</f>
        <v>44795</v>
      </c>
      <c r="B182" s="123">
        <f>Data!B172</f>
        <v>665.9710083</v>
      </c>
      <c r="C182" s="123">
        <f>Data!C172</f>
        <v>53.0501976</v>
      </c>
      <c r="D182" s="124">
        <f>Data!D172</f>
        <v>289.9133301</v>
      </c>
      <c r="E182" s="128">
        <f t="shared" ref="E182:G182" si="200">B182/B181-1</f>
        <v>-0.02633601992</v>
      </c>
      <c r="F182" s="128">
        <f t="shared" si="200"/>
        <v>-0.01354969126</v>
      </c>
      <c r="G182" s="128">
        <f t="shared" si="200"/>
        <v>-0.02276402241</v>
      </c>
      <c r="H182" s="129">
        <f t="shared" si="16"/>
        <v>-0.01979268945</v>
      </c>
      <c r="I182" s="130">
        <f t="shared" si="17"/>
        <v>0</v>
      </c>
      <c r="J182" s="130">
        <f t="shared" si="18"/>
        <v>0</v>
      </c>
      <c r="K182" s="131">
        <f t="shared" si="19"/>
        <v>0</v>
      </c>
      <c r="L182" s="127">
        <f t="shared" si="20"/>
        <v>0</v>
      </c>
      <c r="M182" s="130">
        <f t="shared" si="21"/>
        <v>0</v>
      </c>
      <c r="N182" s="130">
        <f t="shared" si="22"/>
        <v>0</v>
      </c>
      <c r="O182" s="130">
        <f t="shared" si="23"/>
        <v>0</v>
      </c>
      <c r="P182" s="127">
        <f t="shared" si="24"/>
        <v>0</v>
      </c>
      <c r="Q182" s="130">
        <f t="shared" si="25"/>
        <v>0</v>
      </c>
      <c r="R182" s="130">
        <f t="shared" si="26"/>
        <v>0</v>
      </c>
      <c r="S182" s="130">
        <f t="shared" si="27"/>
        <v>0</v>
      </c>
      <c r="T182" s="127">
        <f t="shared" si="28"/>
        <v>0</v>
      </c>
      <c r="U182" s="131">
        <f t="shared" si="29"/>
        <v>0</v>
      </c>
      <c r="V182" s="130">
        <f t="shared" si="30"/>
        <v>0</v>
      </c>
      <c r="W182" s="130">
        <f t="shared" si="31"/>
        <v>0</v>
      </c>
      <c r="X182" s="127">
        <f t="shared" si="32"/>
        <v>0</v>
      </c>
    </row>
    <row r="183">
      <c r="A183" s="122">
        <f>Data!A173</f>
        <v>44796</v>
      </c>
      <c r="B183" s="123">
        <f>Data!B173</f>
        <v>667.8106689</v>
      </c>
      <c r="C183" s="123">
        <f>Data!C173</f>
        <v>53.57753372</v>
      </c>
      <c r="D183" s="124">
        <f>Data!D173</f>
        <v>296.4533386</v>
      </c>
      <c r="E183" s="128">
        <f t="shared" ref="E183:G183" si="201">B183/B182-1</f>
        <v>0.002762373469</v>
      </c>
      <c r="F183" s="128">
        <f t="shared" si="201"/>
        <v>0.0099403234</v>
      </c>
      <c r="G183" s="128">
        <f t="shared" si="201"/>
        <v>0.02255849548</v>
      </c>
      <c r="H183" s="129">
        <f t="shared" si="16"/>
        <v>0.01355200224</v>
      </c>
      <c r="I183" s="130">
        <f t="shared" si="17"/>
        <v>0</v>
      </c>
      <c r="J183" s="130">
        <f t="shared" si="18"/>
        <v>0</v>
      </c>
      <c r="K183" s="131">
        <f t="shared" si="19"/>
        <v>0</v>
      </c>
      <c r="L183" s="127">
        <f t="shared" si="20"/>
        <v>0</v>
      </c>
      <c r="M183" s="130">
        <f t="shared" si="21"/>
        <v>0</v>
      </c>
      <c r="N183" s="130">
        <f t="shared" si="22"/>
        <v>0</v>
      </c>
      <c r="O183" s="130">
        <f t="shared" si="23"/>
        <v>0</v>
      </c>
      <c r="P183" s="127">
        <f t="shared" si="24"/>
        <v>0</v>
      </c>
      <c r="Q183" s="130">
        <f t="shared" si="25"/>
        <v>0</v>
      </c>
      <c r="R183" s="130">
        <f t="shared" si="26"/>
        <v>0</v>
      </c>
      <c r="S183" s="130">
        <f t="shared" si="27"/>
        <v>0</v>
      </c>
      <c r="T183" s="127">
        <f t="shared" si="28"/>
        <v>0</v>
      </c>
      <c r="U183" s="131">
        <f t="shared" si="29"/>
        <v>0</v>
      </c>
      <c r="V183" s="130">
        <f t="shared" si="30"/>
        <v>0</v>
      </c>
      <c r="W183" s="130">
        <f t="shared" si="31"/>
        <v>0</v>
      </c>
      <c r="X183" s="127">
        <f t="shared" si="32"/>
        <v>0</v>
      </c>
    </row>
    <row r="184">
      <c r="A184" s="122">
        <f>Data!A174</f>
        <v>44797</v>
      </c>
      <c r="B184" s="123">
        <f>Data!B174</f>
        <v>671.116272</v>
      </c>
      <c r="C184" s="123">
        <f>Data!C174</f>
        <v>54.28704453</v>
      </c>
      <c r="D184" s="124">
        <f>Data!D174</f>
        <v>297.0966797</v>
      </c>
      <c r="E184" s="128">
        <f t="shared" ref="E184:G184" si="202">B184/B183-1</f>
        <v>0.004949910478</v>
      </c>
      <c r="F184" s="128">
        <f t="shared" si="202"/>
        <v>0.01324269249</v>
      </c>
      <c r="G184" s="128">
        <f t="shared" si="202"/>
        <v>0.002170125887</v>
      </c>
      <c r="H184" s="129">
        <f t="shared" si="16"/>
        <v>0.007155109445</v>
      </c>
      <c r="I184" s="130">
        <f t="shared" si="17"/>
        <v>0</v>
      </c>
      <c r="J184" s="130">
        <f t="shared" si="18"/>
        <v>0</v>
      </c>
      <c r="K184" s="131">
        <f t="shared" si="19"/>
        <v>0</v>
      </c>
      <c r="L184" s="127">
        <f t="shared" si="20"/>
        <v>0</v>
      </c>
      <c r="M184" s="130">
        <f t="shared" si="21"/>
        <v>0</v>
      </c>
      <c r="N184" s="130">
        <f t="shared" si="22"/>
        <v>0</v>
      </c>
      <c r="O184" s="130">
        <f t="shared" si="23"/>
        <v>0</v>
      </c>
      <c r="P184" s="127">
        <f t="shared" si="24"/>
        <v>0</v>
      </c>
      <c r="Q184" s="130">
        <f t="shared" si="25"/>
        <v>0</v>
      </c>
      <c r="R184" s="130">
        <f t="shared" si="26"/>
        <v>0</v>
      </c>
      <c r="S184" s="130">
        <f t="shared" si="27"/>
        <v>0</v>
      </c>
      <c r="T184" s="127">
        <f t="shared" si="28"/>
        <v>0</v>
      </c>
      <c r="U184" s="131">
        <f t="shared" si="29"/>
        <v>0</v>
      </c>
      <c r="V184" s="130">
        <f t="shared" si="30"/>
        <v>0</v>
      </c>
      <c r="W184" s="130">
        <f t="shared" si="31"/>
        <v>0</v>
      </c>
      <c r="X184" s="127">
        <f t="shared" si="32"/>
        <v>0</v>
      </c>
    </row>
    <row r="185">
      <c r="A185" s="122">
        <f>Data!A175</f>
        <v>44798</v>
      </c>
      <c r="B185" s="123">
        <f>Data!B175</f>
        <v>680.8703613</v>
      </c>
      <c r="C185" s="123">
        <f>Data!C175</f>
        <v>53.37618637</v>
      </c>
      <c r="D185" s="124">
        <f>Data!D175</f>
        <v>296.0700073</v>
      </c>
      <c r="E185" s="128">
        <f t="shared" ref="E185:G185" si="203">B185/B184-1</f>
        <v>0.01453412734</v>
      </c>
      <c r="F185" s="128">
        <f t="shared" si="203"/>
        <v>-0.01677855485</v>
      </c>
      <c r="G185" s="128">
        <f t="shared" si="203"/>
        <v>-0.003455684407</v>
      </c>
      <c r="H185" s="129">
        <f t="shared" si="16"/>
        <v>-0.005186870236</v>
      </c>
      <c r="I185" s="130">
        <f t="shared" si="17"/>
        <v>0</v>
      </c>
      <c r="J185" s="130">
        <f t="shared" si="18"/>
        <v>0</v>
      </c>
      <c r="K185" s="131">
        <f t="shared" si="19"/>
        <v>0</v>
      </c>
      <c r="L185" s="127">
        <f t="shared" si="20"/>
        <v>0</v>
      </c>
      <c r="M185" s="130">
        <f t="shared" si="21"/>
        <v>0</v>
      </c>
      <c r="N185" s="130">
        <f t="shared" si="22"/>
        <v>0</v>
      </c>
      <c r="O185" s="130">
        <f t="shared" si="23"/>
        <v>0</v>
      </c>
      <c r="P185" s="127">
        <f t="shared" si="24"/>
        <v>0</v>
      </c>
      <c r="Q185" s="130">
        <f t="shared" si="25"/>
        <v>0</v>
      </c>
      <c r="R185" s="130">
        <f t="shared" si="26"/>
        <v>0</v>
      </c>
      <c r="S185" s="130">
        <f t="shared" si="27"/>
        <v>0</v>
      </c>
      <c r="T185" s="127">
        <f t="shared" si="28"/>
        <v>0</v>
      </c>
      <c r="U185" s="131">
        <f t="shared" si="29"/>
        <v>0</v>
      </c>
      <c r="V185" s="130">
        <f t="shared" si="30"/>
        <v>0</v>
      </c>
      <c r="W185" s="130">
        <f t="shared" si="31"/>
        <v>0</v>
      </c>
      <c r="X185" s="127">
        <f t="shared" si="32"/>
        <v>0</v>
      </c>
    </row>
    <row r="186">
      <c r="A186" s="122">
        <f>Data!A176</f>
        <v>44799</v>
      </c>
      <c r="B186" s="123">
        <f>Data!B176</f>
        <v>648.1395264</v>
      </c>
      <c r="C186" s="123">
        <f>Data!C176</f>
        <v>51.65035629</v>
      </c>
      <c r="D186" s="124">
        <f>Data!D176</f>
        <v>288.0899963</v>
      </c>
      <c r="E186" s="128">
        <f t="shared" ref="E186:G186" si="204">B186/B185-1</f>
        <v>-0.04807205133</v>
      </c>
      <c r="F186" s="128">
        <f t="shared" si="204"/>
        <v>-0.03233333431</v>
      </c>
      <c r="G186" s="128">
        <f t="shared" si="204"/>
        <v>-0.02695312186</v>
      </c>
      <c r="H186" s="129">
        <f t="shared" si="16"/>
        <v>-0.03332899273</v>
      </c>
      <c r="I186" s="130">
        <f t="shared" si="17"/>
        <v>1</v>
      </c>
      <c r="J186" s="130">
        <f t="shared" si="18"/>
        <v>1</v>
      </c>
      <c r="K186" s="131">
        <f t="shared" si="19"/>
        <v>0</v>
      </c>
      <c r="L186" s="127">
        <f t="shared" si="20"/>
        <v>0</v>
      </c>
      <c r="M186" s="130">
        <f t="shared" si="21"/>
        <v>1</v>
      </c>
      <c r="N186" s="130">
        <f t="shared" si="22"/>
        <v>1</v>
      </c>
      <c r="O186" s="130">
        <f t="shared" si="23"/>
        <v>0</v>
      </c>
      <c r="P186" s="127">
        <f t="shared" si="24"/>
        <v>0</v>
      </c>
      <c r="Q186" s="130">
        <f t="shared" si="25"/>
        <v>1</v>
      </c>
      <c r="R186" s="130">
        <f t="shared" si="26"/>
        <v>1</v>
      </c>
      <c r="S186" s="130">
        <f t="shared" si="27"/>
        <v>0</v>
      </c>
      <c r="T186" s="127">
        <f t="shared" si="28"/>
        <v>0</v>
      </c>
      <c r="U186" s="131">
        <f t="shared" si="29"/>
        <v>1</v>
      </c>
      <c r="V186" s="130">
        <f t="shared" si="30"/>
        <v>0</v>
      </c>
      <c r="W186" s="130">
        <f t="shared" si="31"/>
        <v>0</v>
      </c>
      <c r="X186" s="127">
        <f t="shared" si="32"/>
        <v>0</v>
      </c>
    </row>
    <row r="187">
      <c r="A187" s="122">
        <f>Data!A177</f>
        <v>44802</v>
      </c>
      <c r="B187" s="123">
        <f>Data!B177</f>
        <v>647.6126099</v>
      </c>
      <c r="C187" s="123">
        <f>Data!C177</f>
        <v>51.01755142</v>
      </c>
      <c r="D187" s="124">
        <f>Data!D177</f>
        <v>284.8200073</v>
      </c>
      <c r="E187" s="128">
        <f t="shared" ref="E187:G187" si="205">B187/B186-1</f>
        <v>-0.000812967706</v>
      </c>
      <c r="F187" s="128">
        <f t="shared" si="205"/>
        <v>-0.01225170388</v>
      </c>
      <c r="G187" s="128">
        <f t="shared" si="205"/>
        <v>-0.01135058161</v>
      </c>
      <c r="H187" s="129">
        <f t="shared" si="16"/>
        <v>-0.009603507736</v>
      </c>
      <c r="I187" s="130">
        <f t="shared" si="17"/>
        <v>0</v>
      </c>
      <c r="J187" s="130">
        <f t="shared" si="18"/>
        <v>0</v>
      </c>
      <c r="K187" s="131">
        <f t="shared" si="19"/>
        <v>0</v>
      </c>
      <c r="L187" s="127">
        <f t="shared" si="20"/>
        <v>0</v>
      </c>
      <c r="M187" s="130">
        <f t="shared" si="21"/>
        <v>0</v>
      </c>
      <c r="N187" s="130">
        <f t="shared" si="22"/>
        <v>0</v>
      </c>
      <c r="O187" s="130">
        <f t="shared" si="23"/>
        <v>0</v>
      </c>
      <c r="P187" s="127">
        <f t="shared" si="24"/>
        <v>0</v>
      </c>
      <c r="Q187" s="130">
        <f t="shared" si="25"/>
        <v>0</v>
      </c>
      <c r="R187" s="130">
        <f t="shared" si="26"/>
        <v>0</v>
      </c>
      <c r="S187" s="130">
        <f t="shared" si="27"/>
        <v>0</v>
      </c>
      <c r="T187" s="127">
        <f t="shared" si="28"/>
        <v>0</v>
      </c>
      <c r="U187" s="131">
        <f t="shared" si="29"/>
        <v>0</v>
      </c>
      <c r="V187" s="130">
        <f t="shared" si="30"/>
        <v>0</v>
      </c>
      <c r="W187" s="130">
        <f t="shared" si="31"/>
        <v>0</v>
      </c>
      <c r="X187" s="127">
        <f t="shared" si="32"/>
        <v>0</v>
      </c>
    </row>
    <row r="188">
      <c r="A188" s="122">
        <f>Data!A178</f>
        <v>44803</v>
      </c>
      <c r="B188" s="123">
        <f>Data!B178</f>
        <v>644.5751953</v>
      </c>
      <c r="C188" s="123">
        <f>Data!C178</f>
        <v>50.09711075</v>
      </c>
      <c r="D188" s="124">
        <f>Data!D178</f>
        <v>277.7000122</v>
      </c>
      <c r="E188" s="128">
        <f t="shared" ref="E188:G188" si="206">B188/B187-1</f>
        <v>-0.004690172033</v>
      </c>
      <c r="F188" s="128">
        <f t="shared" si="206"/>
        <v>-0.0180416474</v>
      </c>
      <c r="G188" s="128">
        <f t="shared" si="206"/>
        <v>-0.02499822672</v>
      </c>
      <c r="H188" s="129">
        <f t="shared" si="16"/>
        <v>-0.01815398405</v>
      </c>
      <c r="I188" s="130">
        <f t="shared" si="17"/>
        <v>0</v>
      </c>
      <c r="J188" s="130">
        <f t="shared" si="18"/>
        <v>0</v>
      </c>
      <c r="K188" s="131">
        <f t="shared" si="19"/>
        <v>0</v>
      </c>
      <c r="L188" s="127">
        <f t="shared" si="20"/>
        <v>0</v>
      </c>
      <c r="M188" s="130">
        <f t="shared" si="21"/>
        <v>0</v>
      </c>
      <c r="N188" s="130">
        <f t="shared" si="22"/>
        <v>0</v>
      </c>
      <c r="O188" s="130">
        <f t="shared" si="23"/>
        <v>0</v>
      </c>
      <c r="P188" s="127">
        <f t="shared" si="24"/>
        <v>0</v>
      </c>
      <c r="Q188" s="130">
        <f t="shared" si="25"/>
        <v>0</v>
      </c>
      <c r="R188" s="130">
        <f t="shared" si="26"/>
        <v>0</v>
      </c>
      <c r="S188" s="130">
        <f t="shared" si="27"/>
        <v>0</v>
      </c>
      <c r="T188" s="127">
        <f t="shared" si="28"/>
        <v>0</v>
      </c>
      <c r="U188" s="131">
        <f t="shared" si="29"/>
        <v>0</v>
      </c>
      <c r="V188" s="130">
        <f t="shared" si="30"/>
        <v>0</v>
      </c>
      <c r="W188" s="130">
        <f t="shared" si="31"/>
        <v>0</v>
      </c>
      <c r="X188" s="127">
        <f t="shared" si="32"/>
        <v>0</v>
      </c>
    </row>
    <row r="189">
      <c r="A189" s="122">
        <f>Data!A179</f>
        <v>44804</v>
      </c>
      <c r="B189" s="123">
        <f>Data!B179</f>
        <v>638.5100708</v>
      </c>
      <c r="C189" s="123">
        <f>Data!C179</f>
        <v>49.54100037</v>
      </c>
      <c r="D189" s="124">
        <f>Data!D179</f>
        <v>275.6099854</v>
      </c>
      <c r="E189" s="128">
        <f t="shared" ref="E189:G189" si="207">B189/B188-1</f>
        <v>-0.00940949102</v>
      </c>
      <c r="F189" s="128">
        <f t="shared" si="207"/>
        <v>-0.0111006478</v>
      </c>
      <c r="G189" s="128">
        <f t="shared" si="207"/>
        <v>-0.007526203686</v>
      </c>
      <c r="H189" s="129">
        <f t="shared" si="16"/>
        <v>-0.009332638797</v>
      </c>
      <c r="I189" s="130">
        <f t="shared" si="17"/>
        <v>0</v>
      </c>
      <c r="J189" s="130">
        <f t="shared" si="18"/>
        <v>0</v>
      </c>
      <c r="K189" s="131">
        <f t="shared" si="19"/>
        <v>0</v>
      </c>
      <c r="L189" s="127">
        <f t="shared" si="20"/>
        <v>0</v>
      </c>
      <c r="M189" s="130">
        <f t="shared" si="21"/>
        <v>0</v>
      </c>
      <c r="N189" s="130">
        <f t="shared" si="22"/>
        <v>0</v>
      </c>
      <c r="O189" s="130">
        <f t="shared" si="23"/>
        <v>0</v>
      </c>
      <c r="P189" s="127">
        <f t="shared" si="24"/>
        <v>0</v>
      </c>
      <c r="Q189" s="130">
        <f t="shared" si="25"/>
        <v>0</v>
      </c>
      <c r="R189" s="130">
        <f t="shared" si="26"/>
        <v>0</v>
      </c>
      <c r="S189" s="130">
        <f t="shared" si="27"/>
        <v>0</v>
      </c>
      <c r="T189" s="127">
        <f t="shared" si="28"/>
        <v>0</v>
      </c>
      <c r="U189" s="131">
        <f t="shared" si="29"/>
        <v>0</v>
      </c>
      <c r="V189" s="130">
        <f t="shared" si="30"/>
        <v>0</v>
      </c>
      <c r="W189" s="130">
        <f t="shared" si="31"/>
        <v>0</v>
      </c>
      <c r="X189" s="127">
        <f t="shared" si="32"/>
        <v>0</v>
      </c>
    </row>
    <row r="190">
      <c r="A190" s="122">
        <f>Data!A180</f>
        <v>44805</v>
      </c>
      <c r="B190" s="123">
        <f>Data!B180</f>
        <v>637.0344849</v>
      </c>
      <c r="C190" s="123">
        <f>Data!C180</f>
        <v>49.6182785</v>
      </c>
      <c r="D190" s="124">
        <f>Data!D180</f>
        <v>277.1600037</v>
      </c>
      <c r="E190" s="128">
        <f t="shared" ref="E190:G190" si="208">B190/B189-1</f>
        <v>-0.002310983029</v>
      </c>
      <c r="F190" s="128">
        <f t="shared" si="208"/>
        <v>0.001559882454</v>
      </c>
      <c r="G190" s="128">
        <f t="shared" si="208"/>
        <v>0.005623955564</v>
      </c>
      <c r="H190" s="129">
        <f t="shared" si="16"/>
        <v>0.002411338601</v>
      </c>
      <c r="I190" s="130">
        <f t="shared" si="17"/>
        <v>0</v>
      </c>
      <c r="J190" s="130">
        <f t="shared" si="18"/>
        <v>0</v>
      </c>
      <c r="K190" s="131">
        <f t="shared" si="19"/>
        <v>0</v>
      </c>
      <c r="L190" s="127">
        <f t="shared" si="20"/>
        <v>0</v>
      </c>
      <c r="M190" s="130">
        <f t="shared" si="21"/>
        <v>0</v>
      </c>
      <c r="N190" s="130">
        <f t="shared" si="22"/>
        <v>0</v>
      </c>
      <c r="O190" s="130">
        <f t="shared" si="23"/>
        <v>0</v>
      </c>
      <c r="P190" s="127">
        <f t="shared" si="24"/>
        <v>0</v>
      </c>
      <c r="Q190" s="130">
        <f t="shared" si="25"/>
        <v>0</v>
      </c>
      <c r="R190" s="130">
        <f t="shared" si="26"/>
        <v>0</v>
      </c>
      <c r="S190" s="130">
        <f t="shared" si="27"/>
        <v>0</v>
      </c>
      <c r="T190" s="127">
        <f t="shared" si="28"/>
        <v>0</v>
      </c>
      <c r="U190" s="131">
        <f t="shared" si="29"/>
        <v>0</v>
      </c>
      <c r="V190" s="130">
        <f t="shared" si="30"/>
        <v>0</v>
      </c>
      <c r="W190" s="130">
        <f t="shared" si="31"/>
        <v>0</v>
      </c>
      <c r="X190" s="127">
        <f t="shared" si="32"/>
        <v>0</v>
      </c>
    </row>
    <row r="191">
      <c r="A191" s="122">
        <f>Data!A181</f>
        <v>44806</v>
      </c>
      <c r="B191" s="123">
        <f>Data!B181</f>
        <v>630.5285645</v>
      </c>
      <c r="C191" s="123">
        <f>Data!C181</f>
        <v>49.93702698</v>
      </c>
      <c r="D191" s="124">
        <f>Data!D181</f>
        <v>270.2099915</v>
      </c>
      <c r="E191" s="128">
        <f t="shared" ref="E191:G191" si="209">B191/B190-1</f>
        <v>-0.01021282296</v>
      </c>
      <c r="F191" s="128">
        <f t="shared" si="209"/>
        <v>0.006424013161</v>
      </c>
      <c r="G191" s="128">
        <f t="shared" si="209"/>
        <v>-0.02507581222</v>
      </c>
      <c r="H191" s="129">
        <f t="shared" si="16"/>
        <v>-0.009503284215</v>
      </c>
      <c r="I191" s="130">
        <f t="shared" si="17"/>
        <v>0</v>
      </c>
      <c r="J191" s="130">
        <f t="shared" si="18"/>
        <v>0</v>
      </c>
      <c r="K191" s="131">
        <f t="shared" si="19"/>
        <v>0</v>
      </c>
      <c r="L191" s="127">
        <f t="shared" si="20"/>
        <v>0</v>
      </c>
      <c r="M191" s="130">
        <f t="shared" si="21"/>
        <v>0</v>
      </c>
      <c r="N191" s="130">
        <f t="shared" si="22"/>
        <v>0</v>
      </c>
      <c r="O191" s="130">
        <f t="shared" si="23"/>
        <v>0</v>
      </c>
      <c r="P191" s="127">
        <f t="shared" si="24"/>
        <v>0</v>
      </c>
      <c r="Q191" s="130">
        <f t="shared" si="25"/>
        <v>0</v>
      </c>
      <c r="R191" s="130">
        <f t="shared" si="26"/>
        <v>0</v>
      </c>
      <c r="S191" s="130">
        <f t="shared" si="27"/>
        <v>0</v>
      </c>
      <c r="T191" s="127">
        <f t="shared" si="28"/>
        <v>0</v>
      </c>
      <c r="U191" s="131">
        <f t="shared" si="29"/>
        <v>0</v>
      </c>
      <c r="V191" s="130">
        <f t="shared" si="30"/>
        <v>0</v>
      </c>
      <c r="W191" s="130">
        <f t="shared" si="31"/>
        <v>0</v>
      </c>
      <c r="X191" s="127">
        <f t="shared" si="32"/>
        <v>0</v>
      </c>
    </row>
    <row r="192">
      <c r="A192" s="122">
        <f>Data!A182</f>
        <v>44810</v>
      </c>
      <c r="B192" s="123">
        <f>Data!B182</f>
        <v>638.6855469</v>
      </c>
      <c r="C192" s="123">
        <f>Data!C182</f>
        <v>49.8887291</v>
      </c>
      <c r="D192" s="124">
        <f>Data!D182</f>
        <v>274.4200134</v>
      </c>
      <c r="E192" s="128">
        <f t="shared" ref="E192:G192" si="210">B192/B191-1</f>
        <v>0.01293673734</v>
      </c>
      <c r="F192" s="128">
        <f t="shared" si="210"/>
        <v>-0.0009671757612</v>
      </c>
      <c r="G192" s="128">
        <f t="shared" si="210"/>
        <v>0.01558055626</v>
      </c>
      <c r="H192" s="129">
        <f t="shared" si="16"/>
        <v>0.008432699665</v>
      </c>
      <c r="I192" s="130">
        <f t="shared" si="17"/>
        <v>0</v>
      </c>
      <c r="J192" s="130">
        <f t="shared" si="18"/>
        <v>0</v>
      </c>
      <c r="K192" s="131">
        <f t="shared" si="19"/>
        <v>0</v>
      </c>
      <c r="L192" s="127">
        <f t="shared" si="20"/>
        <v>0</v>
      </c>
      <c r="M192" s="130">
        <f t="shared" si="21"/>
        <v>0</v>
      </c>
      <c r="N192" s="130">
        <f t="shared" si="22"/>
        <v>0</v>
      </c>
      <c r="O192" s="130">
        <f t="shared" si="23"/>
        <v>0</v>
      </c>
      <c r="P192" s="127">
        <f t="shared" si="24"/>
        <v>0</v>
      </c>
      <c r="Q192" s="130">
        <f t="shared" si="25"/>
        <v>0</v>
      </c>
      <c r="R192" s="130">
        <f t="shared" si="26"/>
        <v>0</v>
      </c>
      <c r="S192" s="130">
        <f t="shared" si="27"/>
        <v>0</v>
      </c>
      <c r="T192" s="127">
        <f t="shared" si="28"/>
        <v>0</v>
      </c>
      <c r="U192" s="131">
        <f t="shared" si="29"/>
        <v>0</v>
      </c>
      <c r="V192" s="130">
        <f t="shared" si="30"/>
        <v>0</v>
      </c>
      <c r="W192" s="130">
        <f t="shared" si="31"/>
        <v>0</v>
      </c>
      <c r="X192" s="127">
        <f t="shared" si="32"/>
        <v>0</v>
      </c>
    </row>
    <row r="193">
      <c r="A193" s="122">
        <f>Data!A183</f>
        <v>44811</v>
      </c>
      <c r="B193" s="123">
        <f>Data!B183</f>
        <v>650.8388672</v>
      </c>
      <c r="C193" s="123">
        <f>Data!C183</f>
        <v>50.44894791</v>
      </c>
      <c r="D193" s="124">
        <f>Data!D183</f>
        <v>283.7000122</v>
      </c>
      <c r="E193" s="128">
        <f t="shared" ref="E193:G193" si="211">B193/B192-1</f>
        <v>0.01902864465</v>
      </c>
      <c r="F193" s="128">
        <f t="shared" si="211"/>
        <v>0.01122936626</v>
      </c>
      <c r="G193" s="128">
        <f t="shared" si="211"/>
        <v>0.0338167711</v>
      </c>
      <c r="H193" s="129">
        <f t="shared" si="16"/>
        <v>0.02182418387</v>
      </c>
      <c r="I193" s="130">
        <f t="shared" si="17"/>
        <v>0</v>
      </c>
      <c r="J193" s="130">
        <f t="shared" si="18"/>
        <v>0</v>
      </c>
      <c r="K193" s="131">
        <f t="shared" si="19"/>
        <v>0</v>
      </c>
      <c r="L193" s="127">
        <f t="shared" si="20"/>
        <v>0</v>
      </c>
      <c r="M193" s="130">
        <f t="shared" si="21"/>
        <v>0</v>
      </c>
      <c r="N193" s="130">
        <f t="shared" si="22"/>
        <v>0</v>
      </c>
      <c r="O193" s="130">
        <f t="shared" si="23"/>
        <v>0</v>
      </c>
      <c r="P193" s="127">
        <f t="shared" si="24"/>
        <v>0</v>
      </c>
      <c r="Q193" s="130">
        <f t="shared" si="25"/>
        <v>0</v>
      </c>
      <c r="R193" s="130">
        <f t="shared" si="26"/>
        <v>0</v>
      </c>
      <c r="S193" s="130">
        <f t="shared" si="27"/>
        <v>0</v>
      </c>
      <c r="T193" s="127">
        <f t="shared" si="28"/>
        <v>0</v>
      </c>
      <c r="U193" s="131">
        <f t="shared" si="29"/>
        <v>0</v>
      </c>
      <c r="V193" s="130">
        <f t="shared" si="30"/>
        <v>0</v>
      </c>
      <c r="W193" s="130">
        <f t="shared" si="31"/>
        <v>0</v>
      </c>
      <c r="X193" s="127">
        <f t="shared" si="32"/>
        <v>0</v>
      </c>
    </row>
    <row r="194">
      <c r="A194" s="122">
        <f>Data!A184</f>
        <v>44812</v>
      </c>
      <c r="B194" s="123">
        <f>Data!B184</f>
        <v>667.9249878</v>
      </c>
      <c r="C194" s="123">
        <f>Data!C184</f>
        <v>50.05293274</v>
      </c>
      <c r="D194" s="124">
        <f>Data!D184</f>
        <v>289.2600098</v>
      </c>
      <c r="E194" s="128">
        <f t="shared" ref="E194:G194" si="212">B194/B193-1</f>
        <v>0.02625245889</v>
      </c>
      <c r="F194" s="128">
        <f t="shared" si="212"/>
        <v>-0.007849820138</v>
      </c>
      <c r="G194" s="128">
        <f t="shared" si="212"/>
        <v>0.01959815763</v>
      </c>
      <c r="H194" s="129">
        <f t="shared" si="16"/>
        <v>0.009949826774</v>
      </c>
      <c r="I194" s="130">
        <f t="shared" si="17"/>
        <v>0</v>
      </c>
      <c r="J194" s="130">
        <f t="shared" si="18"/>
        <v>0</v>
      </c>
      <c r="K194" s="131">
        <f t="shared" si="19"/>
        <v>0</v>
      </c>
      <c r="L194" s="127">
        <f t="shared" si="20"/>
        <v>0</v>
      </c>
      <c r="M194" s="130">
        <f t="shared" si="21"/>
        <v>0</v>
      </c>
      <c r="N194" s="130">
        <f t="shared" si="22"/>
        <v>0</v>
      </c>
      <c r="O194" s="130">
        <f t="shared" si="23"/>
        <v>0</v>
      </c>
      <c r="P194" s="127">
        <f t="shared" si="24"/>
        <v>0</v>
      </c>
      <c r="Q194" s="130">
        <f t="shared" si="25"/>
        <v>0</v>
      </c>
      <c r="R194" s="130">
        <f t="shared" si="26"/>
        <v>0</v>
      </c>
      <c r="S194" s="130">
        <f t="shared" si="27"/>
        <v>0</v>
      </c>
      <c r="T194" s="127">
        <f t="shared" si="28"/>
        <v>0</v>
      </c>
      <c r="U194" s="131">
        <f t="shared" si="29"/>
        <v>0</v>
      </c>
      <c r="V194" s="130">
        <f t="shared" si="30"/>
        <v>0</v>
      </c>
      <c r="W194" s="130">
        <f t="shared" si="31"/>
        <v>0</v>
      </c>
      <c r="X194" s="127">
        <f t="shared" si="32"/>
        <v>0</v>
      </c>
    </row>
    <row r="195">
      <c r="A195" s="122">
        <f>Data!A185</f>
        <v>44813</v>
      </c>
      <c r="B195" s="123">
        <f>Data!B185</f>
        <v>671.3422852</v>
      </c>
      <c r="C195" s="123">
        <f>Data!C185</f>
        <v>50.39099503</v>
      </c>
      <c r="D195" s="124">
        <f>Data!D185</f>
        <v>299.6799927</v>
      </c>
      <c r="E195" s="128">
        <f t="shared" ref="E195:G195" si="213">B195/B194-1</f>
        <v>0.005116289143</v>
      </c>
      <c r="F195" s="128">
        <f t="shared" si="213"/>
        <v>0.006754095472</v>
      </c>
      <c r="G195" s="128">
        <f t="shared" si="213"/>
        <v>0.03602289483</v>
      </c>
      <c r="H195" s="129">
        <f t="shared" si="16"/>
        <v>0.01813405395</v>
      </c>
      <c r="I195" s="130">
        <f t="shared" si="17"/>
        <v>0</v>
      </c>
      <c r="J195" s="130">
        <f t="shared" si="18"/>
        <v>0</v>
      </c>
      <c r="K195" s="131">
        <f t="shared" si="19"/>
        <v>0</v>
      </c>
      <c r="L195" s="127">
        <f t="shared" si="20"/>
        <v>0</v>
      </c>
      <c r="M195" s="130">
        <f t="shared" si="21"/>
        <v>0</v>
      </c>
      <c r="N195" s="130">
        <f t="shared" si="22"/>
        <v>0</v>
      </c>
      <c r="O195" s="130">
        <f t="shared" si="23"/>
        <v>0</v>
      </c>
      <c r="P195" s="127">
        <f t="shared" si="24"/>
        <v>0</v>
      </c>
      <c r="Q195" s="130">
        <f t="shared" si="25"/>
        <v>0</v>
      </c>
      <c r="R195" s="130">
        <f t="shared" si="26"/>
        <v>0</v>
      </c>
      <c r="S195" s="130">
        <f t="shared" si="27"/>
        <v>0</v>
      </c>
      <c r="T195" s="127">
        <f t="shared" si="28"/>
        <v>0</v>
      </c>
      <c r="U195" s="131">
        <f t="shared" si="29"/>
        <v>0</v>
      </c>
      <c r="V195" s="130">
        <f t="shared" si="30"/>
        <v>0</v>
      </c>
      <c r="W195" s="130">
        <f t="shared" si="31"/>
        <v>0</v>
      </c>
      <c r="X195" s="127">
        <f t="shared" si="32"/>
        <v>0</v>
      </c>
    </row>
    <row r="196">
      <c r="A196" s="122">
        <f>Data!A186</f>
        <v>44816</v>
      </c>
      <c r="B196" s="123">
        <f>Data!B186</f>
        <v>672.6454468</v>
      </c>
      <c r="C196" s="123">
        <f>Data!C186</f>
        <v>51.46314621</v>
      </c>
      <c r="D196" s="124">
        <f>Data!D186</f>
        <v>304.4200134</v>
      </c>
      <c r="E196" s="128">
        <f t="shared" ref="E196:G196" si="214">B196/B195-1</f>
        <v>0.001941128467</v>
      </c>
      <c r="F196" s="128">
        <f t="shared" si="214"/>
        <v>0.02127664245</v>
      </c>
      <c r="G196" s="128">
        <f t="shared" si="214"/>
        <v>0.01581694096</v>
      </c>
      <c r="H196" s="129">
        <f t="shared" si="16"/>
        <v>0.01522565906</v>
      </c>
      <c r="I196" s="130">
        <f t="shared" si="17"/>
        <v>0</v>
      </c>
      <c r="J196" s="130">
        <f t="shared" si="18"/>
        <v>0</v>
      </c>
      <c r="K196" s="131">
        <f t="shared" si="19"/>
        <v>0</v>
      </c>
      <c r="L196" s="127">
        <f t="shared" si="20"/>
        <v>0</v>
      </c>
      <c r="M196" s="130">
        <f t="shared" si="21"/>
        <v>0</v>
      </c>
      <c r="N196" s="130">
        <f t="shared" si="22"/>
        <v>0</v>
      </c>
      <c r="O196" s="130">
        <f t="shared" si="23"/>
        <v>0</v>
      </c>
      <c r="P196" s="127">
        <f t="shared" si="24"/>
        <v>0</v>
      </c>
      <c r="Q196" s="130">
        <f t="shared" si="25"/>
        <v>0</v>
      </c>
      <c r="R196" s="130">
        <f t="shared" si="26"/>
        <v>0</v>
      </c>
      <c r="S196" s="130">
        <f t="shared" si="27"/>
        <v>0</v>
      </c>
      <c r="T196" s="127">
        <f t="shared" si="28"/>
        <v>0</v>
      </c>
      <c r="U196" s="131">
        <f t="shared" si="29"/>
        <v>0</v>
      </c>
      <c r="V196" s="130">
        <f t="shared" si="30"/>
        <v>0</v>
      </c>
      <c r="W196" s="130">
        <f t="shared" si="31"/>
        <v>0</v>
      </c>
      <c r="X196" s="127">
        <f t="shared" si="32"/>
        <v>0</v>
      </c>
    </row>
    <row r="197">
      <c r="A197" s="122">
        <f>Data!A187</f>
        <v>44817</v>
      </c>
      <c r="B197" s="123">
        <f>Data!B187</f>
        <v>622.5453491</v>
      </c>
      <c r="C197" s="123">
        <f>Data!C187</f>
        <v>49.48304749</v>
      </c>
      <c r="D197" s="124">
        <f>Data!D187</f>
        <v>292.1300049</v>
      </c>
      <c r="E197" s="128">
        <f t="shared" ref="E197:G197" si="215">B197/B196-1</f>
        <v>-0.07448217764</v>
      </c>
      <c r="F197" s="128">
        <f t="shared" si="215"/>
        <v>-0.03847605267</v>
      </c>
      <c r="G197" s="128">
        <f t="shared" si="215"/>
        <v>-0.04037188096</v>
      </c>
      <c r="H197" s="129">
        <f t="shared" si="16"/>
        <v>-0.04643560898</v>
      </c>
      <c r="I197" s="130">
        <f t="shared" si="17"/>
        <v>1</v>
      </c>
      <c r="J197" s="130">
        <f t="shared" si="18"/>
        <v>1</v>
      </c>
      <c r="K197" s="131">
        <f t="shared" si="19"/>
        <v>1</v>
      </c>
      <c r="L197" s="127">
        <f t="shared" si="20"/>
        <v>1</v>
      </c>
      <c r="M197" s="130">
        <f t="shared" si="21"/>
        <v>1</v>
      </c>
      <c r="N197" s="130">
        <f t="shared" si="22"/>
        <v>1</v>
      </c>
      <c r="O197" s="130">
        <f t="shared" si="23"/>
        <v>1</v>
      </c>
      <c r="P197" s="127">
        <f t="shared" si="24"/>
        <v>0</v>
      </c>
      <c r="Q197" s="130">
        <f t="shared" si="25"/>
        <v>1</v>
      </c>
      <c r="R197" s="130">
        <f t="shared" si="26"/>
        <v>1</v>
      </c>
      <c r="S197" s="130">
        <f t="shared" si="27"/>
        <v>1</v>
      </c>
      <c r="T197" s="127">
        <f t="shared" si="28"/>
        <v>0</v>
      </c>
      <c r="U197" s="131">
        <f t="shared" si="29"/>
        <v>1</v>
      </c>
      <c r="V197" s="130">
        <f t="shared" si="30"/>
        <v>1</v>
      </c>
      <c r="W197" s="130">
        <f t="shared" si="31"/>
        <v>1</v>
      </c>
      <c r="X197" s="127">
        <f t="shared" si="32"/>
        <v>1</v>
      </c>
    </row>
    <row r="198">
      <c r="A198" s="122">
        <f>Data!A188</f>
        <v>44818</v>
      </c>
      <c r="B198" s="123">
        <f>Data!B188</f>
        <v>621.2614136</v>
      </c>
      <c r="C198" s="123">
        <f>Data!C188</f>
        <v>48.92283249</v>
      </c>
      <c r="D198" s="124">
        <f>Data!D188</f>
        <v>302.6099854</v>
      </c>
      <c r="E198" s="128">
        <f t="shared" ref="E198:G198" si="216">B198/B197-1</f>
        <v>-0.002062396818</v>
      </c>
      <c r="F198" s="128">
        <f t="shared" si="216"/>
        <v>-0.01132135195</v>
      </c>
      <c r="G198" s="128">
        <f t="shared" si="216"/>
        <v>0.035874372</v>
      </c>
      <c r="H198" s="129">
        <f t="shared" si="16"/>
        <v>0.009408728657</v>
      </c>
      <c r="I198" s="130">
        <f t="shared" si="17"/>
        <v>0</v>
      </c>
      <c r="J198" s="130">
        <f t="shared" si="18"/>
        <v>0</v>
      </c>
      <c r="K198" s="131">
        <f t="shared" si="19"/>
        <v>0</v>
      </c>
      <c r="L198" s="127">
        <f t="shared" si="20"/>
        <v>0</v>
      </c>
      <c r="M198" s="130">
        <f t="shared" si="21"/>
        <v>0</v>
      </c>
      <c r="N198" s="130">
        <f t="shared" si="22"/>
        <v>0</v>
      </c>
      <c r="O198" s="130">
        <f t="shared" si="23"/>
        <v>0</v>
      </c>
      <c r="P198" s="127">
        <f t="shared" si="24"/>
        <v>0</v>
      </c>
      <c r="Q198" s="130">
        <f t="shared" si="25"/>
        <v>0</v>
      </c>
      <c r="R198" s="130">
        <f t="shared" si="26"/>
        <v>0</v>
      </c>
      <c r="S198" s="130">
        <f t="shared" si="27"/>
        <v>0</v>
      </c>
      <c r="T198" s="127">
        <f t="shared" si="28"/>
        <v>0</v>
      </c>
      <c r="U198" s="131">
        <f t="shared" si="29"/>
        <v>0</v>
      </c>
      <c r="V198" s="130">
        <f t="shared" si="30"/>
        <v>0</v>
      </c>
      <c r="W198" s="130">
        <f t="shared" si="31"/>
        <v>0</v>
      </c>
      <c r="X198" s="127">
        <f t="shared" si="32"/>
        <v>0</v>
      </c>
    </row>
    <row r="199">
      <c r="A199" s="122">
        <f>Data!A189</f>
        <v>44819</v>
      </c>
      <c r="B199" s="123">
        <f>Data!B189</f>
        <v>610.4113159</v>
      </c>
      <c r="C199" s="123">
        <f>Data!C189</f>
        <v>49.20294189</v>
      </c>
      <c r="D199" s="124">
        <f>Data!D189</f>
        <v>303.75</v>
      </c>
      <c r="E199" s="128">
        <f t="shared" ref="E199:G199" si="217">B199/B198-1</f>
        <v>-0.01746462507</v>
      </c>
      <c r="F199" s="128">
        <f t="shared" si="217"/>
        <v>0.005725535323</v>
      </c>
      <c r="G199" s="128">
        <f t="shared" si="217"/>
        <v>0.003767273731</v>
      </c>
      <c r="H199" s="129">
        <f t="shared" si="16"/>
        <v>0.0003041986082</v>
      </c>
      <c r="I199" s="130">
        <f t="shared" si="17"/>
        <v>0</v>
      </c>
      <c r="J199" s="130">
        <f t="shared" si="18"/>
        <v>0</v>
      </c>
      <c r="K199" s="131">
        <f t="shared" si="19"/>
        <v>0</v>
      </c>
      <c r="L199" s="127">
        <f t="shared" si="20"/>
        <v>0</v>
      </c>
      <c r="M199" s="130">
        <f t="shared" si="21"/>
        <v>0</v>
      </c>
      <c r="N199" s="130">
        <f t="shared" si="22"/>
        <v>0</v>
      </c>
      <c r="O199" s="130">
        <f t="shared" si="23"/>
        <v>0</v>
      </c>
      <c r="P199" s="127">
        <f t="shared" si="24"/>
        <v>0</v>
      </c>
      <c r="Q199" s="130">
        <f t="shared" si="25"/>
        <v>0</v>
      </c>
      <c r="R199" s="130">
        <f t="shared" si="26"/>
        <v>0</v>
      </c>
      <c r="S199" s="130">
        <f t="shared" si="27"/>
        <v>0</v>
      </c>
      <c r="T199" s="127">
        <f t="shared" si="28"/>
        <v>0</v>
      </c>
      <c r="U199" s="131">
        <f t="shared" si="29"/>
        <v>0</v>
      </c>
      <c r="V199" s="130">
        <f t="shared" si="30"/>
        <v>0</v>
      </c>
      <c r="W199" s="130">
        <f t="shared" si="31"/>
        <v>0</v>
      </c>
      <c r="X199" s="127">
        <f t="shared" si="32"/>
        <v>0</v>
      </c>
    </row>
    <row r="200">
      <c r="A200" s="122">
        <f>Data!A190</f>
        <v>44820</v>
      </c>
      <c r="B200" s="123">
        <f>Data!B190</f>
        <v>605.0054321</v>
      </c>
      <c r="C200" s="123">
        <f>Data!C190</f>
        <v>48.71998978</v>
      </c>
      <c r="D200" s="124">
        <f>Data!D190</f>
        <v>303.3500061</v>
      </c>
      <c r="E200" s="128">
        <f t="shared" ref="E200:G200" si="218">B200/B199-1</f>
        <v>-0.008856132985</v>
      </c>
      <c r="F200" s="128">
        <f t="shared" si="218"/>
        <v>-0.009815513043</v>
      </c>
      <c r="G200" s="128">
        <f t="shared" si="218"/>
        <v>-0.001316852334</v>
      </c>
      <c r="H200" s="129">
        <f t="shared" si="16"/>
        <v>-0.006224172748</v>
      </c>
      <c r="I200" s="130">
        <f t="shared" si="17"/>
        <v>0</v>
      </c>
      <c r="J200" s="130">
        <f t="shared" si="18"/>
        <v>0</v>
      </c>
      <c r="K200" s="131">
        <f t="shared" si="19"/>
        <v>0</v>
      </c>
      <c r="L200" s="127">
        <f t="shared" si="20"/>
        <v>0</v>
      </c>
      <c r="M200" s="130">
        <f t="shared" si="21"/>
        <v>0</v>
      </c>
      <c r="N200" s="130">
        <f t="shared" si="22"/>
        <v>0</v>
      </c>
      <c r="O200" s="130">
        <f t="shared" si="23"/>
        <v>0</v>
      </c>
      <c r="P200" s="127">
        <f t="shared" si="24"/>
        <v>0</v>
      </c>
      <c r="Q200" s="130">
        <f t="shared" si="25"/>
        <v>0</v>
      </c>
      <c r="R200" s="130">
        <f t="shared" si="26"/>
        <v>0</v>
      </c>
      <c r="S200" s="130">
        <f t="shared" si="27"/>
        <v>0</v>
      </c>
      <c r="T200" s="127">
        <f t="shared" si="28"/>
        <v>0</v>
      </c>
      <c r="U200" s="131">
        <f t="shared" si="29"/>
        <v>0</v>
      </c>
      <c r="V200" s="130">
        <f t="shared" si="30"/>
        <v>0</v>
      </c>
      <c r="W200" s="130">
        <f t="shared" si="31"/>
        <v>0</v>
      </c>
      <c r="X200" s="127">
        <f t="shared" si="32"/>
        <v>0</v>
      </c>
    </row>
    <row r="201">
      <c r="A201" s="122">
        <f>Data!A191</f>
        <v>44823</v>
      </c>
      <c r="B201" s="123">
        <f>Data!B191</f>
        <v>612.7183228</v>
      </c>
      <c r="C201" s="123">
        <f>Data!C191</f>
        <v>49.36714172</v>
      </c>
      <c r="D201" s="124">
        <f>Data!D191</f>
        <v>309.0700073</v>
      </c>
      <c r="E201" s="128">
        <f t="shared" ref="E201:G201" si="219">B201/B200-1</f>
        <v>0.01274846508</v>
      </c>
      <c r="F201" s="128">
        <f t="shared" si="219"/>
        <v>0.01328308873</v>
      </c>
      <c r="G201" s="128">
        <f t="shared" si="219"/>
        <v>0.01885611045</v>
      </c>
      <c r="H201" s="129">
        <f t="shared" si="16"/>
        <v>0.01540537269</v>
      </c>
      <c r="I201" s="130">
        <f t="shared" si="17"/>
        <v>0</v>
      </c>
      <c r="J201" s="130">
        <f t="shared" si="18"/>
        <v>0</v>
      </c>
      <c r="K201" s="131">
        <f t="shared" si="19"/>
        <v>0</v>
      </c>
      <c r="L201" s="127">
        <f t="shared" si="20"/>
        <v>0</v>
      </c>
      <c r="M201" s="130">
        <f t="shared" si="21"/>
        <v>0</v>
      </c>
      <c r="N201" s="130">
        <f t="shared" si="22"/>
        <v>0</v>
      </c>
      <c r="O201" s="130">
        <f t="shared" si="23"/>
        <v>0</v>
      </c>
      <c r="P201" s="127">
        <f t="shared" si="24"/>
        <v>0</v>
      </c>
      <c r="Q201" s="130">
        <f t="shared" si="25"/>
        <v>0</v>
      </c>
      <c r="R201" s="130">
        <f t="shared" si="26"/>
        <v>0</v>
      </c>
      <c r="S201" s="130">
        <f t="shared" si="27"/>
        <v>0</v>
      </c>
      <c r="T201" s="127">
        <f t="shared" si="28"/>
        <v>0</v>
      </c>
      <c r="U201" s="131">
        <f t="shared" si="29"/>
        <v>0</v>
      </c>
      <c r="V201" s="130">
        <f t="shared" si="30"/>
        <v>0</v>
      </c>
      <c r="W201" s="130">
        <f t="shared" si="31"/>
        <v>0</v>
      </c>
      <c r="X201" s="127">
        <f t="shared" si="32"/>
        <v>0</v>
      </c>
    </row>
    <row r="202">
      <c r="A202" s="122">
        <f>Data!A192</f>
        <v>44824</v>
      </c>
      <c r="B202" s="123">
        <f>Data!B192</f>
        <v>600.7290649</v>
      </c>
      <c r="C202" s="123">
        <f>Data!C192</f>
        <v>48.21772003</v>
      </c>
      <c r="D202" s="124">
        <f>Data!D192</f>
        <v>308.730011</v>
      </c>
      <c r="E202" s="128">
        <f t="shared" ref="E202:G202" si="220">B202/B201-1</f>
        <v>-0.01956732379</v>
      </c>
      <c r="F202" s="128">
        <f t="shared" si="220"/>
        <v>-0.0232831323</v>
      </c>
      <c r="G202" s="128">
        <f t="shared" si="220"/>
        <v>-0.001100062542</v>
      </c>
      <c r="H202" s="129">
        <f t="shared" si="16"/>
        <v>-0.01366674269</v>
      </c>
      <c r="I202" s="130">
        <f t="shared" si="17"/>
        <v>0</v>
      </c>
      <c r="J202" s="130">
        <f t="shared" si="18"/>
        <v>0</v>
      </c>
      <c r="K202" s="131">
        <f t="shared" si="19"/>
        <v>0</v>
      </c>
      <c r="L202" s="127">
        <f t="shared" si="20"/>
        <v>0</v>
      </c>
      <c r="M202" s="130">
        <f t="shared" si="21"/>
        <v>0</v>
      </c>
      <c r="N202" s="130">
        <f t="shared" si="22"/>
        <v>0</v>
      </c>
      <c r="O202" s="130">
        <f t="shared" si="23"/>
        <v>0</v>
      </c>
      <c r="P202" s="127">
        <f t="shared" si="24"/>
        <v>0</v>
      </c>
      <c r="Q202" s="130">
        <f t="shared" si="25"/>
        <v>0</v>
      </c>
      <c r="R202" s="130">
        <f t="shared" si="26"/>
        <v>0</v>
      </c>
      <c r="S202" s="130">
        <f t="shared" si="27"/>
        <v>0</v>
      </c>
      <c r="T202" s="127">
        <f t="shared" si="28"/>
        <v>0</v>
      </c>
      <c r="U202" s="131">
        <f t="shared" si="29"/>
        <v>0</v>
      </c>
      <c r="V202" s="130">
        <f t="shared" si="30"/>
        <v>0</v>
      </c>
      <c r="W202" s="130">
        <f t="shared" si="31"/>
        <v>0</v>
      </c>
      <c r="X202" s="127">
        <f t="shared" si="32"/>
        <v>0</v>
      </c>
    </row>
    <row r="203">
      <c r="A203" s="122">
        <f>Data!A193</f>
        <v>44825</v>
      </c>
      <c r="B203" s="123">
        <f>Data!B193</f>
        <v>587.0021973</v>
      </c>
      <c r="C203" s="123">
        <f>Data!C193</f>
        <v>47.60920334</v>
      </c>
      <c r="D203" s="124">
        <f>Data!D193</f>
        <v>300.7999878</v>
      </c>
      <c r="E203" s="128">
        <f t="shared" ref="E203:G203" si="221">B203/B202-1</f>
        <v>-0.02285034715</v>
      </c>
      <c r="F203" s="128">
        <f t="shared" si="221"/>
        <v>-0.01262018803</v>
      </c>
      <c r="G203" s="128">
        <f t="shared" si="221"/>
        <v>-0.0256859486</v>
      </c>
      <c r="H203" s="129">
        <f t="shared" si="16"/>
        <v>-0.01989252408</v>
      </c>
      <c r="I203" s="130">
        <f t="shared" si="17"/>
        <v>0</v>
      </c>
      <c r="J203" s="130">
        <f t="shared" si="18"/>
        <v>0</v>
      </c>
      <c r="K203" s="131">
        <f t="shared" si="19"/>
        <v>0</v>
      </c>
      <c r="L203" s="127">
        <f t="shared" si="20"/>
        <v>0</v>
      </c>
      <c r="M203" s="130">
        <f t="shared" si="21"/>
        <v>0</v>
      </c>
      <c r="N203" s="130">
        <f t="shared" si="22"/>
        <v>0</v>
      </c>
      <c r="O203" s="130">
        <f t="shared" si="23"/>
        <v>0</v>
      </c>
      <c r="P203" s="127">
        <f t="shared" si="24"/>
        <v>0</v>
      </c>
      <c r="Q203" s="130">
        <f t="shared" si="25"/>
        <v>0</v>
      </c>
      <c r="R203" s="130">
        <f t="shared" si="26"/>
        <v>0</v>
      </c>
      <c r="S203" s="130">
        <f t="shared" si="27"/>
        <v>0</v>
      </c>
      <c r="T203" s="127">
        <f t="shared" si="28"/>
        <v>0</v>
      </c>
      <c r="U203" s="131">
        <f t="shared" si="29"/>
        <v>0</v>
      </c>
      <c r="V203" s="130">
        <f t="shared" si="30"/>
        <v>0</v>
      </c>
      <c r="W203" s="130">
        <f t="shared" si="31"/>
        <v>0</v>
      </c>
      <c r="X203" s="127">
        <f t="shared" si="32"/>
        <v>0</v>
      </c>
    </row>
    <row r="204">
      <c r="A204" s="122">
        <f>Data!A194</f>
        <v>44826</v>
      </c>
      <c r="B204" s="123">
        <f>Data!B194</f>
        <v>579.675415</v>
      </c>
      <c r="C204" s="123">
        <f>Data!C194</f>
        <v>47.47397995</v>
      </c>
      <c r="D204" s="124">
        <f>Data!D194</f>
        <v>288.5899963</v>
      </c>
      <c r="E204" s="128">
        <f t="shared" ref="E204:G204" si="222">B204/B203-1</f>
        <v>-0.01248169472</v>
      </c>
      <c r="F204" s="128">
        <f t="shared" si="222"/>
        <v>-0.002840278333</v>
      </c>
      <c r="G204" s="128">
        <f t="shared" si="222"/>
        <v>-0.04059172856</v>
      </c>
      <c r="H204" s="129">
        <f t="shared" si="16"/>
        <v>-0.0198691417</v>
      </c>
      <c r="I204" s="130">
        <f t="shared" si="17"/>
        <v>0</v>
      </c>
      <c r="J204" s="130">
        <f t="shared" si="18"/>
        <v>0</v>
      </c>
      <c r="K204" s="131">
        <f t="shared" si="19"/>
        <v>0</v>
      </c>
      <c r="L204" s="127">
        <f t="shared" si="20"/>
        <v>0</v>
      </c>
      <c r="M204" s="130">
        <f t="shared" si="21"/>
        <v>0</v>
      </c>
      <c r="N204" s="130">
        <f t="shared" si="22"/>
        <v>0</v>
      </c>
      <c r="O204" s="130">
        <f t="shared" si="23"/>
        <v>0</v>
      </c>
      <c r="P204" s="127">
        <f t="shared" si="24"/>
        <v>0</v>
      </c>
      <c r="Q204" s="130">
        <f t="shared" si="25"/>
        <v>0</v>
      </c>
      <c r="R204" s="130">
        <f t="shared" si="26"/>
        <v>0</v>
      </c>
      <c r="S204" s="130">
        <f t="shared" si="27"/>
        <v>0</v>
      </c>
      <c r="T204" s="127">
        <f t="shared" si="28"/>
        <v>0</v>
      </c>
      <c r="U204" s="131">
        <f t="shared" si="29"/>
        <v>0</v>
      </c>
      <c r="V204" s="130">
        <f t="shared" si="30"/>
        <v>0</v>
      </c>
      <c r="W204" s="130">
        <f t="shared" si="31"/>
        <v>0</v>
      </c>
      <c r="X204" s="127">
        <f t="shared" si="32"/>
        <v>0</v>
      </c>
    </row>
    <row r="205">
      <c r="A205" s="122">
        <f>Data!A195</f>
        <v>44827</v>
      </c>
      <c r="B205" s="123">
        <f>Data!B195</f>
        <v>570.8813477</v>
      </c>
      <c r="C205" s="123">
        <f>Data!C195</f>
        <v>46.05411148</v>
      </c>
      <c r="D205" s="124">
        <f>Data!D195</f>
        <v>275.3299866</v>
      </c>
      <c r="E205" s="128">
        <f t="shared" ref="E205:G205" si="223">B205/B204-1</f>
        <v>-0.0151706751</v>
      </c>
      <c r="F205" s="128">
        <f t="shared" si="223"/>
        <v>-0.02990835128</v>
      </c>
      <c r="G205" s="128">
        <f t="shared" si="223"/>
        <v>-0.04594757245</v>
      </c>
      <c r="H205" s="129">
        <f t="shared" si="16"/>
        <v>-0.03337650451</v>
      </c>
      <c r="I205" s="130">
        <f t="shared" si="17"/>
        <v>1</v>
      </c>
      <c r="J205" s="130">
        <f t="shared" si="18"/>
        <v>1</v>
      </c>
      <c r="K205" s="131">
        <f t="shared" si="19"/>
        <v>0</v>
      </c>
      <c r="L205" s="127">
        <f t="shared" si="20"/>
        <v>0</v>
      </c>
      <c r="M205" s="130">
        <f t="shared" si="21"/>
        <v>1</v>
      </c>
      <c r="N205" s="130">
        <f t="shared" si="22"/>
        <v>1</v>
      </c>
      <c r="O205" s="130">
        <f t="shared" si="23"/>
        <v>0</v>
      </c>
      <c r="P205" s="127">
        <f t="shared" si="24"/>
        <v>0</v>
      </c>
      <c r="Q205" s="130">
        <f t="shared" si="25"/>
        <v>1</v>
      </c>
      <c r="R205" s="130">
        <f t="shared" si="26"/>
        <v>1</v>
      </c>
      <c r="S205" s="130">
        <f t="shared" si="27"/>
        <v>0</v>
      </c>
      <c r="T205" s="127">
        <f t="shared" si="28"/>
        <v>0</v>
      </c>
      <c r="U205" s="131">
        <f t="shared" si="29"/>
        <v>1</v>
      </c>
      <c r="V205" s="130">
        <f t="shared" si="30"/>
        <v>0</v>
      </c>
      <c r="W205" s="130">
        <f t="shared" si="31"/>
        <v>0</v>
      </c>
      <c r="X205" s="127">
        <f t="shared" si="32"/>
        <v>0</v>
      </c>
    </row>
    <row r="206">
      <c r="A206" s="122">
        <f>Data!A196</f>
        <v>44830</v>
      </c>
      <c r="B206" s="123">
        <f>Data!B196</f>
        <v>564.3751221</v>
      </c>
      <c r="C206" s="123">
        <f>Data!C196</f>
        <v>45.8705864</v>
      </c>
      <c r="D206" s="124">
        <f>Data!D196</f>
        <v>276.0100098</v>
      </c>
      <c r="E206" s="128">
        <f t="shared" ref="E206:G206" si="224">B206/B205-1</f>
        <v>-0.01139680883</v>
      </c>
      <c r="F206" s="128">
        <f t="shared" si="224"/>
        <v>-0.003984988084</v>
      </c>
      <c r="G206" s="128">
        <f t="shared" si="224"/>
        <v>0.002469847915</v>
      </c>
      <c r="H206" s="129">
        <f t="shared" si="16"/>
        <v>-0.002885417834</v>
      </c>
      <c r="I206" s="130">
        <f t="shared" si="17"/>
        <v>0</v>
      </c>
      <c r="J206" s="130">
        <f t="shared" si="18"/>
        <v>0</v>
      </c>
      <c r="K206" s="131">
        <f t="shared" si="19"/>
        <v>0</v>
      </c>
      <c r="L206" s="127">
        <f t="shared" si="20"/>
        <v>0</v>
      </c>
      <c r="M206" s="130">
        <f t="shared" si="21"/>
        <v>0</v>
      </c>
      <c r="N206" s="130">
        <f t="shared" si="22"/>
        <v>0</v>
      </c>
      <c r="O206" s="130">
        <f t="shared" si="23"/>
        <v>0</v>
      </c>
      <c r="P206" s="127">
        <f t="shared" si="24"/>
        <v>0</v>
      </c>
      <c r="Q206" s="130">
        <f t="shared" si="25"/>
        <v>0</v>
      </c>
      <c r="R206" s="130">
        <f t="shared" si="26"/>
        <v>0</v>
      </c>
      <c r="S206" s="130">
        <f t="shared" si="27"/>
        <v>0</v>
      </c>
      <c r="T206" s="127">
        <f t="shared" si="28"/>
        <v>0</v>
      </c>
      <c r="U206" s="131">
        <f t="shared" si="29"/>
        <v>0</v>
      </c>
      <c r="V206" s="130">
        <f t="shared" si="30"/>
        <v>0</v>
      </c>
      <c r="W206" s="130">
        <f t="shared" si="31"/>
        <v>0</v>
      </c>
      <c r="X206" s="127">
        <f t="shared" si="32"/>
        <v>0</v>
      </c>
    </row>
    <row r="207">
      <c r="A207" s="122">
        <f>Data!A197</f>
        <v>44831</v>
      </c>
      <c r="B207" s="123">
        <f>Data!B197</f>
        <v>558.5348511</v>
      </c>
      <c r="C207" s="123">
        <f>Data!C197</f>
        <v>45.96717834</v>
      </c>
      <c r="D207" s="124">
        <f>Data!D197</f>
        <v>282.9400024</v>
      </c>
      <c r="E207" s="128">
        <f t="shared" ref="E207:G207" si="225">B207/B206-1</f>
        <v>-0.01034820772</v>
      </c>
      <c r="F207" s="128">
        <f t="shared" si="225"/>
        <v>0.002105749175</v>
      </c>
      <c r="G207" s="128">
        <f t="shared" si="225"/>
        <v>0.02510775853</v>
      </c>
      <c r="H207" s="129">
        <f t="shared" si="16"/>
        <v>0.008815761536</v>
      </c>
      <c r="I207" s="130">
        <f t="shared" si="17"/>
        <v>0</v>
      </c>
      <c r="J207" s="130">
        <f t="shared" si="18"/>
        <v>0</v>
      </c>
      <c r="K207" s="131">
        <f t="shared" si="19"/>
        <v>0</v>
      </c>
      <c r="L207" s="127">
        <f t="shared" si="20"/>
        <v>0</v>
      </c>
      <c r="M207" s="130">
        <f t="shared" si="21"/>
        <v>0</v>
      </c>
      <c r="N207" s="130">
        <f t="shared" si="22"/>
        <v>0</v>
      </c>
      <c r="O207" s="130">
        <f t="shared" si="23"/>
        <v>0</v>
      </c>
      <c r="P207" s="127">
        <f t="shared" si="24"/>
        <v>0</v>
      </c>
      <c r="Q207" s="130">
        <f t="shared" si="25"/>
        <v>0</v>
      </c>
      <c r="R207" s="130">
        <f t="shared" si="26"/>
        <v>0</v>
      </c>
      <c r="S207" s="130">
        <f t="shared" si="27"/>
        <v>0</v>
      </c>
      <c r="T207" s="127">
        <f t="shared" si="28"/>
        <v>0</v>
      </c>
      <c r="U207" s="131">
        <f t="shared" si="29"/>
        <v>0</v>
      </c>
      <c r="V207" s="130">
        <f t="shared" si="30"/>
        <v>0</v>
      </c>
      <c r="W207" s="130">
        <f t="shared" si="31"/>
        <v>0</v>
      </c>
      <c r="X207" s="127">
        <f t="shared" si="32"/>
        <v>0</v>
      </c>
    </row>
    <row r="208">
      <c r="A208" s="122">
        <f>Data!A198</f>
        <v>44832</v>
      </c>
      <c r="B208" s="123">
        <f>Data!B198</f>
        <v>565.1280518</v>
      </c>
      <c r="C208" s="123">
        <f>Data!C198</f>
        <v>46.67227936</v>
      </c>
      <c r="D208" s="124">
        <f>Data!D198</f>
        <v>287.8099976</v>
      </c>
      <c r="E208" s="128">
        <f t="shared" ref="E208:G208" si="226">B208/B207-1</f>
        <v>0.01180445709</v>
      </c>
      <c r="F208" s="128">
        <f t="shared" si="226"/>
        <v>0.01533922765</v>
      </c>
      <c r="G208" s="128">
        <f t="shared" si="226"/>
        <v>0.01721211237</v>
      </c>
      <c r="H208" s="129">
        <f t="shared" si="16"/>
        <v>0.01538142743</v>
      </c>
      <c r="I208" s="130">
        <f t="shared" si="17"/>
        <v>0</v>
      </c>
      <c r="J208" s="130">
        <f t="shared" si="18"/>
        <v>0</v>
      </c>
      <c r="K208" s="131">
        <f t="shared" si="19"/>
        <v>0</v>
      </c>
      <c r="L208" s="127">
        <f t="shared" si="20"/>
        <v>0</v>
      </c>
      <c r="M208" s="130">
        <f t="shared" si="21"/>
        <v>0</v>
      </c>
      <c r="N208" s="130">
        <f t="shared" si="22"/>
        <v>0</v>
      </c>
      <c r="O208" s="130">
        <f t="shared" si="23"/>
        <v>0</v>
      </c>
      <c r="P208" s="127">
        <f t="shared" si="24"/>
        <v>0</v>
      </c>
      <c r="Q208" s="130">
        <f t="shared" si="25"/>
        <v>0</v>
      </c>
      <c r="R208" s="130">
        <f t="shared" si="26"/>
        <v>0</v>
      </c>
      <c r="S208" s="130">
        <f t="shared" si="27"/>
        <v>0</v>
      </c>
      <c r="T208" s="127">
        <f t="shared" si="28"/>
        <v>0</v>
      </c>
      <c r="U208" s="131">
        <f t="shared" si="29"/>
        <v>0</v>
      </c>
      <c r="V208" s="130">
        <f t="shared" si="30"/>
        <v>0</v>
      </c>
      <c r="W208" s="130">
        <f t="shared" si="31"/>
        <v>0</v>
      </c>
      <c r="X208" s="127">
        <f t="shared" si="32"/>
        <v>0</v>
      </c>
    </row>
    <row r="209">
      <c r="A209" s="122">
        <f>Data!A199</f>
        <v>44833</v>
      </c>
      <c r="B209" s="123">
        <f>Data!B199</f>
        <v>544.3639526</v>
      </c>
      <c r="C209" s="123">
        <f>Data!C199</f>
        <v>46.52739334</v>
      </c>
      <c r="D209" s="124">
        <f>Data!D199</f>
        <v>268.2099915</v>
      </c>
      <c r="E209" s="128">
        <f t="shared" ref="E209:G209" si="227">B209/B208-1</f>
        <v>-0.03674229063</v>
      </c>
      <c r="F209" s="128">
        <f t="shared" si="227"/>
        <v>-0.003104326998</v>
      </c>
      <c r="G209" s="128">
        <f t="shared" si="227"/>
        <v>-0.06810050474</v>
      </c>
      <c r="H209" s="129">
        <f t="shared" si="16"/>
        <v>-0.03583039082</v>
      </c>
      <c r="I209" s="130">
        <f t="shared" si="17"/>
        <v>1</v>
      </c>
      <c r="J209" s="130">
        <f t="shared" si="18"/>
        <v>1</v>
      </c>
      <c r="K209" s="131">
        <f t="shared" si="19"/>
        <v>0</v>
      </c>
      <c r="L209" s="127">
        <f t="shared" si="20"/>
        <v>0</v>
      </c>
      <c r="M209" s="130">
        <f t="shared" si="21"/>
        <v>1</v>
      </c>
      <c r="N209" s="130">
        <f t="shared" si="22"/>
        <v>1</v>
      </c>
      <c r="O209" s="130">
        <f t="shared" si="23"/>
        <v>0</v>
      </c>
      <c r="P209" s="127">
        <f t="shared" si="24"/>
        <v>0</v>
      </c>
      <c r="Q209" s="130">
        <f t="shared" si="25"/>
        <v>1</v>
      </c>
      <c r="R209" s="130">
        <f t="shared" si="26"/>
        <v>1</v>
      </c>
      <c r="S209" s="130">
        <f t="shared" si="27"/>
        <v>0</v>
      </c>
      <c r="T209" s="127">
        <f t="shared" si="28"/>
        <v>0</v>
      </c>
      <c r="U209" s="131">
        <f t="shared" si="29"/>
        <v>1</v>
      </c>
      <c r="V209" s="130">
        <f t="shared" si="30"/>
        <v>1</v>
      </c>
      <c r="W209" s="130">
        <f t="shared" si="31"/>
        <v>0</v>
      </c>
      <c r="X209" s="127">
        <f t="shared" si="32"/>
        <v>0</v>
      </c>
    </row>
    <row r="210">
      <c r="A210" s="122">
        <f>Data!A200</f>
        <v>44834</v>
      </c>
      <c r="B210" s="123">
        <f>Data!B200</f>
        <v>531.1970215</v>
      </c>
      <c r="C210" s="123">
        <f>Data!C200</f>
        <v>46.3535347</v>
      </c>
      <c r="D210" s="124">
        <f>Data!D200</f>
        <v>265.25</v>
      </c>
      <c r="E210" s="128">
        <f t="shared" ref="E210:G210" si="228">B210/B209-1</f>
        <v>-0.02418773522</v>
      </c>
      <c r="F210" s="128">
        <f t="shared" si="228"/>
        <v>-0.003736694237</v>
      </c>
      <c r="G210" s="128">
        <f t="shared" si="228"/>
        <v>-0.0110360969</v>
      </c>
      <c r="H210" s="129">
        <f t="shared" si="16"/>
        <v>-0.0107466635</v>
      </c>
      <c r="I210" s="130">
        <f t="shared" si="17"/>
        <v>0</v>
      </c>
      <c r="J210" s="130">
        <f t="shared" si="18"/>
        <v>0</v>
      </c>
      <c r="K210" s="131">
        <f t="shared" si="19"/>
        <v>0</v>
      </c>
      <c r="L210" s="127">
        <f t="shared" si="20"/>
        <v>0</v>
      </c>
      <c r="M210" s="130">
        <f t="shared" si="21"/>
        <v>0</v>
      </c>
      <c r="N210" s="130">
        <f t="shared" si="22"/>
        <v>0</v>
      </c>
      <c r="O210" s="130">
        <f t="shared" si="23"/>
        <v>0</v>
      </c>
      <c r="P210" s="127">
        <f t="shared" si="24"/>
        <v>0</v>
      </c>
      <c r="Q210" s="130">
        <f t="shared" si="25"/>
        <v>0</v>
      </c>
      <c r="R210" s="130">
        <f t="shared" si="26"/>
        <v>0</v>
      </c>
      <c r="S210" s="130">
        <f t="shared" si="27"/>
        <v>0</v>
      </c>
      <c r="T210" s="127">
        <f t="shared" si="28"/>
        <v>0</v>
      </c>
      <c r="U210" s="131">
        <f t="shared" si="29"/>
        <v>0</v>
      </c>
      <c r="V210" s="130">
        <f t="shared" si="30"/>
        <v>0</v>
      </c>
      <c r="W210" s="130">
        <f t="shared" si="31"/>
        <v>0</v>
      </c>
      <c r="X210" s="127">
        <f t="shared" si="32"/>
        <v>0</v>
      </c>
    </row>
    <row r="211">
      <c r="A211" s="122">
        <f>Data!A201</f>
        <v>44837</v>
      </c>
      <c r="B211" s="123">
        <f>Data!B201</f>
        <v>552.8588257</v>
      </c>
      <c r="C211" s="123">
        <f>Data!C201</f>
        <v>46.92341995</v>
      </c>
      <c r="D211" s="124">
        <f>Data!D201</f>
        <v>242.3999939</v>
      </c>
      <c r="E211" s="128">
        <f t="shared" ref="E211:G211" si="229">B211/B210-1</f>
        <v>0.04077922752</v>
      </c>
      <c r="F211" s="128">
        <f t="shared" si="229"/>
        <v>0.01229432141</v>
      </c>
      <c r="G211" s="128">
        <f t="shared" si="229"/>
        <v>-0.0861451691</v>
      </c>
      <c r="H211" s="129">
        <f t="shared" si="16"/>
        <v>-0.02138449357</v>
      </c>
      <c r="I211" s="130">
        <f t="shared" si="17"/>
        <v>0</v>
      </c>
      <c r="J211" s="130">
        <f t="shared" si="18"/>
        <v>0</v>
      </c>
      <c r="K211" s="131">
        <f t="shared" si="19"/>
        <v>0</v>
      </c>
      <c r="L211" s="127">
        <f t="shared" si="20"/>
        <v>0</v>
      </c>
      <c r="M211" s="130">
        <f t="shared" si="21"/>
        <v>0</v>
      </c>
      <c r="N211" s="130">
        <f t="shared" si="22"/>
        <v>0</v>
      </c>
      <c r="O211" s="130">
        <f t="shared" si="23"/>
        <v>0</v>
      </c>
      <c r="P211" s="127">
        <f t="shared" si="24"/>
        <v>0</v>
      </c>
      <c r="Q211" s="130">
        <f t="shared" si="25"/>
        <v>0</v>
      </c>
      <c r="R211" s="130">
        <f t="shared" si="26"/>
        <v>0</v>
      </c>
      <c r="S211" s="130">
        <f t="shared" si="27"/>
        <v>0</v>
      </c>
      <c r="T211" s="127">
        <f t="shared" si="28"/>
        <v>0</v>
      </c>
      <c r="U211" s="131">
        <f t="shared" si="29"/>
        <v>0</v>
      </c>
      <c r="V211" s="130">
        <f t="shared" si="30"/>
        <v>0</v>
      </c>
      <c r="W211" s="130">
        <f t="shared" si="31"/>
        <v>0</v>
      </c>
      <c r="X211" s="127">
        <f t="shared" si="32"/>
        <v>0</v>
      </c>
    </row>
    <row r="212">
      <c r="A212" s="122">
        <f>Data!A202</f>
        <v>44838</v>
      </c>
      <c r="B212" s="123">
        <f>Data!B202</f>
        <v>570.7944946</v>
      </c>
      <c r="C212" s="123">
        <f>Data!C202</f>
        <v>47.57056808</v>
      </c>
      <c r="D212" s="124">
        <f>Data!D202</f>
        <v>249.4400024</v>
      </c>
      <c r="E212" s="128">
        <f t="shared" ref="E212:G212" si="230">B212/B211-1</f>
        <v>0.03244167971</v>
      </c>
      <c r="F212" s="128">
        <f t="shared" si="230"/>
        <v>0.01379158069</v>
      </c>
      <c r="G212" s="128">
        <f t="shared" si="230"/>
        <v>0.02904294027</v>
      </c>
      <c r="H212" s="129">
        <f t="shared" si="16"/>
        <v>0.02362214432</v>
      </c>
      <c r="I212" s="130">
        <f t="shared" si="17"/>
        <v>0</v>
      </c>
      <c r="J212" s="130">
        <f t="shared" si="18"/>
        <v>0</v>
      </c>
      <c r="K212" s="131">
        <f t="shared" si="19"/>
        <v>0</v>
      </c>
      <c r="L212" s="127">
        <f t="shared" si="20"/>
        <v>0</v>
      </c>
      <c r="M212" s="130">
        <f t="shared" si="21"/>
        <v>0</v>
      </c>
      <c r="N212" s="130">
        <f t="shared" si="22"/>
        <v>0</v>
      </c>
      <c r="O212" s="130">
        <f t="shared" si="23"/>
        <v>0</v>
      </c>
      <c r="P212" s="127">
        <f t="shared" si="24"/>
        <v>0</v>
      </c>
      <c r="Q212" s="130">
        <f t="shared" si="25"/>
        <v>0</v>
      </c>
      <c r="R212" s="130">
        <f t="shared" si="26"/>
        <v>0</v>
      </c>
      <c r="S212" s="130">
        <f t="shared" si="27"/>
        <v>0</v>
      </c>
      <c r="T212" s="127">
        <f t="shared" si="28"/>
        <v>0</v>
      </c>
      <c r="U212" s="131">
        <f t="shared" si="29"/>
        <v>0</v>
      </c>
      <c r="V212" s="130">
        <f t="shared" si="30"/>
        <v>0</v>
      </c>
      <c r="W212" s="130">
        <f t="shared" si="31"/>
        <v>0</v>
      </c>
      <c r="X212" s="127">
        <f t="shared" si="32"/>
        <v>0</v>
      </c>
    </row>
    <row r="213">
      <c r="A213" s="122">
        <f>Data!A203</f>
        <v>44839</v>
      </c>
      <c r="B213" s="123">
        <f>Data!B203</f>
        <v>562.927124</v>
      </c>
      <c r="C213" s="123">
        <f>Data!C203</f>
        <v>46.80750656</v>
      </c>
      <c r="D213" s="124">
        <f>Data!D203</f>
        <v>240.8099976</v>
      </c>
      <c r="E213" s="128">
        <f t="shared" ref="E213:G213" si="231">B213/B212-1</f>
        <v>-0.01378319286</v>
      </c>
      <c r="F213" s="128">
        <f t="shared" si="231"/>
        <v>-0.01604062247</v>
      </c>
      <c r="G213" s="128">
        <f t="shared" si="231"/>
        <v>-0.03459751763</v>
      </c>
      <c r="H213" s="129">
        <f t="shared" si="16"/>
        <v>-0.02301189461</v>
      </c>
      <c r="I213" s="130">
        <f t="shared" si="17"/>
        <v>0</v>
      </c>
      <c r="J213" s="130">
        <f t="shared" si="18"/>
        <v>0</v>
      </c>
      <c r="K213" s="131">
        <f t="shared" si="19"/>
        <v>0</v>
      </c>
      <c r="L213" s="127">
        <f t="shared" si="20"/>
        <v>0</v>
      </c>
      <c r="M213" s="130">
        <f t="shared" si="21"/>
        <v>1</v>
      </c>
      <c r="N213" s="130">
        <f t="shared" si="22"/>
        <v>0</v>
      </c>
      <c r="O213" s="130">
        <f t="shared" si="23"/>
        <v>0</v>
      </c>
      <c r="P213" s="127">
        <f t="shared" si="24"/>
        <v>0</v>
      </c>
      <c r="Q213" s="130">
        <f t="shared" si="25"/>
        <v>0</v>
      </c>
      <c r="R213" s="130">
        <f t="shared" si="26"/>
        <v>0</v>
      </c>
      <c r="S213" s="130">
        <f t="shared" si="27"/>
        <v>0</v>
      </c>
      <c r="T213" s="127">
        <f t="shared" si="28"/>
        <v>0</v>
      </c>
      <c r="U213" s="131">
        <f t="shared" si="29"/>
        <v>0</v>
      </c>
      <c r="V213" s="130">
        <f t="shared" si="30"/>
        <v>0</v>
      </c>
      <c r="W213" s="130">
        <f t="shared" si="31"/>
        <v>0</v>
      </c>
      <c r="X213" s="127">
        <f t="shared" si="32"/>
        <v>0</v>
      </c>
    </row>
    <row r="214">
      <c r="A214" s="122">
        <f>Data!A204</f>
        <v>44840</v>
      </c>
      <c r="B214" s="123">
        <f>Data!B204</f>
        <v>551.7872925</v>
      </c>
      <c r="C214" s="123">
        <f>Data!C204</f>
        <v>46.10240173</v>
      </c>
      <c r="D214" s="124">
        <f>Data!D204</f>
        <v>238.1300049</v>
      </c>
      <c r="E214" s="128">
        <f t="shared" ref="E214:G214" si="232">B214/B213-1</f>
        <v>-0.01978911846</v>
      </c>
      <c r="F214" s="128">
        <f t="shared" si="232"/>
        <v>-0.01506392627</v>
      </c>
      <c r="G214" s="128">
        <f t="shared" si="232"/>
        <v>-0.01112907563</v>
      </c>
      <c r="H214" s="129">
        <f t="shared" si="16"/>
        <v>-0.01443502445</v>
      </c>
      <c r="I214" s="130">
        <f t="shared" si="17"/>
        <v>0</v>
      </c>
      <c r="J214" s="130">
        <f t="shared" si="18"/>
        <v>0</v>
      </c>
      <c r="K214" s="131">
        <f t="shared" si="19"/>
        <v>0</v>
      </c>
      <c r="L214" s="127">
        <f t="shared" si="20"/>
        <v>0</v>
      </c>
      <c r="M214" s="130">
        <f t="shared" si="21"/>
        <v>0</v>
      </c>
      <c r="N214" s="130">
        <f t="shared" si="22"/>
        <v>0</v>
      </c>
      <c r="O214" s="130">
        <f t="shared" si="23"/>
        <v>0</v>
      </c>
      <c r="P214" s="127">
        <f t="shared" si="24"/>
        <v>0</v>
      </c>
      <c r="Q214" s="130">
        <f t="shared" si="25"/>
        <v>0</v>
      </c>
      <c r="R214" s="130">
        <f t="shared" si="26"/>
        <v>0</v>
      </c>
      <c r="S214" s="130">
        <f t="shared" si="27"/>
        <v>0</v>
      </c>
      <c r="T214" s="127">
        <f t="shared" si="28"/>
        <v>0</v>
      </c>
      <c r="U214" s="131">
        <f t="shared" si="29"/>
        <v>0</v>
      </c>
      <c r="V214" s="130">
        <f t="shared" si="30"/>
        <v>0</v>
      </c>
      <c r="W214" s="130">
        <f t="shared" si="31"/>
        <v>0</v>
      </c>
      <c r="X214" s="127">
        <f t="shared" si="32"/>
        <v>0</v>
      </c>
    </row>
    <row r="215">
      <c r="A215" s="122">
        <f>Data!A205</f>
        <v>44841</v>
      </c>
      <c r="B215" s="123">
        <f>Data!B205</f>
        <v>531.3128052</v>
      </c>
      <c r="C215" s="123">
        <f>Data!C205</f>
        <v>45.41661835</v>
      </c>
      <c r="D215" s="124">
        <f>Data!D205</f>
        <v>223.0700073</v>
      </c>
      <c r="E215" s="128">
        <f t="shared" ref="E215:G215" si="233">B215/B214-1</f>
        <v>-0.03710576083</v>
      </c>
      <c r="F215" s="128">
        <f t="shared" si="233"/>
        <v>-0.01487522039</v>
      </c>
      <c r="G215" s="128">
        <f t="shared" si="233"/>
        <v>-0.06324275501</v>
      </c>
      <c r="H215" s="129">
        <f t="shared" si="16"/>
        <v>-0.03866834232</v>
      </c>
      <c r="I215" s="130">
        <f t="shared" si="17"/>
        <v>1</v>
      </c>
      <c r="J215" s="130">
        <f t="shared" si="18"/>
        <v>1</v>
      </c>
      <c r="K215" s="131">
        <f t="shared" si="19"/>
        <v>1</v>
      </c>
      <c r="L215" s="127">
        <f t="shared" si="20"/>
        <v>0</v>
      </c>
      <c r="M215" s="130">
        <f t="shared" si="21"/>
        <v>1</v>
      </c>
      <c r="N215" s="130">
        <f t="shared" si="22"/>
        <v>1</v>
      </c>
      <c r="O215" s="130">
        <f t="shared" si="23"/>
        <v>0</v>
      </c>
      <c r="P215" s="127">
        <f t="shared" si="24"/>
        <v>0</v>
      </c>
      <c r="Q215" s="130">
        <f t="shared" si="25"/>
        <v>1</v>
      </c>
      <c r="R215" s="130">
        <f t="shared" si="26"/>
        <v>1</v>
      </c>
      <c r="S215" s="130">
        <f t="shared" si="27"/>
        <v>1</v>
      </c>
      <c r="T215" s="127">
        <f t="shared" si="28"/>
        <v>0</v>
      </c>
      <c r="U215" s="131">
        <f t="shared" si="29"/>
        <v>1</v>
      </c>
      <c r="V215" s="130">
        <f t="shared" si="30"/>
        <v>1</v>
      </c>
      <c r="W215" s="130">
        <f t="shared" si="31"/>
        <v>0</v>
      </c>
      <c r="X215" s="127">
        <f t="shared" si="32"/>
        <v>0</v>
      </c>
    </row>
    <row r="216">
      <c r="A216" s="122">
        <f>Data!A206</f>
        <v>44844</v>
      </c>
      <c r="B216" s="123">
        <f>Data!B206</f>
        <v>526.6213379</v>
      </c>
      <c r="C216" s="123">
        <f>Data!C206</f>
        <v>45.69672394</v>
      </c>
      <c r="D216" s="124">
        <f>Data!D206</f>
        <v>222.9600067</v>
      </c>
      <c r="E216" s="128">
        <f t="shared" ref="E216:G216" si="234">B216/B215-1</f>
        <v>-0.008829953352</v>
      </c>
      <c r="F216" s="128">
        <f t="shared" si="234"/>
        <v>0.006167469112</v>
      </c>
      <c r="G216" s="128">
        <f t="shared" si="234"/>
        <v>-0.0004931214719</v>
      </c>
      <c r="H216" s="129">
        <f t="shared" si="16"/>
        <v>0.0005037483855</v>
      </c>
      <c r="I216" s="130">
        <f t="shared" si="17"/>
        <v>0</v>
      </c>
      <c r="J216" s="130">
        <f t="shared" si="18"/>
        <v>0</v>
      </c>
      <c r="K216" s="131">
        <f t="shared" si="19"/>
        <v>0</v>
      </c>
      <c r="L216" s="127">
        <f t="shared" si="20"/>
        <v>0</v>
      </c>
      <c r="M216" s="130">
        <f t="shared" si="21"/>
        <v>0</v>
      </c>
      <c r="N216" s="130">
        <f t="shared" si="22"/>
        <v>0</v>
      </c>
      <c r="O216" s="130">
        <f t="shared" si="23"/>
        <v>0</v>
      </c>
      <c r="P216" s="127">
        <f t="shared" si="24"/>
        <v>0</v>
      </c>
      <c r="Q216" s="130">
        <f t="shared" si="25"/>
        <v>0</v>
      </c>
      <c r="R216" s="130">
        <f t="shared" si="26"/>
        <v>0</v>
      </c>
      <c r="S216" s="130">
        <f t="shared" si="27"/>
        <v>0</v>
      </c>
      <c r="T216" s="127">
        <f t="shared" si="28"/>
        <v>0</v>
      </c>
      <c r="U216" s="131">
        <f t="shared" si="29"/>
        <v>0</v>
      </c>
      <c r="V216" s="130">
        <f t="shared" si="30"/>
        <v>0</v>
      </c>
      <c r="W216" s="130">
        <f t="shared" si="31"/>
        <v>0</v>
      </c>
      <c r="X216" s="127">
        <f t="shared" si="32"/>
        <v>0</v>
      </c>
    </row>
    <row r="217">
      <c r="A217" s="122">
        <f>Data!A207</f>
        <v>44845</v>
      </c>
      <c r="B217" s="123">
        <f>Data!B207</f>
        <v>512.7207031</v>
      </c>
      <c r="C217" s="123">
        <f>Data!C207</f>
        <v>46.12171936</v>
      </c>
      <c r="D217" s="124">
        <f>Data!D207</f>
        <v>216.5</v>
      </c>
      <c r="E217" s="128">
        <f t="shared" ref="E217:G217" si="235">B217/B216-1</f>
        <v>-0.02639588214</v>
      </c>
      <c r="F217" s="128">
        <f t="shared" si="235"/>
        <v>0.009300347722</v>
      </c>
      <c r="G217" s="128">
        <f t="shared" si="235"/>
        <v>-0.0289738362</v>
      </c>
      <c r="H217" s="129">
        <f t="shared" si="16"/>
        <v>-0.01314857182</v>
      </c>
      <c r="I217" s="130">
        <f t="shared" si="17"/>
        <v>0</v>
      </c>
      <c r="J217" s="130">
        <f t="shared" si="18"/>
        <v>0</v>
      </c>
      <c r="K217" s="131">
        <f t="shared" si="19"/>
        <v>0</v>
      </c>
      <c r="L217" s="127">
        <f t="shared" si="20"/>
        <v>0</v>
      </c>
      <c r="M217" s="130">
        <f t="shared" si="21"/>
        <v>0</v>
      </c>
      <c r="N217" s="130">
        <f t="shared" si="22"/>
        <v>0</v>
      </c>
      <c r="O217" s="130">
        <f t="shared" si="23"/>
        <v>0</v>
      </c>
      <c r="P217" s="127">
        <f t="shared" si="24"/>
        <v>0</v>
      </c>
      <c r="Q217" s="130">
        <f t="shared" si="25"/>
        <v>0</v>
      </c>
      <c r="R217" s="130">
        <f t="shared" si="26"/>
        <v>0</v>
      </c>
      <c r="S217" s="130">
        <f t="shared" si="27"/>
        <v>0</v>
      </c>
      <c r="T217" s="127">
        <f t="shared" si="28"/>
        <v>0</v>
      </c>
      <c r="U217" s="131">
        <f t="shared" si="29"/>
        <v>0</v>
      </c>
      <c r="V217" s="130">
        <f t="shared" si="30"/>
        <v>0</v>
      </c>
      <c r="W217" s="130">
        <f t="shared" si="31"/>
        <v>0</v>
      </c>
      <c r="X217" s="127">
        <f t="shared" si="32"/>
        <v>0</v>
      </c>
    </row>
    <row r="218">
      <c r="A218" s="122">
        <f>Data!A208</f>
        <v>44846</v>
      </c>
      <c r="B218" s="123">
        <f>Data!B208</f>
        <v>512.6821289</v>
      </c>
      <c r="C218" s="123">
        <f>Data!C208</f>
        <v>47.09728241</v>
      </c>
      <c r="D218" s="124">
        <f>Data!D208</f>
        <v>217.2400055</v>
      </c>
      <c r="E218" s="128">
        <f t="shared" ref="E218:G218" si="236">B218/B217-1</f>
        <v>-0.00007523436935</v>
      </c>
      <c r="F218" s="128">
        <f t="shared" si="236"/>
        <v>0.02115192284</v>
      </c>
      <c r="G218" s="128">
        <f t="shared" si="236"/>
        <v>0.003418039229</v>
      </c>
      <c r="H218" s="129">
        <f t="shared" si="16"/>
        <v>0.009812937955</v>
      </c>
      <c r="I218" s="130">
        <f t="shared" si="17"/>
        <v>0</v>
      </c>
      <c r="J218" s="130">
        <f t="shared" si="18"/>
        <v>0</v>
      </c>
      <c r="K218" s="131">
        <f t="shared" si="19"/>
        <v>0</v>
      </c>
      <c r="L218" s="127">
        <f t="shared" si="20"/>
        <v>0</v>
      </c>
      <c r="M218" s="130">
        <f t="shared" si="21"/>
        <v>0</v>
      </c>
      <c r="N218" s="130">
        <f t="shared" si="22"/>
        <v>0</v>
      </c>
      <c r="O218" s="130">
        <f t="shared" si="23"/>
        <v>0</v>
      </c>
      <c r="P218" s="127">
        <f t="shared" si="24"/>
        <v>0</v>
      </c>
      <c r="Q218" s="130">
        <f t="shared" si="25"/>
        <v>0</v>
      </c>
      <c r="R218" s="130">
        <f t="shared" si="26"/>
        <v>0</v>
      </c>
      <c r="S218" s="130">
        <f t="shared" si="27"/>
        <v>0</v>
      </c>
      <c r="T218" s="127">
        <f t="shared" si="28"/>
        <v>0</v>
      </c>
      <c r="U218" s="131">
        <f t="shared" si="29"/>
        <v>0</v>
      </c>
      <c r="V218" s="130">
        <f t="shared" si="30"/>
        <v>0</v>
      </c>
      <c r="W218" s="130">
        <f t="shared" si="31"/>
        <v>0</v>
      </c>
      <c r="X218" s="127">
        <f t="shared" si="32"/>
        <v>0</v>
      </c>
    </row>
    <row r="219">
      <c r="A219" s="122">
        <f>Data!A209</f>
        <v>44847</v>
      </c>
      <c r="B219" s="123">
        <f>Data!B209</f>
        <v>546.4008179</v>
      </c>
      <c r="C219" s="123">
        <f>Data!C209</f>
        <v>47.76375198</v>
      </c>
      <c r="D219" s="124">
        <f>Data!D209</f>
        <v>221.7200012</v>
      </c>
      <c r="E219" s="128">
        <f t="shared" ref="E219:G219" si="237">B219/B218-1</f>
        <v>0.06576919121</v>
      </c>
      <c r="F219" s="128">
        <f t="shared" si="237"/>
        <v>0.0141509136</v>
      </c>
      <c r="G219" s="128">
        <f t="shared" si="237"/>
        <v>0.02062233297</v>
      </c>
      <c r="H219" s="129">
        <f t="shared" si="16"/>
        <v>0.02706313687</v>
      </c>
      <c r="I219" s="130">
        <f t="shared" si="17"/>
        <v>0</v>
      </c>
      <c r="J219" s="130">
        <f t="shared" si="18"/>
        <v>0</v>
      </c>
      <c r="K219" s="131">
        <f t="shared" si="19"/>
        <v>0</v>
      </c>
      <c r="L219" s="127">
        <f t="shared" si="20"/>
        <v>0</v>
      </c>
      <c r="M219" s="130">
        <f t="shared" si="21"/>
        <v>0</v>
      </c>
      <c r="N219" s="130">
        <f t="shared" si="22"/>
        <v>0</v>
      </c>
      <c r="O219" s="130">
        <f t="shared" si="23"/>
        <v>0</v>
      </c>
      <c r="P219" s="127">
        <f t="shared" si="24"/>
        <v>0</v>
      </c>
      <c r="Q219" s="130">
        <f t="shared" si="25"/>
        <v>0</v>
      </c>
      <c r="R219" s="130">
        <f t="shared" si="26"/>
        <v>0</v>
      </c>
      <c r="S219" s="130">
        <f t="shared" si="27"/>
        <v>0</v>
      </c>
      <c r="T219" s="127">
        <f t="shared" si="28"/>
        <v>0</v>
      </c>
      <c r="U219" s="131">
        <f t="shared" si="29"/>
        <v>0</v>
      </c>
      <c r="V219" s="130">
        <f t="shared" si="30"/>
        <v>0</v>
      </c>
      <c r="W219" s="130">
        <f t="shared" si="31"/>
        <v>0</v>
      </c>
      <c r="X219" s="127">
        <f t="shared" si="32"/>
        <v>0</v>
      </c>
    </row>
    <row r="220">
      <c r="A220" s="122">
        <f>Data!A210</f>
        <v>44848</v>
      </c>
      <c r="B220" s="123">
        <f>Data!B210</f>
        <v>531.84375</v>
      </c>
      <c r="C220" s="123">
        <f>Data!C210</f>
        <v>47.13591766</v>
      </c>
      <c r="D220" s="124">
        <f>Data!D210</f>
        <v>204.9900055</v>
      </c>
      <c r="E220" s="128">
        <f t="shared" ref="E220:G220" si="238">B220/B219-1</f>
        <v>-0.0266417388</v>
      </c>
      <c r="F220" s="128">
        <f t="shared" si="238"/>
        <v>-0.01314457709</v>
      </c>
      <c r="G220" s="128">
        <f t="shared" si="238"/>
        <v>-0.07545550981</v>
      </c>
      <c r="H220" s="129">
        <f t="shared" si="16"/>
        <v>-0.04076838252</v>
      </c>
      <c r="I220" s="130">
        <f t="shared" si="17"/>
        <v>1</v>
      </c>
      <c r="J220" s="130">
        <f t="shared" si="18"/>
        <v>1</v>
      </c>
      <c r="K220" s="131">
        <f t="shared" si="19"/>
        <v>1</v>
      </c>
      <c r="L220" s="127">
        <f t="shared" si="20"/>
        <v>0</v>
      </c>
      <c r="M220" s="130">
        <f t="shared" si="21"/>
        <v>1</v>
      </c>
      <c r="N220" s="130">
        <f t="shared" si="22"/>
        <v>1</v>
      </c>
      <c r="O220" s="130">
        <f t="shared" si="23"/>
        <v>0</v>
      </c>
      <c r="P220" s="127">
        <f t="shared" si="24"/>
        <v>0</v>
      </c>
      <c r="Q220" s="130">
        <f t="shared" si="25"/>
        <v>1</v>
      </c>
      <c r="R220" s="130">
        <f t="shared" si="26"/>
        <v>1</v>
      </c>
      <c r="S220" s="130">
        <f t="shared" si="27"/>
        <v>1</v>
      </c>
      <c r="T220" s="127">
        <f t="shared" si="28"/>
        <v>0</v>
      </c>
      <c r="U220" s="131">
        <f t="shared" si="29"/>
        <v>1</v>
      </c>
      <c r="V220" s="130">
        <f t="shared" si="30"/>
        <v>1</v>
      </c>
      <c r="W220" s="130">
        <f t="shared" si="31"/>
        <v>1</v>
      </c>
      <c r="X220" s="127">
        <f t="shared" si="32"/>
        <v>0</v>
      </c>
    </row>
    <row r="221">
      <c r="A221" s="122">
        <f>Data!A211</f>
        <v>44851</v>
      </c>
      <c r="B221" s="123">
        <f>Data!B211</f>
        <v>549.5090942</v>
      </c>
      <c r="C221" s="123">
        <f>Data!C211</f>
        <v>47.44499969</v>
      </c>
      <c r="D221" s="124">
        <f>Data!D211</f>
        <v>219.3500061</v>
      </c>
      <c r="E221" s="128">
        <f t="shared" ref="E221:G221" si="239">B221/B220-1</f>
        <v>0.03321528971</v>
      </c>
      <c r="F221" s="128">
        <f t="shared" si="239"/>
        <v>0.006557250746</v>
      </c>
      <c r="G221" s="128">
        <f t="shared" si="239"/>
        <v>0.07005219877</v>
      </c>
      <c r="H221" s="129">
        <f t="shared" si="16"/>
        <v>0.03728683775</v>
      </c>
      <c r="I221" s="130">
        <f t="shared" si="17"/>
        <v>0</v>
      </c>
      <c r="J221" s="130">
        <f t="shared" si="18"/>
        <v>0</v>
      </c>
      <c r="K221" s="131">
        <f t="shared" si="19"/>
        <v>0</v>
      </c>
      <c r="L221" s="127">
        <f t="shared" si="20"/>
        <v>0</v>
      </c>
      <c r="M221" s="130">
        <f t="shared" si="21"/>
        <v>0</v>
      </c>
      <c r="N221" s="130">
        <f t="shared" si="22"/>
        <v>0</v>
      </c>
      <c r="O221" s="130">
        <f t="shared" si="23"/>
        <v>0</v>
      </c>
      <c r="P221" s="127">
        <f t="shared" si="24"/>
        <v>0</v>
      </c>
      <c r="Q221" s="130">
        <f t="shared" si="25"/>
        <v>0</v>
      </c>
      <c r="R221" s="130">
        <f t="shared" si="26"/>
        <v>0</v>
      </c>
      <c r="S221" s="130">
        <f t="shared" si="27"/>
        <v>0</v>
      </c>
      <c r="T221" s="127">
        <f t="shared" si="28"/>
        <v>0</v>
      </c>
      <c r="U221" s="131">
        <f t="shared" si="29"/>
        <v>0</v>
      </c>
      <c r="V221" s="130">
        <f t="shared" si="30"/>
        <v>0</v>
      </c>
      <c r="W221" s="130">
        <f t="shared" si="31"/>
        <v>0</v>
      </c>
      <c r="X221" s="127">
        <f t="shared" si="32"/>
        <v>0</v>
      </c>
    </row>
    <row r="222">
      <c r="A222" s="122">
        <f>Data!A212</f>
        <v>44852</v>
      </c>
      <c r="B222" s="123">
        <f>Data!B212</f>
        <v>560.9095459</v>
      </c>
      <c r="C222" s="123">
        <f>Data!C212</f>
        <v>47.54159927</v>
      </c>
      <c r="D222" s="124">
        <f>Data!D212</f>
        <v>220.1900024</v>
      </c>
      <c r="E222" s="128">
        <f t="shared" ref="E222:G222" si="240">B222/B221-1</f>
        <v>0.02074661144</v>
      </c>
      <c r="F222" s="128">
        <f t="shared" si="240"/>
        <v>0.002036032869</v>
      </c>
      <c r="G222" s="128">
        <f t="shared" si="240"/>
        <v>0.003829479437</v>
      </c>
      <c r="H222" s="129">
        <f t="shared" si="16"/>
        <v>0.00649552721</v>
      </c>
      <c r="I222" s="130">
        <f t="shared" si="17"/>
        <v>0</v>
      </c>
      <c r="J222" s="130">
        <f t="shared" si="18"/>
        <v>0</v>
      </c>
      <c r="K222" s="131">
        <f t="shared" si="19"/>
        <v>0</v>
      </c>
      <c r="L222" s="127">
        <f t="shared" si="20"/>
        <v>0</v>
      </c>
      <c r="M222" s="130">
        <f t="shared" si="21"/>
        <v>0</v>
      </c>
      <c r="N222" s="130">
        <f t="shared" si="22"/>
        <v>0</v>
      </c>
      <c r="O222" s="130">
        <f t="shared" si="23"/>
        <v>0</v>
      </c>
      <c r="P222" s="127">
        <f t="shared" si="24"/>
        <v>0</v>
      </c>
      <c r="Q222" s="130">
        <f t="shared" si="25"/>
        <v>0</v>
      </c>
      <c r="R222" s="130">
        <f t="shared" si="26"/>
        <v>0</v>
      </c>
      <c r="S222" s="130">
        <f t="shared" si="27"/>
        <v>0</v>
      </c>
      <c r="T222" s="127">
        <f t="shared" si="28"/>
        <v>0</v>
      </c>
      <c r="U222" s="131">
        <f t="shared" si="29"/>
        <v>0</v>
      </c>
      <c r="V222" s="130">
        <f t="shared" si="30"/>
        <v>0</v>
      </c>
      <c r="W222" s="130">
        <f t="shared" si="31"/>
        <v>0</v>
      </c>
      <c r="X222" s="127">
        <f t="shared" si="32"/>
        <v>0</v>
      </c>
    </row>
    <row r="223">
      <c r="A223" s="122">
        <f>Data!A213</f>
        <v>44853</v>
      </c>
      <c r="B223" s="123">
        <f>Data!B213</f>
        <v>557.8591919</v>
      </c>
      <c r="C223" s="123">
        <f>Data!C213</f>
        <v>46.66262436</v>
      </c>
      <c r="D223" s="124">
        <f>Data!D213</f>
        <v>222.0399933</v>
      </c>
      <c r="E223" s="128">
        <f t="shared" ref="E223:G223" si="241">B223/B222-1</f>
        <v>-0.005438228011</v>
      </c>
      <c r="F223" s="128">
        <f t="shared" si="241"/>
        <v>-0.01848854325</v>
      </c>
      <c r="G223" s="128">
        <f t="shared" si="241"/>
        <v>0.008401793107</v>
      </c>
      <c r="H223" s="129">
        <f t="shared" si="16"/>
        <v>-0.005122345661</v>
      </c>
      <c r="I223" s="130">
        <f t="shared" si="17"/>
        <v>0</v>
      </c>
      <c r="J223" s="130">
        <f t="shared" si="18"/>
        <v>0</v>
      </c>
      <c r="K223" s="131">
        <f t="shared" si="19"/>
        <v>0</v>
      </c>
      <c r="L223" s="127">
        <f t="shared" si="20"/>
        <v>0</v>
      </c>
      <c r="M223" s="130">
        <f t="shared" si="21"/>
        <v>0</v>
      </c>
      <c r="N223" s="130">
        <f t="shared" si="22"/>
        <v>0</v>
      </c>
      <c r="O223" s="130">
        <f t="shared" si="23"/>
        <v>0</v>
      </c>
      <c r="P223" s="127">
        <f t="shared" si="24"/>
        <v>0</v>
      </c>
      <c r="Q223" s="130">
        <f t="shared" si="25"/>
        <v>0</v>
      </c>
      <c r="R223" s="130">
        <f t="shared" si="26"/>
        <v>0</v>
      </c>
      <c r="S223" s="130">
        <f t="shared" si="27"/>
        <v>0</v>
      </c>
      <c r="T223" s="127">
        <f t="shared" si="28"/>
        <v>0</v>
      </c>
      <c r="U223" s="131">
        <f t="shared" si="29"/>
        <v>0</v>
      </c>
      <c r="V223" s="130">
        <f t="shared" si="30"/>
        <v>0</v>
      </c>
      <c r="W223" s="130">
        <f t="shared" si="31"/>
        <v>0</v>
      </c>
      <c r="X223" s="127">
        <f t="shared" si="32"/>
        <v>0</v>
      </c>
    </row>
    <row r="224">
      <c r="A224" s="122">
        <f>Data!A214</f>
        <v>44854</v>
      </c>
      <c r="B224" s="123">
        <f>Data!B214</f>
        <v>552.5112915</v>
      </c>
      <c r="C224" s="123">
        <f>Data!C214</f>
        <v>46.59501266</v>
      </c>
      <c r="D224" s="124">
        <f>Data!D214</f>
        <v>207.2799988</v>
      </c>
      <c r="E224" s="128">
        <f t="shared" ref="E224:G224" si="242">B224/B223-1</f>
        <v>-0.00958646997</v>
      </c>
      <c r="F224" s="128">
        <f t="shared" si="242"/>
        <v>-0.001448947531</v>
      </c>
      <c r="G224" s="128">
        <f t="shared" si="242"/>
        <v>-0.06647448637</v>
      </c>
      <c r="H224" s="129">
        <f t="shared" si="16"/>
        <v>-0.02908666755</v>
      </c>
      <c r="I224" s="130">
        <f t="shared" si="17"/>
        <v>1</v>
      </c>
      <c r="J224" s="130">
        <f t="shared" si="18"/>
        <v>0</v>
      </c>
      <c r="K224" s="131">
        <f t="shared" si="19"/>
        <v>0</v>
      </c>
      <c r="L224" s="127">
        <f t="shared" si="20"/>
        <v>0</v>
      </c>
      <c r="M224" s="130">
        <f t="shared" si="21"/>
        <v>1</v>
      </c>
      <c r="N224" s="130">
        <f t="shared" si="22"/>
        <v>0</v>
      </c>
      <c r="O224" s="130">
        <f t="shared" si="23"/>
        <v>0</v>
      </c>
      <c r="P224" s="127">
        <f t="shared" si="24"/>
        <v>0</v>
      </c>
      <c r="Q224" s="130">
        <f t="shared" si="25"/>
        <v>1</v>
      </c>
      <c r="R224" s="130">
        <f t="shared" si="26"/>
        <v>0</v>
      </c>
      <c r="S224" s="130">
        <f t="shared" si="27"/>
        <v>0</v>
      </c>
      <c r="T224" s="127">
        <f t="shared" si="28"/>
        <v>0</v>
      </c>
      <c r="U224" s="131">
        <f t="shared" si="29"/>
        <v>1</v>
      </c>
      <c r="V224" s="130">
        <f t="shared" si="30"/>
        <v>0</v>
      </c>
      <c r="W224" s="130">
        <f t="shared" si="31"/>
        <v>0</v>
      </c>
      <c r="X224" s="127">
        <f t="shared" si="32"/>
        <v>0</v>
      </c>
    </row>
    <row r="225">
      <c r="A225" s="122">
        <f>Data!A215</f>
        <v>44855</v>
      </c>
      <c r="B225" s="123">
        <f>Data!B215</f>
        <v>576.5477905</v>
      </c>
      <c r="C225" s="123">
        <f>Data!C215</f>
        <v>47.48364258</v>
      </c>
      <c r="D225" s="124">
        <f>Data!D215</f>
        <v>214.4400024</v>
      </c>
      <c r="E225" s="128">
        <f t="shared" ref="E225:G225" si="243">B225/B224-1</f>
        <v>0.04350408651</v>
      </c>
      <c r="F225" s="128">
        <f t="shared" si="243"/>
        <v>0.01907135254</v>
      </c>
      <c r="G225" s="128">
        <f t="shared" si="243"/>
        <v>0.0345426655</v>
      </c>
      <c r="H225" s="129">
        <f t="shared" si="16"/>
        <v>0.03014642452</v>
      </c>
      <c r="I225" s="130">
        <f t="shared" si="17"/>
        <v>0</v>
      </c>
      <c r="J225" s="130">
        <f t="shared" si="18"/>
        <v>0</v>
      </c>
      <c r="K225" s="131">
        <f t="shared" si="19"/>
        <v>0</v>
      </c>
      <c r="L225" s="127">
        <f t="shared" si="20"/>
        <v>0</v>
      </c>
      <c r="M225" s="130">
        <f t="shared" si="21"/>
        <v>0</v>
      </c>
      <c r="N225" s="130">
        <f t="shared" si="22"/>
        <v>0</v>
      </c>
      <c r="O225" s="130">
        <f t="shared" si="23"/>
        <v>0</v>
      </c>
      <c r="P225" s="127">
        <f t="shared" si="24"/>
        <v>0</v>
      </c>
      <c r="Q225" s="130">
        <f t="shared" si="25"/>
        <v>0</v>
      </c>
      <c r="R225" s="130">
        <f t="shared" si="26"/>
        <v>0</v>
      </c>
      <c r="S225" s="130">
        <f t="shared" si="27"/>
        <v>0</v>
      </c>
      <c r="T225" s="127">
        <f t="shared" si="28"/>
        <v>0</v>
      </c>
      <c r="U225" s="131">
        <f t="shared" si="29"/>
        <v>0</v>
      </c>
      <c r="V225" s="130">
        <f t="shared" si="30"/>
        <v>0</v>
      </c>
      <c r="W225" s="130">
        <f t="shared" si="31"/>
        <v>0</v>
      </c>
      <c r="X225" s="127">
        <f t="shared" si="32"/>
        <v>0</v>
      </c>
    </row>
    <row r="226">
      <c r="A226" s="122">
        <f>Data!A216</f>
        <v>44858</v>
      </c>
      <c r="B226" s="123">
        <f>Data!B216</f>
        <v>590.2359619</v>
      </c>
      <c r="C226" s="123">
        <f>Data!C216</f>
        <v>48.10181427</v>
      </c>
      <c r="D226" s="124">
        <f>Data!D216</f>
        <v>211.25</v>
      </c>
      <c r="E226" s="128">
        <f t="shared" ref="E226:G226" si="244">B226/B225-1</f>
        <v>0.02374160757</v>
      </c>
      <c r="F226" s="128">
        <f t="shared" si="244"/>
        <v>0.01301862406</v>
      </c>
      <c r="G226" s="128">
        <f t="shared" si="244"/>
        <v>-0.01487596719</v>
      </c>
      <c r="H226" s="129">
        <f t="shared" si="16"/>
        <v>0.004005384261</v>
      </c>
      <c r="I226" s="130">
        <f t="shared" si="17"/>
        <v>0</v>
      </c>
      <c r="J226" s="130">
        <f t="shared" si="18"/>
        <v>0</v>
      </c>
      <c r="K226" s="131">
        <f t="shared" si="19"/>
        <v>0</v>
      </c>
      <c r="L226" s="127">
        <f t="shared" si="20"/>
        <v>0</v>
      </c>
      <c r="M226" s="130">
        <f t="shared" si="21"/>
        <v>0</v>
      </c>
      <c r="N226" s="130">
        <f t="shared" si="22"/>
        <v>0</v>
      </c>
      <c r="O226" s="130">
        <f t="shared" si="23"/>
        <v>0</v>
      </c>
      <c r="P226" s="127">
        <f t="shared" si="24"/>
        <v>0</v>
      </c>
      <c r="Q226" s="130">
        <f t="shared" si="25"/>
        <v>0</v>
      </c>
      <c r="R226" s="130">
        <f t="shared" si="26"/>
        <v>0</v>
      </c>
      <c r="S226" s="130">
        <f t="shared" si="27"/>
        <v>0</v>
      </c>
      <c r="T226" s="127">
        <f t="shared" si="28"/>
        <v>0</v>
      </c>
      <c r="U226" s="131">
        <f t="shared" si="29"/>
        <v>0</v>
      </c>
      <c r="V226" s="130">
        <f t="shared" si="30"/>
        <v>0</v>
      </c>
      <c r="W226" s="130">
        <f t="shared" si="31"/>
        <v>0</v>
      </c>
      <c r="X226" s="127">
        <f t="shared" si="32"/>
        <v>0</v>
      </c>
    </row>
    <row r="227">
      <c r="A227" s="122">
        <f>Data!A217</f>
        <v>44859</v>
      </c>
      <c r="B227" s="123">
        <f>Data!B217</f>
        <v>613.8863525</v>
      </c>
      <c r="C227" s="123">
        <f>Data!C217</f>
        <v>48.84555817</v>
      </c>
      <c r="D227" s="124">
        <f>Data!D217</f>
        <v>222.4199982</v>
      </c>
      <c r="E227" s="128">
        <f t="shared" ref="E227:G227" si="245">B227/B226-1</f>
        <v>0.04006938267</v>
      </c>
      <c r="F227" s="128">
        <f t="shared" si="245"/>
        <v>0.01546186787</v>
      </c>
      <c r="G227" s="128">
        <f t="shared" si="245"/>
        <v>0.05287573098</v>
      </c>
      <c r="H227" s="129">
        <f t="shared" si="16"/>
        <v>0.03534891607</v>
      </c>
      <c r="I227" s="130">
        <f t="shared" si="17"/>
        <v>0</v>
      </c>
      <c r="J227" s="130">
        <f t="shared" si="18"/>
        <v>0</v>
      </c>
      <c r="K227" s="131">
        <f t="shared" si="19"/>
        <v>0</v>
      </c>
      <c r="L227" s="127">
        <f t="shared" si="20"/>
        <v>0</v>
      </c>
      <c r="M227" s="130">
        <f t="shared" si="21"/>
        <v>0</v>
      </c>
      <c r="N227" s="130">
        <f t="shared" si="22"/>
        <v>0</v>
      </c>
      <c r="O227" s="130">
        <f t="shared" si="23"/>
        <v>0</v>
      </c>
      <c r="P227" s="127">
        <f t="shared" si="24"/>
        <v>0</v>
      </c>
      <c r="Q227" s="130">
        <f t="shared" si="25"/>
        <v>0</v>
      </c>
      <c r="R227" s="130">
        <f t="shared" si="26"/>
        <v>0</v>
      </c>
      <c r="S227" s="130">
        <f t="shared" si="27"/>
        <v>0</v>
      </c>
      <c r="T227" s="127">
        <f t="shared" si="28"/>
        <v>0</v>
      </c>
      <c r="U227" s="131">
        <f t="shared" si="29"/>
        <v>0</v>
      </c>
      <c r="V227" s="130">
        <f t="shared" si="30"/>
        <v>0</v>
      </c>
      <c r="W227" s="130">
        <f t="shared" si="31"/>
        <v>0</v>
      </c>
      <c r="X227" s="127">
        <f t="shared" si="32"/>
        <v>0</v>
      </c>
    </row>
    <row r="228">
      <c r="A228" s="122">
        <f>Data!A218</f>
        <v>44860</v>
      </c>
      <c r="B228" s="123">
        <f>Data!B218</f>
        <v>615.6818237</v>
      </c>
      <c r="C228" s="123">
        <f>Data!C218</f>
        <v>48.35294724</v>
      </c>
      <c r="D228" s="124">
        <f>Data!D218</f>
        <v>224.6399994</v>
      </c>
      <c r="E228" s="128">
        <f t="shared" ref="E228:G228" si="246">B228/B227-1</f>
        <v>0.002924761536</v>
      </c>
      <c r="F228" s="128">
        <f t="shared" si="246"/>
        <v>-0.01008507119</v>
      </c>
      <c r="G228" s="128">
        <f t="shared" si="246"/>
        <v>0.009981122376</v>
      </c>
      <c r="H228" s="129">
        <f t="shared" si="16"/>
        <v>0.000543372782</v>
      </c>
      <c r="I228" s="130">
        <f t="shared" si="17"/>
        <v>0</v>
      </c>
      <c r="J228" s="130">
        <f t="shared" si="18"/>
        <v>0</v>
      </c>
      <c r="K228" s="131">
        <f t="shared" si="19"/>
        <v>0</v>
      </c>
      <c r="L228" s="127">
        <f t="shared" si="20"/>
        <v>0</v>
      </c>
      <c r="M228" s="130">
        <f t="shared" si="21"/>
        <v>0</v>
      </c>
      <c r="N228" s="130">
        <f t="shared" si="22"/>
        <v>0</v>
      </c>
      <c r="O228" s="130">
        <f t="shared" si="23"/>
        <v>0</v>
      </c>
      <c r="P228" s="127">
        <f t="shared" si="24"/>
        <v>0</v>
      </c>
      <c r="Q228" s="130">
        <f t="shared" si="25"/>
        <v>0</v>
      </c>
      <c r="R228" s="130">
        <f t="shared" si="26"/>
        <v>0</v>
      </c>
      <c r="S228" s="130">
        <f t="shared" si="27"/>
        <v>0</v>
      </c>
      <c r="T228" s="127">
        <f t="shared" si="28"/>
        <v>0</v>
      </c>
      <c r="U228" s="131">
        <f t="shared" si="29"/>
        <v>0</v>
      </c>
      <c r="V228" s="130">
        <f t="shared" si="30"/>
        <v>0</v>
      </c>
      <c r="W228" s="130">
        <f t="shared" si="31"/>
        <v>0</v>
      </c>
      <c r="X228" s="127">
        <f t="shared" si="32"/>
        <v>0</v>
      </c>
    </row>
    <row r="229">
      <c r="A229" s="122">
        <f>Data!A219</f>
        <v>44861</v>
      </c>
      <c r="B229" s="123">
        <f>Data!B219</f>
        <v>626.4741821</v>
      </c>
      <c r="C229" s="123">
        <f>Data!C219</f>
        <v>48.16942596</v>
      </c>
      <c r="D229" s="124">
        <f>Data!D219</f>
        <v>225.0899963</v>
      </c>
      <c r="E229" s="128">
        <f t="shared" ref="E229:G229" si="247">B229/B228-1</f>
        <v>0.01752911647</v>
      </c>
      <c r="F229" s="128">
        <f t="shared" si="247"/>
        <v>-0.003795451596</v>
      </c>
      <c r="G229" s="128">
        <f t="shared" si="247"/>
        <v>0.002003191549</v>
      </c>
      <c r="H229" s="129">
        <f t="shared" si="16"/>
        <v>0.002788919276</v>
      </c>
      <c r="I229" s="130">
        <f t="shared" si="17"/>
        <v>0</v>
      </c>
      <c r="J229" s="130">
        <f t="shared" si="18"/>
        <v>0</v>
      </c>
      <c r="K229" s="131">
        <f t="shared" si="19"/>
        <v>0</v>
      </c>
      <c r="L229" s="127">
        <f t="shared" si="20"/>
        <v>0</v>
      </c>
      <c r="M229" s="130">
        <f t="shared" si="21"/>
        <v>0</v>
      </c>
      <c r="N229" s="130">
        <f t="shared" si="22"/>
        <v>0</v>
      </c>
      <c r="O229" s="130">
        <f t="shared" si="23"/>
        <v>0</v>
      </c>
      <c r="P229" s="127">
        <f t="shared" si="24"/>
        <v>0</v>
      </c>
      <c r="Q229" s="130">
        <f t="shared" si="25"/>
        <v>0</v>
      </c>
      <c r="R229" s="130">
        <f t="shared" si="26"/>
        <v>0</v>
      </c>
      <c r="S229" s="130">
   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si="30"/>
        <v>0</v>
      </c>
      <c r="W229" s="130">
        <f t="shared" si="31"/>
        <v>0</v>
      </c>
      <c r="X229" s="127">
        <f t="shared" si="32"/>
        <v>0</v>
      </c>
    </row>
    <row r="230">
      <c r="A230" s="122">
        <f>Data!A220</f>
        <v>44862</v>
      </c>
      <c r="B230" s="123">
        <f>Data!B220</f>
        <v>640.7319946</v>
      </c>
      <c r="C230" s="123">
        <f>Data!C220</f>
        <v>49.35748291</v>
      </c>
      <c r="D230" s="124">
        <f>Data!D220</f>
        <v>228.5200043</v>
      </c>
      <c r="E230" s="128">
        <f t="shared" ref="E230:G230" si="248">B230/B229-1</f>
        <v>0.02275881897</v>
      </c>
      <c r="F230" s="128">
        <f t="shared" si="248"/>
        <v>0.02466412921</v>
      </c>
      <c r="G230" s="128">
        <f t="shared" si="248"/>
        <v>0.0152383846</v>
      </c>
      <c r="H230" s="129">
        <f t="shared" si="16"/>
        <v>0.02051276932</v>
      </c>
      <c r="I230" s="130">
        <f t="shared" si="17"/>
        <v>0</v>
      </c>
      <c r="J230" s="130">
        <f t="shared" si="18"/>
        <v>0</v>
      </c>
      <c r="K230" s="131">
        <f t="shared" si="19"/>
        <v>0</v>
      </c>
      <c r="L230" s="127">
        <f t="shared" si="20"/>
        <v>0</v>
      </c>
      <c r="M230" s="130">
        <f t="shared" si="21"/>
        <v>0</v>
      </c>
      <c r="N230" s="130">
        <f t="shared" si="22"/>
        <v>0</v>
      </c>
      <c r="O230" s="130">
        <f t="shared" si="23"/>
        <v>0</v>
      </c>
      <c r="P230" s="127">
        <f t="shared" si="24"/>
        <v>0</v>
      </c>
      <c r="Q230" s="130">
        <f t="shared" si="25"/>
        <v>0</v>
      </c>
      <c r="R230" s="130">
        <f t="shared" si="26"/>
        <v>0</v>
      </c>
      <c r="S230" s="130">
        <f t="shared" si="27"/>
        <v>0</v>
      </c>
      <c r="T230" s="127">
        <f t="shared" si="28"/>
        <v>0</v>
      </c>
      <c r="U230" s="131">
        <f t="shared" si="29"/>
        <v>0</v>
      </c>
      <c r="V230" s="130">
        <f t="shared" si="30"/>
        <v>0</v>
      </c>
      <c r="W230" s="130">
        <f t="shared" si="31"/>
        <v>0</v>
      </c>
      <c r="X230" s="127">
        <f t="shared" si="32"/>
        <v>0</v>
      </c>
    </row>
    <row r="231">
      <c r="A231" s="122">
        <f>Data!A221</f>
        <v>44865</v>
      </c>
      <c r="B231" s="123">
        <f>Data!B221</f>
        <v>623.5105591</v>
      </c>
      <c r="C231" s="123">
        <f>Data!C221</f>
        <v>48.71033096</v>
      </c>
      <c r="D231" s="124">
        <f>Data!D221</f>
        <v>227.5399933</v>
      </c>
      <c r="E231" s="128">
        <f t="shared" ref="E231:G231" si="249">B231/B230-1</f>
        <v>-0.02687775184</v>
      </c>
      <c r="F231" s="128">
        <f t="shared" si="249"/>
        <v>-0.01311152654</v>
      </c>
      <c r="G231" s="128">
        <f t="shared" si="249"/>
        <v>-0.0042885129</v>
      </c>
      <c r="H231" s="129">
        <f t="shared" si="16"/>
        <v>-0.01233556614</v>
      </c>
      <c r="I231" s="130">
        <f t="shared" si="17"/>
        <v>0</v>
      </c>
      <c r="J231" s="130">
        <f t="shared" si="18"/>
        <v>0</v>
      </c>
      <c r="K231" s="131">
        <f t="shared" si="19"/>
        <v>0</v>
      </c>
      <c r="L231" s="127">
        <f t="shared" si="20"/>
        <v>0</v>
      </c>
      <c r="M231" s="130">
        <f t="shared" si="21"/>
        <v>0</v>
      </c>
      <c r="N231" s="130">
        <f t="shared" si="22"/>
        <v>0</v>
      </c>
      <c r="O231" s="130">
        <f t="shared" si="23"/>
        <v>0</v>
      </c>
      <c r="P231" s="127">
        <f t="shared" si="24"/>
        <v>0</v>
      </c>
      <c r="Q231" s="130">
        <f t="shared" si="25"/>
        <v>0</v>
      </c>
      <c r="R231" s="130">
        <f t="shared" si="26"/>
        <v>0</v>
      </c>
      <c r="S231" s="130">
        <f t="shared" si="27"/>
        <v>0</v>
      </c>
      <c r="T231" s="127">
        <f t="shared" si="28"/>
        <v>0</v>
      </c>
      <c r="U231" s="131">
        <f t="shared" si="29"/>
        <v>0</v>
      </c>
      <c r="V231" s="130">
        <f t="shared" si="30"/>
        <v>0</v>
      </c>
      <c r="W231" s="130">
        <f t="shared" si="31"/>
        <v>0</v>
      </c>
      <c r="X231" s="127">
        <f t="shared" si="32"/>
        <v>0</v>
      </c>
    </row>
    <row r="232">
      <c r="A232" s="122">
        <f>Data!A222</f>
        <v>44866</v>
      </c>
      <c r="B232" s="123">
        <f>Data!B222</f>
        <v>629.3895264</v>
      </c>
      <c r="C232" s="123">
        <f>Data!C222</f>
        <v>47.14557266</v>
      </c>
      <c r="D232" s="124">
        <f>Data!D222</f>
        <v>227.8200073</v>
      </c>
      <c r="E232" s="128">
        <f t="shared" ref="E232:G232" si="250">B232/B231-1</f>
        <v>0.009428817523</v>
      </c>
      <c r="F232" s="128">
        <f t="shared" si="250"/>
        <v>-0.03212374603</v>
      </c>
      <c r="G232" s="128">
        <f t="shared" si="250"/>
        <v>0.001230614601</v>
      </c>
      <c r="H232" s="129">
        <f t="shared" si="16"/>
        <v>-0.01047148907</v>
      </c>
      <c r="I232" s="130">
        <f t="shared" si="17"/>
        <v>0</v>
      </c>
      <c r="J232" s="130">
        <f t="shared" si="18"/>
        <v>0</v>
      </c>
      <c r="K232" s="131">
        <f t="shared" si="19"/>
        <v>0</v>
      </c>
      <c r="L232" s="127">
        <f t="shared" si="20"/>
        <v>0</v>
      </c>
      <c r="M232" s="130">
        <f t="shared" si="21"/>
        <v>0</v>
      </c>
      <c r="N232" s="130">
        <f t="shared" si="22"/>
        <v>0</v>
      </c>
      <c r="O232" s="130">
        <f t="shared" si="23"/>
        <v>0</v>
      </c>
      <c r="P232" s="127">
        <f t="shared" si="24"/>
        <v>0</v>
      </c>
      <c r="Q232" s="130">
        <f t="shared" si="25"/>
        <v>0</v>
      </c>
      <c r="R232" s="130">
        <f t="shared" si="26"/>
        <v>0</v>
      </c>
      <c r="S232" s="130">
        <f t="shared" si="27"/>
        <v>0</v>
      </c>
      <c r="T232" s="127">
        <f t="shared" si="28"/>
        <v>0</v>
      </c>
      <c r="U232" s="131">
        <f t="shared" si="29"/>
        <v>0</v>
      </c>
      <c r="V232" s="130">
        <f t="shared" si="30"/>
        <v>0</v>
      </c>
      <c r="W232" s="130">
        <f t="shared" si="31"/>
        <v>0</v>
      </c>
      <c r="X232" s="127">
        <f t="shared" si="32"/>
        <v>0</v>
      </c>
    </row>
    <row r="233">
      <c r="A233" s="122">
        <f>Data!A223</f>
        <v>44867</v>
      </c>
      <c r="B233" s="123">
        <f>Data!B223</f>
        <v>616.6569214</v>
      </c>
      <c r="C233" s="123">
        <f>Data!C223</f>
        <v>47.65750122</v>
      </c>
      <c r="D233" s="124">
        <f>Data!D223</f>
        <v>214.9799957</v>
      </c>
      <c r="E233" s="128">
        <f t="shared" ref="E233:G233" si="251">B233/B232-1</f>
        <v>-0.02023008717</v>
      </c>
      <c r="F233" s="128">
        <f t="shared" si="251"/>
        <v>0.01085846516</v>
      </c>
      <c r="G233" s="128">
        <f t="shared" si="251"/>
        <v>-0.05636033353</v>
      </c>
      <c r="H233" s="129">
        <f t="shared" si="16"/>
        <v>-0.02224676478</v>
      </c>
      <c r="I233" s="130">
        <f t="shared" si="17"/>
        <v>0</v>
      </c>
      <c r="J233" s="130">
        <f t="shared" si="18"/>
        <v>0</v>
      </c>
      <c r="K233" s="131">
        <f t="shared" si="19"/>
        <v>0</v>
      </c>
      <c r="L233" s="127">
        <f t="shared" si="20"/>
        <v>0</v>
      </c>
      <c r="M233" s="130">
        <f t="shared" si="21"/>
        <v>0</v>
      </c>
      <c r="N233" s="130">
        <f t="shared" si="22"/>
        <v>0</v>
      </c>
      <c r="O233" s="130">
        <f t="shared" si="23"/>
        <v>0</v>
      </c>
      <c r="P233" s="127">
        <f t="shared" si="24"/>
        <v>0</v>
      </c>
      <c r="Q233" s="130">
        <f t="shared" si="25"/>
        <v>0</v>
      </c>
      <c r="R233" s="130">
        <f t="shared" si="26"/>
        <v>0</v>
      </c>
      <c r="S233" s="130">
        <f t="shared" si="27"/>
        <v>0</v>
      </c>
      <c r="T233" s="127">
        <f t="shared" si="28"/>
        <v>0</v>
      </c>
      <c r="U233" s="131">
        <f t="shared" si="29"/>
        <v>0</v>
      </c>
      <c r="V233" s="130">
        <f t="shared" si="30"/>
        <v>0</v>
      </c>
      <c r="W233" s="130">
        <f t="shared" si="31"/>
        <v>0</v>
      </c>
      <c r="X233" s="127">
        <f t="shared" si="32"/>
        <v>0</v>
      </c>
    </row>
    <row r="234">
      <c r="A234" s="122">
        <f>Data!A224</f>
        <v>44868</v>
      </c>
      <c r="B234" s="123">
        <f>Data!B224</f>
        <v>611.8302612</v>
      </c>
      <c r="C234" s="123">
        <f>Data!C224</f>
        <v>47.79272842</v>
      </c>
      <c r="D234" s="124">
        <f>Data!D224</f>
        <v>215.3099976</v>
      </c>
      <c r="E234" s="128">
        <f t="shared" ref="E234:G234" si="252">B234/B233-1</f>
        <v>-0.007827140163</v>
      </c>
      <c r="F234" s="128">
        <f t="shared" si="252"/>
        <v>0.002837479933</v>
      </c>
      <c r="G234" s="128">
        <f t="shared" si="252"/>
        <v>0.001535035062</v>
      </c>
      <c r="H234" s="129">
        <f t="shared" si="16"/>
        <v>0.0001835779653</v>
      </c>
      <c r="I234" s="130">
        <f t="shared" si="17"/>
        <v>0</v>
      </c>
      <c r="J234" s="130">
        <f t="shared" si="18"/>
        <v>0</v>
      </c>
      <c r="K234" s="131">
        <f t="shared" si="19"/>
        <v>0</v>
      </c>
      <c r="L234" s="127">
        <f t="shared" si="20"/>
        <v>0</v>
      </c>
      <c r="M234" s="130">
        <f t="shared" si="21"/>
        <v>0</v>
      </c>
      <c r="N234" s="130">
        <f t="shared" si="22"/>
        <v>0</v>
      </c>
      <c r="O234" s="130">
        <f t="shared" si="23"/>
        <v>0</v>
      </c>
      <c r="P234" s="127">
        <f t="shared" si="24"/>
        <v>0</v>
      </c>
      <c r="Q234" s="130">
        <f t="shared" si="25"/>
        <v>0</v>
      </c>
      <c r="R234" s="130">
        <f t="shared" si="26"/>
        <v>0</v>
      </c>
      <c r="S234" s="130">
        <f t="shared" si="27"/>
        <v>0</v>
      </c>
      <c r="T234" s="127">
        <f t="shared" si="28"/>
        <v>0</v>
      </c>
      <c r="U234" s="131">
        <f t="shared" si="29"/>
        <v>0</v>
      </c>
      <c r="V234" s="130">
        <f t="shared" si="30"/>
        <v>0</v>
      </c>
      <c r="W234" s="130">
        <f t="shared" si="31"/>
        <v>0</v>
      </c>
      <c r="X234" s="127">
        <f t="shared" si="32"/>
        <v>0</v>
      </c>
    </row>
    <row r="235">
      <c r="A235" s="122">
        <f>Data!A225</f>
        <v>44869</v>
      </c>
      <c r="B235" s="123">
        <f>Data!B225</f>
        <v>633.3955688</v>
      </c>
      <c r="C235" s="123">
        <f>Data!C225</f>
        <v>49.45407867</v>
      </c>
      <c r="D235" s="124">
        <f>Data!D225</f>
        <v>207.4700012</v>
      </c>
      <c r="E235" s="128">
        <f t="shared" ref="E235:G235" si="253">B235/B234-1</f>
        <v>0.03524720659</v>
      </c>
      <c r="F235" s="128">
        <f t="shared" si="253"/>
        <v>0.03476156949</v>
      </c>
      <c r="G235" s="128">
        <f t="shared" si="253"/>
        <v>-0.03641259777</v>
      </c>
      <c r="H235" s="129">
        <f t="shared" si="16"/>
        <v>0.006389030005</v>
      </c>
      <c r="I235" s="130">
        <f t="shared" si="17"/>
        <v>0</v>
      </c>
      <c r="J235" s="130">
        <f t="shared" si="18"/>
        <v>0</v>
      </c>
      <c r="K235" s="131">
        <f t="shared" si="19"/>
        <v>0</v>
      </c>
      <c r="L235" s="127">
        <f t="shared" si="20"/>
        <v>0</v>
      </c>
      <c r="M235" s="130">
        <f t="shared" si="21"/>
        <v>0</v>
      </c>
      <c r="N235" s="130">
        <f t="shared" si="22"/>
        <v>0</v>
      </c>
      <c r="O235" s="130">
        <f t="shared" si="23"/>
        <v>0</v>
      </c>
      <c r="P235" s="127">
        <f t="shared" si="24"/>
        <v>0</v>
      </c>
      <c r="Q235" s="130">
        <f t="shared" si="25"/>
        <v>0</v>
      </c>
      <c r="R235" s="130">
        <f t="shared" si="26"/>
        <v>0</v>
      </c>
      <c r="S235" s="130">
        <f t="shared" si="27"/>
        <v>0</v>
      </c>
      <c r="T235" s="127">
        <f t="shared" si="28"/>
        <v>0</v>
      </c>
      <c r="U235" s="131">
        <f t="shared" si="29"/>
        <v>0</v>
      </c>
      <c r="V235" s="130">
        <f t="shared" si="30"/>
        <v>0</v>
      </c>
      <c r="W235" s="130">
        <f t="shared" si="31"/>
        <v>0</v>
      </c>
      <c r="X235" s="127">
        <f t="shared" si="32"/>
        <v>0</v>
      </c>
    </row>
    <row r="236">
      <c r="A236" s="122">
        <f>Data!A226</f>
        <v>44872</v>
      </c>
      <c r="B236" s="123">
        <f>Data!B226</f>
        <v>652.8467407</v>
      </c>
      <c r="C236" s="123">
        <f>Data!C226</f>
        <v>49.24157715</v>
      </c>
      <c r="D236" s="124">
        <f>Data!D226</f>
        <v>197.0800018</v>
      </c>
      <c r="E236" s="128">
        <f t="shared" ref="E236:G236" si="254">B236/B235-1</f>
        <v>0.03070935894</v>
      </c>
      <c r="F236" s="128">
        <f t="shared" si="254"/>
        <v>-0.004296946411</v>
      </c>
      <c r="G236" s="128">
        <f t="shared" si="254"/>
        <v>-0.05007952633</v>
      </c>
      <c r="H236" s="129">
        <f t="shared" si="16"/>
        <v>-0.01560871731</v>
      </c>
      <c r="I236" s="130">
        <f t="shared" si="17"/>
        <v>0</v>
      </c>
      <c r="J236" s="130">
        <f t="shared" si="18"/>
        <v>0</v>
      </c>
      <c r="K236" s="131">
        <f t="shared" si="19"/>
        <v>0</v>
      </c>
      <c r="L236" s="127">
        <f t="shared" si="20"/>
        <v>0</v>
      </c>
      <c r="M236" s="130">
        <f t="shared" si="21"/>
        <v>0</v>
      </c>
      <c r="N236" s="130">
        <f t="shared" si="22"/>
        <v>0</v>
      </c>
      <c r="O236" s="130">
        <f t="shared" si="23"/>
        <v>0</v>
      </c>
      <c r="P236" s="127">
        <f t="shared" si="24"/>
        <v>0</v>
      </c>
      <c r="Q236" s="130">
        <f t="shared" si="25"/>
        <v>0</v>
      </c>
      <c r="R236" s="130">
        <f t="shared" si="26"/>
        <v>0</v>
      </c>
      <c r="S236" s="130">
        <f t="shared" si="27"/>
        <v>0</v>
      </c>
      <c r="T236" s="127">
        <f t="shared" si="28"/>
        <v>0</v>
      </c>
      <c r="U236" s="131">
        <f t="shared" si="29"/>
        <v>0</v>
      </c>
      <c r="V236" s="130">
        <f t="shared" si="30"/>
        <v>0</v>
      </c>
      <c r="W236" s="130">
        <f t="shared" si="31"/>
        <v>0</v>
      </c>
      <c r="X236" s="127">
        <f t="shared" si="32"/>
        <v>0</v>
      </c>
    </row>
    <row r="237">
      <c r="A237" s="122">
        <f>Data!A227</f>
        <v>44873</v>
      </c>
      <c r="B237" s="123">
        <f>Data!B227</f>
        <v>662.5289307</v>
      </c>
      <c r="C237" s="123">
        <f>Data!C227</f>
        <v>49.54100418</v>
      </c>
      <c r="D237" s="124">
        <f>Data!D227</f>
        <v>191.3000031</v>
      </c>
      <c r="E237" s="128">
        <f t="shared" ref="E237:G237" si="255">B237/B236-1</f>
        <v>0.01483072418</v>
      </c>
      <c r="F237" s="128">
        <f t="shared" si="255"/>
        <v>0.006080776649</v>
      </c>
      <c r="G237" s="128">
        <f t="shared" si="255"/>
        <v>-0.02932818513</v>
      </c>
      <c r="H237" s="129">
        <f t="shared" si="16"/>
        <v>-0.006332818557</v>
      </c>
      <c r="I237" s="130">
        <f t="shared" si="17"/>
        <v>0</v>
      </c>
      <c r="J237" s="130">
        <f t="shared" si="18"/>
        <v>0</v>
      </c>
      <c r="K237" s="131">
        <f t="shared" si="19"/>
        <v>0</v>
      </c>
      <c r="L237" s="127">
        <f t="shared" si="20"/>
        <v>0</v>
      </c>
      <c r="M237" s="130">
        <f t="shared" si="21"/>
        <v>0</v>
      </c>
      <c r="N237" s="130">
        <f t="shared" si="22"/>
        <v>0</v>
      </c>
      <c r="O237" s="130">
        <f t="shared" si="23"/>
        <v>0</v>
      </c>
      <c r="P237" s="127">
        <f t="shared" si="24"/>
        <v>0</v>
      </c>
      <c r="Q237" s="130">
        <f t="shared" si="25"/>
        <v>0</v>
      </c>
      <c r="R237" s="130">
        <f t="shared" si="26"/>
        <v>0</v>
      </c>
      <c r="S237" s="130">
        <f t="shared" si="27"/>
        <v>0</v>
      </c>
      <c r="T237" s="127">
        <f t="shared" si="28"/>
        <v>0</v>
      </c>
      <c r="U237" s="131">
        <f t="shared" si="29"/>
        <v>0</v>
      </c>
      <c r="V237" s="130">
        <f t="shared" si="30"/>
        <v>0</v>
      </c>
      <c r="W237" s="130">
        <f t="shared" si="31"/>
        <v>0</v>
      </c>
      <c r="X237" s="127">
        <f t="shared" si="32"/>
        <v>0</v>
      </c>
    </row>
    <row r="238">
      <c r="A238" s="122">
        <f>Data!A228</f>
        <v>44874</v>
      </c>
      <c r="B238" s="123">
        <f>Data!B228</f>
        <v>646.3983765</v>
      </c>
      <c r="C238" s="123">
        <f>Data!C228</f>
        <v>48.06317902</v>
      </c>
      <c r="D238" s="124">
        <f>Data!D228</f>
        <v>177.5899963</v>
      </c>
      <c r="E238" s="128">
        <f t="shared" ref="E238:G238" si="256">B238/B237-1</f>
        <v>-0.02434694313</v>
      </c>
      <c r="F238" s="128">
        <f t="shared" si="256"/>
        <v>-0.02983034335</v>
      </c>
      <c r="G238" s="128">
        <f t="shared" si="256"/>
        <v>-0.07166757185</v>
      </c>
      <c r="H238" s="129">
        <f t="shared" si="16"/>
        <v>-0.04546855471</v>
      </c>
      <c r="I238" s="130">
        <f t="shared" si="17"/>
        <v>1</v>
      </c>
      <c r="J238" s="130">
        <f t="shared" si="18"/>
        <v>1</v>
      </c>
      <c r="K238" s="131">
        <f t="shared" si="19"/>
        <v>1</v>
      </c>
      <c r="L238" s="127">
        <f t="shared" si="20"/>
        <v>1</v>
      </c>
      <c r="M238" s="130">
        <f t="shared" si="21"/>
        <v>1</v>
      </c>
      <c r="N238" s="130">
        <f t="shared" si="22"/>
        <v>1</v>
      </c>
      <c r="O238" s="130">
        <f t="shared" si="23"/>
        <v>1</v>
      </c>
      <c r="P238" s="127">
        <f t="shared" si="24"/>
        <v>0</v>
      </c>
      <c r="Q238" s="130">
        <f t="shared" si="25"/>
        <v>1</v>
      </c>
      <c r="R238" s="130">
        <f t="shared" si="26"/>
        <v>1</v>
      </c>
      <c r="S238" s="130">
        <f t="shared" si="27"/>
        <v>1</v>
      </c>
      <c r="T238" s="127">
        <f t="shared" si="28"/>
        <v>0</v>
      </c>
      <c r="U238" s="131">
        <f t="shared" si="29"/>
        <v>1</v>
      </c>
      <c r="V238" s="130">
        <f t="shared" si="30"/>
        <v>1</v>
      </c>
      <c r="W238" s="130">
        <f t="shared" si="31"/>
        <v>1</v>
      </c>
      <c r="X238" s="127">
        <f t="shared" si="32"/>
        <v>0</v>
      </c>
    </row>
    <row r="239">
      <c r="A239" s="122">
        <f>Data!A229</f>
        <v>44875</v>
      </c>
      <c r="B239" s="123">
        <f>Data!B229</f>
        <v>733.4607544</v>
      </c>
      <c r="C239" s="123">
        <f>Data!C229</f>
        <v>49.69555664</v>
      </c>
      <c r="D239" s="124">
        <f>Data!D229</f>
        <v>190.7200012</v>
      </c>
      <c r="E239" s="128">
        <f t="shared" ref="E239:G239" si="257">B239/B238-1</f>
        <v>0.134688423</v>
      </c>
      <c r="F239" s="128">
        <f t="shared" si="257"/>
        <v>0.03396316386</v>
      </c>
      <c r="G239" s="128">
        <f t="shared" si="257"/>
        <v>0.07393437217</v>
      </c>
      <c r="H239" s="129">
        <f t="shared" si="16"/>
        <v>0.070096699</v>
      </c>
      <c r="I239" s="130">
        <f t="shared" si="17"/>
        <v>0</v>
      </c>
      <c r="J239" s="130">
        <f t="shared" si="18"/>
        <v>0</v>
      </c>
      <c r="K239" s="131">
        <f t="shared" si="19"/>
        <v>0</v>
      </c>
      <c r="L239" s="127">
        <f t="shared" si="20"/>
        <v>0</v>
      </c>
      <c r="M239" s="130">
        <f t="shared" si="21"/>
        <v>0</v>
      </c>
      <c r="N239" s="130">
        <f t="shared" si="22"/>
        <v>0</v>
      </c>
      <c r="O239" s="130">
        <f t="shared" si="23"/>
        <v>0</v>
      </c>
      <c r="P239" s="127">
        <f t="shared" si="24"/>
        <v>0</v>
      </c>
      <c r="Q239" s="130">
        <f t="shared" si="25"/>
        <v>0</v>
      </c>
      <c r="R239" s="130">
        <f t="shared" si="26"/>
        <v>0</v>
      </c>
      <c r="S239" s="130">
        <f t="shared" si="27"/>
        <v>0</v>
      </c>
      <c r="T239" s="127">
        <f t="shared" si="28"/>
        <v>0</v>
      </c>
      <c r="U239" s="131">
        <f t="shared" si="29"/>
        <v>0</v>
      </c>
      <c r="V239" s="130">
        <f t="shared" si="30"/>
        <v>0</v>
      </c>
      <c r="W239" s="130">
        <f t="shared" si="31"/>
        <v>0</v>
      </c>
      <c r="X239" s="127">
        <f t="shared" si="32"/>
        <v>0</v>
      </c>
    </row>
    <row r="240">
      <c r="A240" s="122">
        <f>Data!A230</f>
        <v>44876</v>
      </c>
      <c r="B240" s="123">
        <f>Data!B230</f>
        <v>747.8826294</v>
      </c>
      <c r="C240" s="123">
        <f>Data!C230</f>
        <v>50.13020706</v>
      </c>
      <c r="D240" s="124">
        <f>Data!D230</f>
        <v>195.9700012</v>
      </c>
      <c r="E240" s="128">
        <f t="shared" ref="E240:G240" si="258">B240/B239-1</f>
        <v>0.01966277666</v>
      </c>
      <c r="F240" s="128">
        <f t="shared" si="258"/>
        <v>0.008746263258</v>
      </c>
      <c r="G240" s="128">
        <f t="shared" si="258"/>
        <v>0.02752726492</v>
      </c>
      <c r="H240" s="129">
        <f t="shared" si="16"/>
        <v>0.0184419666</v>
      </c>
      <c r="I240" s="130">
        <f t="shared" si="17"/>
        <v>0</v>
      </c>
      <c r="J240" s="130">
        <f t="shared" si="18"/>
        <v>0</v>
      </c>
      <c r="K240" s="131">
        <f t="shared" si="19"/>
        <v>0</v>
      </c>
      <c r="L240" s="127">
        <f t="shared" si="20"/>
        <v>0</v>
      </c>
      <c r="M240" s="130">
        <f t="shared" si="21"/>
        <v>0</v>
      </c>
      <c r="N240" s="130">
        <f t="shared" si="22"/>
        <v>0</v>
      </c>
      <c r="O240" s="130">
        <f t="shared" si="23"/>
        <v>0</v>
      </c>
      <c r="P240" s="127">
        <f t="shared" si="24"/>
        <v>0</v>
      </c>
      <c r="Q240" s="130">
        <f t="shared" si="25"/>
        <v>0</v>
      </c>
      <c r="R240" s="130">
        <f t="shared" si="26"/>
        <v>0</v>
      </c>
      <c r="S240" s="130">
        <f t="shared" si="27"/>
        <v>0</v>
      </c>
      <c r="T240" s="127">
        <f t="shared" si="28"/>
        <v>0</v>
      </c>
      <c r="U240" s="131">
        <f t="shared" si="29"/>
        <v>0</v>
      </c>
      <c r="V240" s="130">
        <f t="shared" si="30"/>
        <v>0</v>
      </c>
      <c r="W240" s="130">
        <f t="shared" si="31"/>
        <v>0</v>
      </c>
      <c r="X240" s="127">
        <f t="shared" si="32"/>
        <v>0</v>
      </c>
    </row>
    <row r="241">
      <c r="A241" s="122">
        <f>Data!A231</f>
        <v>44879</v>
      </c>
      <c r="B241" s="123">
        <f>Data!B231</f>
        <v>715.447937</v>
      </c>
      <c r="C241" s="123">
        <f>Data!C231</f>
        <v>50.17850113</v>
      </c>
      <c r="D241" s="124">
        <f>Data!D231</f>
        <v>190.9499969</v>
      </c>
      <c r="E241" s="128">
        <f t="shared" ref="E241:G241" si="259">B241/B240-1</f>
        <v>-0.04336869331</v>
      </c>
      <c r="F241" s="128">
        <f t="shared" si="259"/>
        <v>0.0009633725894</v>
      </c>
      <c r="G241" s="128">
        <f t="shared" si="259"/>
        <v>-0.02561618738</v>
      </c>
      <c r="H241" s="129">
        <f t="shared" si="16"/>
        <v>-0.01853486458</v>
      </c>
      <c r="I241" s="130">
        <f t="shared" si="17"/>
        <v>0</v>
      </c>
      <c r="J241" s="130">
        <f t="shared" si="18"/>
        <v>0</v>
      </c>
      <c r="K241" s="131">
        <f t="shared" si="19"/>
        <v>0</v>
      </c>
      <c r="L241" s="127">
        <f t="shared" si="20"/>
        <v>0</v>
      </c>
      <c r="M241" s="130">
        <f t="shared" si="21"/>
        <v>0</v>
      </c>
      <c r="N241" s="130">
        <f t="shared" si="22"/>
        <v>0</v>
      </c>
      <c r="O241" s="130">
        <f t="shared" si="23"/>
        <v>0</v>
      </c>
      <c r="P241" s="127">
        <f t="shared" si="24"/>
        <v>0</v>
      </c>
      <c r="Q241" s="130">
        <f t="shared" si="25"/>
        <v>0</v>
      </c>
      <c r="R241" s="130">
        <f t="shared" si="26"/>
        <v>0</v>
      </c>
      <c r="S241" s="130">
        <f t="shared" si="27"/>
        <v>0</v>
      </c>
      <c r="T241" s="127">
        <f t="shared" si="28"/>
        <v>0</v>
      </c>
      <c r="U241" s="131">
        <f t="shared" si="29"/>
        <v>0</v>
      </c>
      <c r="V241" s="130">
        <f t="shared" si="30"/>
        <v>0</v>
      </c>
      <c r="W241" s="130">
        <f t="shared" si="31"/>
        <v>0</v>
      </c>
      <c r="X241" s="127">
        <f t="shared" si="32"/>
        <v>0</v>
      </c>
    </row>
    <row r="242">
      <c r="A242" s="122">
        <f>Data!A232</f>
        <v>44880</v>
      </c>
      <c r="B242" s="123">
        <f>Data!B232</f>
        <v>714.6369629</v>
      </c>
      <c r="C242" s="123">
        <f>Data!C232</f>
        <v>50.30406952</v>
      </c>
      <c r="D242" s="124">
        <f>Data!D232</f>
        <v>194.4199982</v>
      </c>
      <c r="E242" s="128">
        <f t="shared" ref="E242:G242" si="260">B242/B241-1</f>
        <v>-0.001133519407</v>
      </c>
      <c r="F242" s="128">
        <f t="shared" si="260"/>
        <v>0.002502434052</v>
      </c>
      <c r="G242" s="128">
        <f t="shared" si="260"/>
        <v>0.0181723031</v>
      </c>
      <c r="H242" s="129">
        <f t="shared" si="16"/>
        <v>0.008043190978</v>
      </c>
      <c r="I242" s="130">
        <f t="shared" si="17"/>
        <v>0</v>
      </c>
      <c r="J242" s="130">
        <f t="shared" si="18"/>
        <v>0</v>
      </c>
      <c r="K242" s="131">
        <f t="shared" si="19"/>
        <v>0</v>
      </c>
      <c r="L242" s="127">
        <f t="shared" si="20"/>
        <v>0</v>
      </c>
      <c r="M242" s="130">
        <f t="shared" si="21"/>
        <v>0</v>
      </c>
      <c r="N242" s="130">
        <f t="shared" si="22"/>
        <v>0</v>
      </c>
      <c r="O242" s="130">
        <f t="shared" si="23"/>
        <v>0</v>
      </c>
      <c r="P242" s="127">
        <f t="shared" si="24"/>
        <v>0</v>
      </c>
      <c r="Q242" s="130">
        <f t="shared" si="25"/>
        <v>0</v>
      </c>
      <c r="R242" s="130">
        <f t="shared" si="26"/>
        <v>0</v>
      </c>
      <c r="S242" s="130">
        <f t="shared" si="27"/>
        <v>0</v>
      </c>
      <c r="T242" s="127">
        <f t="shared" si="28"/>
        <v>0</v>
      </c>
      <c r="U242" s="131">
        <f t="shared" si="29"/>
        <v>0</v>
      </c>
      <c r="V242" s="130">
        <f t="shared" si="30"/>
        <v>0</v>
      </c>
      <c r="W242" s="130">
        <f t="shared" si="31"/>
        <v>0</v>
      </c>
      <c r="X242" s="127">
        <f t="shared" si="32"/>
        <v>0</v>
      </c>
    </row>
    <row r="243">
      <c r="A243" s="122">
        <f>Data!A233</f>
        <v>44881</v>
      </c>
      <c r="B243" s="123">
        <f>Data!B233</f>
        <v>701.8175049</v>
      </c>
      <c r="C243" s="123">
        <f>Data!C233</f>
        <v>50.33304214</v>
      </c>
      <c r="D243" s="124">
        <f>Data!D233</f>
        <v>186.9199982</v>
      </c>
      <c r="E243" s="128">
        <f t="shared" ref="E243:G243" si="261">B243/B242-1</f>
        <v>-0.01793842003</v>
      </c>
      <c r="F243" s="128">
        <f t="shared" si="261"/>
        <v>0.0005759499382</v>
      </c>
      <c r="G243" s="128">
        <f t="shared" si="261"/>
        <v>-0.03857627852</v>
      </c>
      <c r="H243" s="129">
        <f t="shared" si="16"/>
        <v>-0.01878781544</v>
      </c>
      <c r="I243" s="130">
        <f t="shared" si="17"/>
        <v>0</v>
      </c>
      <c r="J243" s="130">
        <f t="shared" si="18"/>
        <v>0</v>
      </c>
      <c r="K243" s="131">
        <f t="shared" si="19"/>
        <v>0</v>
      </c>
      <c r="L243" s="127">
        <f t="shared" si="20"/>
        <v>0</v>
      </c>
      <c r="M243" s="130">
        <f t="shared" si="21"/>
        <v>0</v>
      </c>
      <c r="N243" s="130">
        <f t="shared" si="22"/>
        <v>0</v>
      </c>
      <c r="O243" s="130">
        <f t="shared" si="23"/>
        <v>0</v>
      </c>
      <c r="P243" s="127">
        <f t="shared" si="24"/>
        <v>0</v>
      </c>
      <c r="Q243" s="130">
        <f t="shared" si="25"/>
        <v>0</v>
      </c>
      <c r="R243" s="130">
        <f t="shared" si="26"/>
        <v>0</v>
      </c>
      <c r="S243" s="130">
        <f t="shared" si="27"/>
        <v>0</v>
      </c>
      <c r="T243" s="127">
        <f t="shared" si="28"/>
        <v>0</v>
      </c>
      <c r="U243" s="131">
        <f t="shared" si="29"/>
        <v>0</v>
      </c>
      <c r="V243" s="130">
        <f t="shared" si="30"/>
        <v>0</v>
      </c>
      <c r="W243" s="130">
        <f t="shared" si="31"/>
        <v>0</v>
      </c>
      <c r="X243" s="127">
        <f t="shared" si="32"/>
        <v>0</v>
      </c>
    </row>
    <row r="244">
      <c r="A244" s="122">
        <f>Data!A234</f>
        <v>44882</v>
      </c>
      <c r="B244" s="123">
        <f>Data!B234</f>
        <v>696.2958374</v>
      </c>
      <c r="C244" s="123">
        <f>Data!C234</f>
        <v>51.20235443</v>
      </c>
      <c r="D244" s="124">
        <f>Data!D234</f>
        <v>183.1699982</v>
      </c>
      <c r="E244" s="128">
        <f t="shared" ref="E244:G244" si="262">B244/B243-1</f>
        <v>-0.007867668506</v>
      </c>
      <c r="F244" s="128">
        <f t="shared" si="262"/>
        <v>0.01727120494</v>
      </c>
      <c r="G244" s="128">
        <f t="shared" si="262"/>
        <v>-0.02006205883</v>
      </c>
      <c r="H244" s="129">
        <f t="shared" si="16"/>
        <v>-0.002689875256</v>
      </c>
      <c r="I244" s="130">
        <f t="shared" si="17"/>
        <v>0</v>
      </c>
      <c r="J244" s="130">
        <f t="shared" si="18"/>
        <v>0</v>
      </c>
      <c r="K244" s="131">
        <f t="shared" si="19"/>
        <v>0</v>
      </c>
      <c r="L244" s="127">
        <f t="shared" si="20"/>
        <v>0</v>
      </c>
      <c r="M244" s="130">
        <f t="shared" si="21"/>
        <v>0</v>
      </c>
      <c r="N244" s="130">
        <f t="shared" si="22"/>
        <v>0</v>
      </c>
      <c r="O244" s="130">
        <f t="shared" si="23"/>
        <v>0</v>
      </c>
      <c r="P244" s="127">
        <f t="shared" si="24"/>
        <v>0</v>
      </c>
      <c r="Q244" s="130">
        <f t="shared" si="25"/>
        <v>0</v>
      </c>
      <c r="R244" s="130">
        <f t="shared" si="26"/>
        <v>0</v>
      </c>
      <c r="S244" s="130">
        <f t="shared" si="27"/>
        <v>0</v>
      </c>
      <c r="T244" s="127">
        <f t="shared" si="28"/>
        <v>0</v>
      </c>
      <c r="U244" s="131">
        <f t="shared" si="29"/>
        <v>0</v>
      </c>
      <c r="V244" s="130">
        <f t="shared" si="30"/>
        <v>0</v>
      </c>
      <c r="W244" s="130">
        <f t="shared" si="31"/>
        <v>0</v>
      </c>
      <c r="X244" s="127">
        <f t="shared" si="32"/>
        <v>0</v>
      </c>
    </row>
    <row r="245">
      <c r="A245" s="122">
        <f>Data!A235</f>
        <v>44883</v>
      </c>
      <c r="B245" s="123">
        <f>Data!B235</f>
        <v>695.6201172</v>
      </c>
      <c r="C245" s="123">
        <f>Data!C235</f>
        <v>51.67564774</v>
      </c>
      <c r="D245" s="124">
        <f>Data!D235</f>
        <v>180.1900024</v>
      </c>
      <c r="E245" s="128">
        <f t="shared" ref="E245:G245" si="263">B245/B244-1</f>
        <v>-0.0009704498843</v>
      </c>
      <c r="F245" s="128">
        <f t="shared" si="263"/>
        <v>0.009243584786</v>
      </c>
      <c r="G245" s="128">
        <f t="shared" si="263"/>
        <v>-0.01626901653</v>
      </c>
      <c r="H245" s="129">
        <f t="shared" si="16"/>
        <v>-0.003004262673</v>
      </c>
      <c r="I245" s="130">
        <f t="shared" si="17"/>
        <v>0</v>
      </c>
      <c r="J245" s="130">
        <f t="shared" si="18"/>
        <v>0</v>
      </c>
      <c r="K245" s="131">
        <f t="shared" si="19"/>
        <v>0</v>
      </c>
      <c r="L245" s="127">
        <f t="shared" si="20"/>
        <v>0</v>
      </c>
      <c r="M245" s="130">
        <f t="shared" si="21"/>
        <v>0</v>
      </c>
      <c r="N245" s="130">
        <f t="shared" si="22"/>
        <v>0</v>
      </c>
      <c r="O245" s="130">
        <f t="shared" si="23"/>
        <v>0</v>
      </c>
      <c r="P245" s="127">
        <f t="shared" si="24"/>
        <v>0</v>
      </c>
      <c r="Q245" s="130">
        <f t="shared" si="25"/>
        <v>0</v>
      </c>
      <c r="R245" s="130">
        <f t="shared" si="26"/>
        <v>0</v>
      </c>
      <c r="S245" s="130">
        <f t="shared" si="27"/>
        <v>0</v>
      </c>
      <c r="T245" s="127">
        <f t="shared" si="28"/>
        <v>0</v>
      </c>
      <c r="U245" s="131">
        <f t="shared" si="29"/>
        <v>0</v>
      </c>
      <c r="V245" s="130">
        <f t="shared" si="30"/>
        <v>0</v>
      </c>
      <c r="W245" s="130">
        <f t="shared" si="31"/>
        <v>0</v>
      </c>
      <c r="X245" s="127">
        <f t="shared" si="32"/>
        <v>0</v>
      </c>
    </row>
    <row r="246">
      <c r="A246" s="122">
        <f>Data!A236</f>
        <v>44886</v>
      </c>
      <c r="B246" s="123">
        <f>Data!B236</f>
        <v>698.6030273</v>
      </c>
      <c r="C246" s="123">
        <f>Data!C236</f>
        <v>52.47734451</v>
      </c>
      <c r="D246" s="124">
        <f>Data!D236</f>
        <v>167.8699951</v>
      </c>
      <c r="E246" s="128">
        <f t="shared" ref="E246:G246" si="264">B246/B245-1</f>
        <v>0.004288130953</v>
      </c>
      <c r="F246" s="128">
        <f t="shared" si="264"/>
        <v>0.01551401506</v>
      </c>
      <c r="G246" s="128">
        <f t="shared" si="264"/>
        <v>-0.06837231343</v>
      </c>
      <c r="H246" s="129">
        <f t="shared" si="16"/>
        <v>-0.02028569316</v>
      </c>
      <c r="I246" s="130">
        <f t="shared" si="17"/>
        <v>0</v>
      </c>
      <c r="J246" s="130">
        <f t="shared" si="18"/>
        <v>0</v>
      </c>
      <c r="K246" s="131">
        <f t="shared" si="19"/>
        <v>0</v>
      </c>
      <c r="L246" s="127">
        <f t="shared" si="20"/>
        <v>0</v>
      </c>
      <c r="M246" s="130">
        <f t="shared" si="21"/>
        <v>0</v>
      </c>
      <c r="N246" s="130">
        <f t="shared" si="22"/>
        <v>0</v>
      </c>
      <c r="O246" s="130">
        <f t="shared" si="23"/>
        <v>0</v>
      </c>
      <c r="P246" s="127">
        <f t="shared" si="24"/>
        <v>0</v>
      </c>
      <c r="Q246" s="130">
        <f t="shared" si="25"/>
        <v>0</v>
      </c>
      <c r="R246" s="130">
        <f t="shared" si="26"/>
        <v>0</v>
      </c>
      <c r="S246" s="130">
        <f t="shared" si="27"/>
        <v>0</v>
      </c>
      <c r="T246" s="127">
        <f t="shared" si="28"/>
        <v>0</v>
      </c>
      <c r="U246" s="131">
        <f t="shared" si="29"/>
        <v>0</v>
      </c>
      <c r="V246" s="130">
        <f t="shared" si="30"/>
        <v>0</v>
      </c>
      <c r="W246" s="130">
        <f t="shared" si="31"/>
        <v>0</v>
      </c>
      <c r="X246" s="127">
        <f t="shared" si="32"/>
        <v>0</v>
      </c>
    </row>
    <row r="247">
      <c r="A247" s="122">
        <f>Data!A237</f>
        <v>44887</v>
      </c>
      <c r="B247" s="123">
        <f>Data!B237</f>
        <v>708.0148926</v>
      </c>
      <c r="C247" s="123">
        <f>Data!C237</f>
        <v>52.93131256</v>
      </c>
      <c r="D247" s="124">
        <f>Data!D237</f>
        <v>169.9100037</v>
      </c>
      <c r="E247" s="128">
        <f t="shared" ref="E247:G247" si="265">B247/B246-1</f>
        <v>0.01347240831</v>
      </c>
      <c r="F247" s="128">
        <f t="shared" si="265"/>
        <v>0.008650743522</v>
      </c>
      <c r="G247" s="128">
        <f t="shared" si="265"/>
        <v>0.01215231193</v>
      </c>
      <c r="H247" s="129">
        <f t="shared" si="16"/>
        <v>0.01101570385</v>
      </c>
      <c r="I247" s="130">
        <f t="shared" si="17"/>
        <v>0</v>
      </c>
      <c r="J247" s="130">
        <f t="shared" si="18"/>
        <v>0</v>
      </c>
      <c r="K247" s="131">
        <f t="shared" si="19"/>
        <v>0</v>
      </c>
      <c r="L247" s="127">
        <f t="shared" si="20"/>
        <v>0</v>
      </c>
      <c r="M247" s="130">
        <f t="shared" si="21"/>
        <v>0</v>
      </c>
      <c r="N247" s="130">
        <f t="shared" si="22"/>
        <v>0</v>
      </c>
      <c r="O247" s="130">
        <f t="shared" si="23"/>
        <v>0</v>
      </c>
      <c r="P247" s="127">
        <f t="shared" si="24"/>
        <v>0</v>
      </c>
      <c r="Q247" s="130">
        <f t="shared" si="25"/>
        <v>0</v>
      </c>
      <c r="R247" s="130">
        <f t="shared" si="26"/>
        <v>0</v>
      </c>
      <c r="S247" s="130">
        <f t="shared" si="27"/>
        <v>0</v>
      </c>
      <c r="T247" s="127">
        <f t="shared" si="28"/>
        <v>0</v>
      </c>
      <c r="U247" s="131">
        <f t="shared" si="29"/>
        <v>0</v>
      </c>
      <c r="V247" s="130">
        <f t="shared" si="30"/>
        <v>0</v>
      </c>
      <c r="W247" s="130">
        <f t="shared" si="31"/>
        <v>0</v>
      </c>
      <c r="X247" s="127">
        <f t="shared" si="32"/>
        <v>0</v>
      </c>
    </row>
    <row r="248">
      <c r="A248" s="122">
        <f>Data!A238</f>
        <v>44888</v>
      </c>
      <c r="B248" s="123">
        <f>Data!B238</f>
        <v>710.7854004</v>
      </c>
      <c r="C248" s="123">
        <f>Data!C238</f>
        <v>53.38528442</v>
      </c>
      <c r="D248" s="124">
        <f>Data!D238</f>
        <v>183.1999969</v>
      </c>
      <c r="E248" s="128">
        <f t="shared" ref="E248:G248" si="266">B248/B247-1</f>
        <v>0.003913064318</v>
      </c>
      <c r="F248" s="128">
        <f t="shared" si="266"/>
        <v>0.008576622057</v>
      </c>
      <c r="G248" s="128">
        <f t="shared" si="266"/>
        <v>0.07821783885</v>
      </c>
      <c r="H248" s="129">
        <f t="shared" si="16"/>
        <v>0.03550039723</v>
      </c>
      <c r="I248" s="130">
        <f t="shared" si="17"/>
        <v>0</v>
      </c>
      <c r="J248" s="130">
        <f t="shared" si="18"/>
        <v>0</v>
      </c>
      <c r="K248" s="131">
        <f t="shared" si="19"/>
        <v>0</v>
      </c>
      <c r="L248" s="127">
        <f t="shared" si="20"/>
        <v>0</v>
      </c>
      <c r="M248" s="130">
        <f t="shared" si="21"/>
        <v>0</v>
      </c>
      <c r="N248" s="130">
        <f t="shared" si="22"/>
        <v>0</v>
      </c>
      <c r="O248" s="130">
        <f t="shared" si="23"/>
        <v>0</v>
      </c>
      <c r="P248" s="127">
        <f t="shared" si="24"/>
        <v>0</v>
      </c>
      <c r="Q248" s="130">
        <f t="shared" si="25"/>
        <v>0</v>
      </c>
      <c r="R248" s="130">
        <f t="shared" si="26"/>
        <v>0</v>
      </c>
      <c r="S248" s="130">
        <f t="shared" si="27"/>
        <v>0</v>
      </c>
      <c r="T248" s="127">
        <f t="shared" si="28"/>
        <v>0</v>
      </c>
      <c r="U248" s="131">
        <f t="shared" si="29"/>
        <v>0</v>
      </c>
      <c r="V248" s="130">
        <f t="shared" si="30"/>
        <v>0</v>
      </c>
      <c r="W248" s="130">
        <f t="shared" si="31"/>
        <v>0</v>
      </c>
      <c r="X248" s="127">
        <f t="shared" si="32"/>
        <v>0</v>
      </c>
    </row>
    <row r="249">
      <c r="A249" s="122">
        <f>Data!A239</f>
        <v>44890</v>
      </c>
      <c r="B249" s="123">
        <f>Data!B239</f>
        <v>712.1947021</v>
      </c>
      <c r="C249" s="123">
        <f>Data!C239</f>
        <v>53.68471909</v>
      </c>
      <c r="D249" s="124">
        <f>Data!D239</f>
        <v>182.8600006</v>
      </c>
      <c r="E249" s="128">
        <f t="shared" ref="E249:G249" si="267">B249/B248-1</f>
        <v>0.001982738752</v>
      </c>
      <c r="F249" s="128">
        <f t="shared" si="267"/>
        <v>0.005608936341</v>
      </c>
      <c r="G249" s="128">
        <f t="shared" si="267"/>
        <v>-0.001855875238</v>
      </c>
      <c r="H249" s="129">
        <f t="shared" si="16"/>
        <v>0.001897772192</v>
      </c>
      <c r="I249" s="130">
        <f t="shared" si="17"/>
        <v>0</v>
      </c>
      <c r="J249" s="130">
        <f t="shared" si="18"/>
        <v>0</v>
      </c>
      <c r="K249" s="131">
        <f t="shared" si="19"/>
        <v>0</v>
      </c>
      <c r="L249" s="127">
        <f t="shared" si="20"/>
        <v>0</v>
      </c>
      <c r="M249" s="130">
        <f t="shared" si="21"/>
        <v>0</v>
      </c>
      <c r="N249" s="130">
        <f t="shared" si="22"/>
        <v>0</v>
      </c>
      <c r="O249" s="130">
        <f t="shared" si="23"/>
        <v>0</v>
      </c>
      <c r="P249" s="127">
        <f t="shared" si="24"/>
        <v>0</v>
      </c>
      <c r="Q249" s="130">
        <f t="shared" si="25"/>
        <v>0</v>
      </c>
      <c r="R249" s="130">
        <f t="shared" si="26"/>
        <v>0</v>
      </c>
      <c r="S249" s="130">
        <f t="shared" si="27"/>
        <v>0</v>
      </c>
      <c r="T249" s="127">
        <f t="shared" si="28"/>
        <v>0</v>
      </c>
      <c r="U249" s="131">
        <f t="shared" si="29"/>
        <v>0</v>
      </c>
      <c r="V249" s="130">
        <f t="shared" si="30"/>
        <v>0</v>
      </c>
      <c r="W249" s="130">
        <f t="shared" si="31"/>
        <v>0</v>
      </c>
      <c r="X249" s="127">
        <f t="shared" si="32"/>
        <v>0</v>
      </c>
    </row>
    <row r="250">
      <c r="A250" s="122">
        <f>Data!A240</f>
        <v>44893</v>
      </c>
      <c r="B250" s="123">
        <f>Data!B240</f>
        <v>696.1607056</v>
      </c>
      <c r="C250" s="123">
        <f>Data!C240</f>
        <v>53.05688095</v>
      </c>
      <c r="D250" s="124">
        <f>Data!D240</f>
        <v>182.9199982</v>
      </c>
      <c r="E250" s="128">
        <f t="shared" ref="E250:G250" si="268">B250/B249-1</f>
        <v>-0.02251350162</v>
      </c>
      <c r="F250" s="128">
        <f t="shared" si="268"/>
        <v>-0.01169491329</v>
      </c>
      <c r="G250" s="128">
        <f t="shared" si="268"/>
        <v>0.0003281065208</v>
      </c>
      <c r="H250" s="129">
        <f t="shared" si="16"/>
        <v>-0.009049423033</v>
      </c>
      <c r="I250" s="130">
        <f t="shared" si="17"/>
        <v>0</v>
      </c>
      <c r="J250" s="130">
        <f t="shared" si="18"/>
        <v>0</v>
      </c>
      <c r="K250" s="131">
        <f t="shared" si="19"/>
        <v>0</v>
      </c>
      <c r="L250" s="127">
        <f t="shared" si="20"/>
        <v>0</v>
      </c>
      <c r="M250" s="130">
        <f t="shared" si="21"/>
        <v>0</v>
      </c>
      <c r="N250" s="130">
        <f t="shared" si="22"/>
        <v>0</v>
      </c>
      <c r="O250" s="130">
        <f t="shared" si="23"/>
        <v>0</v>
      </c>
      <c r="P250" s="127">
        <f t="shared" si="24"/>
        <v>0</v>
      </c>
      <c r="Q250" s="130">
        <f t="shared" si="25"/>
        <v>0</v>
      </c>
      <c r="R250" s="130">
        <f t="shared" si="26"/>
        <v>0</v>
      </c>
      <c r="S250" s="130">
        <f t="shared" si="27"/>
        <v>0</v>
      </c>
      <c r="T250" s="127">
        <f t="shared" si="28"/>
        <v>0</v>
      </c>
      <c r="U250" s="131">
        <f t="shared" si="29"/>
        <v>0</v>
      </c>
      <c r="V250" s="130">
        <f t="shared" si="30"/>
        <v>0</v>
      </c>
      <c r="W250" s="130">
        <f t="shared" si="31"/>
        <v>0</v>
      </c>
      <c r="X250" s="127">
        <f t="shared" si="32"/>
        <v>0</v>
      </c>
    </row>
    <row r="251">
      <c r="A251" s="122">
        <f>Data!A241</f>
        <v>44894</v>
      </c>
      <c r="B251" s="123">
        <f>Data!B241</f>
        <v>689.2393799</v>
      </c>
      <c r="C251" s="123">
        <f>Data!C241</f>
        <v>53.04722214</v>
      </c>
      <c r="D251" s="124">
        <f>Data!D241</f>
        <v>180.8300018</v>
      </c>
      <c r="E251" s="128">
        <f t="shared" ref="E251:G251" si="269">B251/B250-1</f>
        <v>-0.009942137826</v>
      </c>
      <c r="F251" s="128">
        <f t="shared" si="269"/>
        <v>-0.0001820463869</v>
      </c>
      <c r="G251" s="128">
        <f t="shared" si="269"/>
        <v>-0.01142573999</v>
      </c>
      <c r="H251" s="129">
        <f t="shared" si="16"/>
        <v>-0.006631542116</v>
      </c>
      <c r="I251" s="130">
        <f t="shared" si="17"/>
        <v>0</v>
      </c>
      <c r="J251" s="130">
        <f t="shared" si="18"/>
        <v>0</v>
      </c>
      <c r="K251" s="131">
        <f t="shared" si="19"/>
        <v>0</v>
      </c>
      <c r="L251" s="127">
        <f t="shared" si="20"/>
        <v>0</v>
      </c>
      <c r="M251" s="130">
        <f t="shared" si="21"/>
        <v>0</v>
      </c>
      <c r="N251" s="130">
        <f t="shared" si="22"/>
        <v>0</v>
      </c>
      <c r="O251" s="130">
        <f t="shared" si="23"/>
        <v>0</v>
      </c>
      <c r="P251" s="127">
        <f t="shared" si="24"/>
        <v>0</v>
      </c>
      <c r="Q251" s="130">
        <f t="shared" si="25"/>
        <v>0</v>
      </c>
      <c r="R251" s="130">
        <f t="shared" si="26"/>
        <v>0</v>
      </c>
      <c r="S251" s="130">
        <f t="shared" si="27"/>
        <v>0</v>
      </c>
      <c r="T251" s="127">
        <f t="shared" si="28"/>
        <v>0</v>
      </c>
      <c r="U251" s="131">
        <f t="shared" si="29"/>
        <v>0</v>
      </c>
      <c r="V251" s="130">
        <f t="shared" si="30"/>
        <v>0</v>
      </c>
      <c r="W251" s="130">
        <f t="shared" si="31"/>
        <v>0</v>
      </c>
      <c r="X251" s="127">
        <f t="shared" si="32"/>
        <v>0</v>
      </c>
    </row>
    <row r="252">
      <c r="A252" s="122">
        <f>Data!A242</f>
        <v>44895</v>
      </c>
      <c r="B252" s="123">
        <f>Data!B242</f>
        <v>691.1699829</v>
      </c>
      <c r="C252" s="123">
        <f>Data!C242</f>
        <v>53.23074722</v>
      </c>
      <c r="D252" s="124">
        <f>Data!D242</f>
        <v>194.6999969</v>
      </c>
      <c r="E252" s="128">
        <f t="shared" ref="E252:G252" si="270">B252/B251-1</f>
        <v>0.002801063148</v>
      </c>
      <c r="F252" s="128">
        <f t="shared" si="270"/>
        <v>0.003459654965</v>
      </c>
      <c r="G252" s="128">
        <f t="shared" si="270"/>
        <v>0.07670184691</v>
      </c>
      <c r="H252" s="129">
        <f t="shared" si="16"/>
        <v>0.03262481338</v>
      </c>
      <c r="I252" s="130">
        <f t="shared" si="17"/>
        <v>0</v>
      </c>
      <c r="J252" s="130">
        <f t="shared" si="18"/>
        <v>0</v>
      </c>
      <c r="K252" s="131">
        <f t="shared" si="19"/>
        <v>0</v>
      </c>
      <c r="L252" s="127">
        <f t="shared" si="20"/>
        <v>0</v>
      </c>
      <c r="M252" s="130">
        <f t="shared" si="21"/>
        <v>0</v>
      </c>
      <c r="N252" s="130">
        <f t="shared" si="22"/>
        <v>0</v>
      </c>
      <c r="O252" s="130">
        <f t="shared" si="23"/>
        <v>0</v>
      </c>
      <c r="P252" s="127">
        <f t="shared" si="24"/>
        <v>0</v>
      </c>
      <c r="Q252" s="130">
        <f t="shared" si="25"/>
        <v>0</v>
      </c>
      <c r="R252" s="130">
        <f t="shared" si="26"/>
        <v>0</v>
      </c>
      <c r="S252" s="130">
        <f t="shared" si="27"/>
        <v>0</v>
      </c>
      <c r="T252" s="127">
        <f t="shared" si="28"/>
        <v>0</v>
      </c>
      <c r="U252" s="131">
        <f t="shared" si="29"/>
        <v>0</v>
      </c>
      <c r="V252" s="130">
        <f t="shared" si="30"/>
        <v>0</v>
      </c>
      <c r="W252" s="130">
        <f t="shared" si="31"/>
        <v>0</v>
      </c>
      <c r="X252" s="127">
        <f t="shared" si="32"/>
        <v>0</v>
      </c>
    </row>
    <row r="253">
      <c r="A253" s="122">
        <f>Data!A243</f>
        <v>44896</v>
      </c>
      <c r="B253" s="123">
        <f>Data!B243</f>
        <v>697.1356812</v>
      </c>
      <c r="C253" s="123">
        <f>Data!C243</f>
        <v>53.46417236</v>
      </c>
      <c r="D253" s="124">
        <f>Data!D243</f>
        <v>194.6999969</v>
      </c>
      <c r="E253" s="128">
        <f t="shared" ref="E253:G253" si="271">B253/B252-1</f>
        <v>0.008631304006</v>
      </c>
      <c r="F253" s="128">
        <f t="shared" si="271"/>
        <v>0.004385156184</v>
      </c>
      <c r="G253" s="128">
        <f t="shared" si="271"/>
        <v>0</v>
      </c>
      <c r="H253" s="129">
        <f t="shared" si="16"/>
        <v>0.003480323275</v>
      </c>
      <c r="I253" s="130">
        <f t="shared" si="17"/>
        <v>0</v>
      </c>
      <c r="J253" s="130">
        <f t="shared" si="18"/>
        <v>0</v>
      </c>
      <c r="K253" s="131">
        <f t="shared" si="19"/>
        <v>0</v>
      </c>
      <c r="L253" s="127">
        <f t="shared" si="20"/>
        <v>0</v>
      </c>
      <c r="M253" s="130">
        <f t="shared" si="21"/>
        <v>0</v>
      </c>
      <c r="N253" s="130">
        <f t="shared" si="22"/>
        <v>0</v>
      </c>
      <c r="O253" s="130">
        <f t="shared" si="23"/>
        <v>0</v>
      </c>
      <c r="P253" s="127">
        <f t="shared" si="24"/>
        <v>0</v>
      </c>
      <c r="Q253" s="130">
        <f t="shared" si="25"/>
        <v>0</v>
      </c>
      <c r="R253" s="130">
        <f t="shared" si="26"/>
        <v>0</v>
      </c>
      <c r="S253" s="130">
        <f t="shared" si="27"/>
        <v>0</v>
      </c>
      <c r="T253" s="127">
        <f t="shared" si="28"/>
        <v>0</v>
      </c>
      <c r="U253" s="131">
        <f t="shared" si="29"/>
        <v>0</v>
      </c>
      <c r="V253" s="130">
        <f t="shared" si="30"/>
        <v>0</v>
      </c>
      <c r="W253" s="130">
        <f t="shared" si="31"/>
        <v>0</v>
      </c>
      <c r="X253" s="127">
        <f t="shared" si="32"/>
        <v>0</v>
      </c>
    </row>
    <row r="254">
      <c r="A254" s="122">
        <f>Data!A244</f>
        <v>44897</v>
      </c>
      <c r="B254" s="123">
        <f>Data!B244</f>
        <v>688.2547607</v>
      </c>
      <c r="C254" s="123">
        <f>Data!C244</f>
        <v>54.04772949</v>
      </c>
      <c r="D254" s="124">
        <f>Data!D244</f>
        <v>194.8600006</v>
      </c>
      <c r="E254" s="128">
        <f t="shared" ref="E254:G254" si="272">B254/B253-1</f>
        <v>-0.01273915631</v>
      </c>
      <c r="F254" s="128">
        <f t="shared" si="272"/>
        <v>0.01091491934</v>
      </c>
      <c r="G254" s="128">
        <f t="shared" si="272"/>
        <v>0.0008217959148</v>
      </c>
      <c r="H254" s="129">
        <f t="shared" si="16"/>
        <v>0.00214685484</v>
      </c>
      <c r="I254" s="130">
        <f t="shared" si="17"/>
        <v>0</v>
      </c>
      <c r="J254" s="130">
        <f t="shared" si="18"/>
        <v>0</v>
      </c>
      <c r="K254" s="131">
        <f t="shared" si="19"/>
        <v>0</v>
      </c>
      <c r="L254" s="127">
        <f t="shared" si="20"/>
        <v>0</v>
      </c>
      <c r="M254" s="130">
        <f t="shared" si="21"/>
        <v>0</v>
      </c>
      <c r="N254" s="130">
        <f t="shared" si="22"/>
        <v>0</v>
      </c>
      <c r="O254" s="130">
        <f t="shared" si="23"/>
        <v>0</v>
      </c>
      <c r="P254" s="127">
        <f t="shared" si="24"/>
        <v>0</v>
      </c>
      <c r="Q254" s="130">
        <f t="shared" si="25"/>
        <v>0</v>
      </c>
      <c r="R254" s="130">
        <f t="shared" si="26"/>
        <v>0</v>
      </c>
      <c r="S254" s="130">
        <f t="shared" si="27"/>
        <v>0</v>
      </c>
      <c r="T254" s="127">
        <f t="shared" si="28"/>
        <v>0</v>
      </c>
      <c r="U254" s="131">
        <f t="shared" si="29"/>
        <v>0</v>
      </c>
      <c r="V254" s="130">
        <f t="shared" si="30"/>
        <v>0</v>
      </c>
      <c r="W254" s="130">
        <f t="shared" si="31"/>
        <v>0</v>
      </c>
      <c r="X254" s="127">
        <f t="shared" si="32"/>
        <v>0</v>
      </c>
    </row>
    <row r="255">
      <c r="A255" s="122">
        <f>Data!A245</f>
        <v>44900</v>
      </c>
      <c r="B255" s="123">
        <f>Data!B245</f>
        <v>688.0423584</v>
      </c>
      <c r="C255" s="123">
        <f>Data!C245</f>
        <v>53.00704193</v>
      </c>
      <c r="D255" s="124">
        <f>Data!D245</f>
        <v>182.4499969</v>
      </c>
      <c r="E255" s="128">
        <f t="shared" ref="E255:G255" si="273">B255/B254-1</f>
        <v>-0.0003086100611</v>
      </c>
      <c r="F255" s="128">
        <f t="shared" si="273"/>
        <v>-0.0192549728</v>
      </c>
      <c r="G255" s="128">
        <f t="shared" si="273"/>
        <v>-0.06368676806</v>
      </c>
      <c r="H255" s="129">
        <f t="shared" si="16"/>
        <v>-0.03323841835</v>
      </c>
      <c r="I255" s="130">
        <f t="shared" si="17"/>
        <v>1</v>
      </c>
      <c r="J255" s="130">
        <f t="shared" si="18"/>
        <v>1</v>
      </c>
      <c r="K255" s="131">
        <f t="shared" si="19"/>
        <v>0</v>
      </c>
      <c r="L255" s="127">
        <f t="shared" si="20"/>
        <v>0</v>
      </c>
      <c r="M255" s="130">
        <f t="shared" si="21"/>
        <v>1</v>
      </c>
      <c r="N255" s="130">
        <f t="shared" si="22"/>
        <v>1</v>
      </c>
      <c r="O255" s="130">
        <f t="shared" si="23"/>
        <v>0</v>
      </c>
      <c r="P255" s="127">
        <f t="shared" si="24"/>
        <v>0</v>
      </c>
      <c r="Q255" s="130">
        <f t="shared" si="25"/>
        <v>1</v>
      </c>
      <c r="R255" s="130">
        <f t="shared" si="26"/>
        <v>1</v>
      </c>
      <c r="S255" s="130">
        <f t="shared" si="27"/>
        <v>0</v>
      </c>
      <c r="T255" s="127">
        <f t="shared" si="28"/>
        <v>0</v>
      </c>
      <c r="U255" s="131">
        <f t="shared" si="29"/>
        <v>1</v>
      </c>
      <c r="V255" s="130">
        <f t="shared" si="30"/>
        <v>0</v>
      </c>
      <c r="W255" s="130">
        <f t="shared" si="31"/>
        <v>0</v>
      </c>
      <c r="X255" s="127">
        <f t="shared" si="32"/>
        <v>0</v>
      </c>
    </row>
    <row r="256">
      <c r="A256" s="122">
        <f>Data!A246</f>
        <v>44901</v>
      </c>
      <c r="B256" s="123">
        <f>Data!B246</f>
        <v>690.3847656</v>
      </c>
      <c r="C256" s="123">
        <f>Data!C246</f>
        <v>51.80101013</v>
      </c>
      <c r="D256" s="124">
        <f>Data!D246</f>
        <v>179.8200073</v>
      </c>
      <c r="E256" s="128">
        <f t="shared" ref="E256:G256" si="274">B256/B255-1</f>
        <v>0.003404452063</v>
      </c>
      <c r="F256" s="128">
        <f t="shared" si="274"/>
        <v>-0.02275229395</v>
      </c>
      <c r="G256" s="128">
        <f t="shared" si="274"/>
        <v>-0.01441485156</v>
      </c>
      <c r="H256" s="129">
        <f t="shared" si="16"/>
        <v>-0.01418596779</v>
      </c>
      <c r="I256" s="130">
        <f t="shared" si="17"/>
        <v>0</v>
      </c>
      <c r="J256" s="130">
        <f t="shared" si="18"/>
        <v>0</v>
      </c>
      <c r="K256" s="131">
        <f t="shared" si="19"/>
        <v>0</v>
      </c>
      <c r="L256" s="127">
        <f t="shared" si="20"/>
        <v>0</v>
      </c>
      <c r="M256" s="130">
        <f t="shared" si="21"/>
        <v>0</v>
      </c>
      <c r="N256" s="130">
        <f t="shared" si="22"/>
        <v>0</v>
      </c>
      <c r="O256" s="130">
        <f t="shared" si="23"/>
        <v>0</v>
      </c>
      <c r="P256" s="127">
        <f t="shared" si="24"/>
        <v>0</v>
      </c>
      <c r="Q256" s="130">
        <f t="shared" si="25"/>
        <v>0</v>
      </c>
      <c r="R256" s="130">
        <f t="shared" si="26"/>
        <v>0</v>
      </c>
      <c r="S256" s="130">
        <f t="shared" si="27"/>
        <v>0</v>
      </c>
      <c r="T256" s="127">
        <f t="shared" si="28"/>
        <v>0</v>
      </c>
      <c r="U256" s="131">
        <f t="shared" si="29"/>
        <v>0</v>
      </c>
      <c r="V256" s="130">
        <f t="shared" si="30"/>
        <v>0</v>
      </c>
      <c r="W256" s="130">
        <f t="shared" si="31"/>
        <v>0</v>
      </c>
      <c r="X256" s="127">
        <f t="shared" si="32"/>
        <v>0</v>
      </c>
    </row>
    <row r="257">
      <c r="A257" s="122">
        <f>Data!A247</f>
        <v>44902</v>
      </c>
      <c r="B257" s="123">
        <f>Data!B247</f>
        <v>689.286499</v>
      </c>
      <c r="C257" s="123">
        <f>Data!C247</f>
        <v>51.59676361</v>
      </c>
      <c r="D257" s="124">
        <f>Data!D247</f>
        <v>174.0399933</v>
      </c>
      <c r="E257" s="128">
        <f t="shared" ref="E257:G257" si="275">B257/B256-1</f>
        <v>-0.001590803645</v>
      </c>
      <c r="F257" s="128">
        <f t="shared" si="275"/>
        <v>-0.003942906142</v>
      </c>
      <c r="G257" s="128">
        <f t="shared" si="275"/>
        <v>-0.03214333112</v>
      </c>
      <c r="H257" s="129">
        <f t="shared" si="16"/>
        <v>-0.01475265564</v>
      </c>
      <c r="I257" s="130">
        <f t="shared" si="17"/>
        <v>0</v>
      </c>
      <c r="J257" s="130">
        <f t="shared" si="18"/>
        <v>0</v>
      </c>
      <c r="K257" s="131">
        <f t="shared" si="19"/>
        <v>0</v>
      </c>
      <c r="L257" s="127">
        <f t="shared" si="20"/>
        <v>0</v>
      </c>
      <c r="M257" s="130">
        <f t="shared" si="21"/>
        <v>0</v>
      </c>
      <c r="N257" s="130">
        <f t="shared" si="22"/>
        <v>0</v>
      </c>
      <c r="O257" s="130">
        <f t="shared" si="23"/>
        <v>0</v>
      </c>
      <c r="P257" s="127">
        <f t="shared" si="24"/>
        <v>0</v>
      </c>
      <c r="Q257" s="130">
        <f t="shared" si="25"/>
        <v>0</v>
      </c>
      <c r="R257" s="130">
        <f t="shared" si="26"/>
        <v>0</v>
      </c>
      <c r="S257" s="130">
        <f t="shared" si="27"/>
        <v>0</v>
      </c>
      <c r="T257" s="127">
        <f t="shared" si="28"/>
        <v>0</v>
      </c>
      <c r="U257" s="131">
        <f t="shared" si="29"/>
        <v>0</v>
      </c>
      <c r="V257" s="130">
        <f t="shared" si="30"/>
        <v>0</v>
      </c>
      <c r="W257" s="130">
        <f t="shared" si="31"/>
        <v>0</v>
      </c>
      <c r="X257" s="127">
        <f t="shared" si="32"/>
        <v>0</v>
      </c>
    </row>
    <row r="258">
      <c r="A258" s="122">
        <f>Data!A248</f>
        <v>44903</v>
      </c>
      <c r="B258" s="123">
        <f>Data!B248</f>
        <v>683.7268066</v>
      </c>
      <c r="C258" s="123">
        <f>Data!C248</f>
        <v>51.21744919</v>
      </c>
      <c r="D258" s="124">
        <f>Data!D248</f>
        <v>173.4400024</v>
      </c>
      <c r="E258" s="128">
        <f t="shared" ref="E258:G258" si="276">B258/B257-1</f>
        <v>-0.008065865777</v>
      </c>
      <c r="F258" s="128">
        <f t="shared" si="276"/>
        <v>-0.007351515794</v>
      </c>
      <c r="G258" s="128">
        <f t="shared" si="276"/>
        <v>-0.003447430866</v>
      </c>
      <c r="H258" s="129">
        <f t="shared" si="16"/>
        <v>-0.005932751819</v>
      </c>
      <c r="I258" s="130">
        <f t="shared" si="17"/>
        <v>0</v>
      </c>
      <c r="J258" s="130">
        <f t="shared" si="18"/>
        <v>0</v>
      </c>
      <c r="K258" s="131">
        <f t="shared" si="19"/>
        <v>0</v>
      </c>
      <c r="L258" s="127">
        <f t="shared" si="20"/>
        <v>0</v>
      </c>
      <c r="M258" s="130">
        <f t="shared" si="21"/>
        <v>0</v>
      </c>
      <c r="N258" s="130">
        <f t="shared" si="22"/>
        <v>0</v>
      </c>
      <c r="O258" s="130">
        <f t="shared" si="23"/>
        <v>0</v>
      </c>
      <c r="P258" s="127">
        <f t="shared" si="24"/>
        <v>0</v>
      </c>
      <c r="Q258" s="130">
        <f t="shared" si="25"/>
        <v>0</v>
      </c>
      <c r="R258" s="130">
        <f t="shared" si="26"/>
        <v>0</v>
      </c>
      <c r="S258" s="130">
        <f t="shared" si="27"/>
        <v>0</v>
      </c>
      <c r="T258" s="127">
        <f t="shared" si="28"/>
        <v>0</v>
      </c>
      <c r="U258" s="131">
        <f t="shared" si="29"/>
        <v>0</v>
      </c>
      <c r="V258" s="130">
        <f t="shared" si="30"/>
        <v>0</v>
      </c>
      <c r="W258" s="130">
        <f t="shared" si="31"/>
        <v>0</v>
      </c>
      <c r="X258" s="127">
        <f t="shared" si="32"/>
        <v>0</v>
      </c>
    </row>
    <row r="259">
      <c r="A259" s="122">
        <f>Data!A249</f>
        <v>44904</v>
      </c>
      <c r="B259" s="123">
        <f>Data!B249</f>
        <v>687.1384277</v>
      </c>
      <c r="C259" s="123">
        <f>Data!C249</f>
        <v>51.02292252</v>
      </c>
      <c r="D259" s="124">
        <f>Data!D249</f>
        <v>179.0500031</v>
      </c>
      <c r="E259" s="128">
        <f t="shared" ref="E259:G259" si="277">B259/B258-1</f>
        <v>0.004989743068</v>
      </c>
      <c r="F259" s="128">
        <f t="shared" si="277"/>
        <v>-0.003798054676</v>
      </c>
      <c r="G259" s="128">
        <f t="shared" si="277"/>
        <v>0.03234548277</v>
      </c>
      <c r="H259" s="129">
        <f t="shared" si="16"/>
        <v>0.01241691985</v>
      </c>
      <c r="I259" s="130">
        <f t="shared" si="17"/>
        <v>0</v>
      </c>
      <c r="J259" s="130">
        <f t="shared" si="18"/>
        <v>0</v>
      </c>
      <c r="K259" s="131">
        <f t="shared" si="19"/>
        <v>0</v>
      </c>
      <c r="L259" s="127">
        <f t="shared" si="20"/>
        <v>0</v>
      </c>
      <c r="M259" s="130">
        <f t="shared" si="21"/>
        <v>0</v>
      </c>
      <c r="N259" s="130">
        <f t="shared" si="22"/>
        <v>0</v>
      </c>
      <c r="O259" s="130">
        <f t="shared" si="23"/>
        <v>0</v>
      </c>
      <c r="P259" s="127">
        <f t="shared" si="24"/>
        <v>0</v>
      </c>
      <c r="Q259" s="130">
        <f t="shared" si="25"/>
        <v>0</v>
      </c>
      <c r="R259" s="130">
        <f t="shared" si="26"/>
        <v>0</v>
      </c>
      <c r="S259" s="130">
        <f t="shared" si="27"/>
        <v>0</v>
      </c>
      <c r="T259" s="127">
        <f t="shared" si="28"/>
        <v>0</v>
      </c>
      <c r="U259" s="131">
        <f t="shared" si="29"/>
        <v>0</v>
      </c>
      <c r="V259" s="130">
        <f t="shared" si="30"/>
        <v>0</v>
      </c>
      <c r="W259" s="130">
        <f t="shared" si="31"/>
        <v>0</v>
      </c>
      <c r="X259" s="127">
        <f t="shared" si="32"/>
        <v>0</v>
      </c>
    </row>
    <row r="260">
      <c r="A260" s="122">
        <f>Data!A250</f>
        <v>44907</v>
      </c>
      <c r="B260" s="123">
        <f>Data!B250</f>
        <v>689.3544922</v>
      </c>
      <c r="C260" s="123">
        <f>Data!C250</f>
        <v>51.50923157</v>
      </c>
      <c r="D260" s="124">
        <f>Data!D250</f>
        <v>167.8200073</v>
      </c>
      <c r="E260" s="128">
        <f t="shared" ref="E260:G260" si="278">B260/B259-1</f>
        <v>0.003225062613</v>
      </c>
      <c r="F260" s="128">
        <f t="shared" si="278"/>
        <v>0.0095311877</v>
      </c>
      <c r="G260" s="128">
        <f t="shared" si="278"/>
        <v>-0.06271988571</v>
      </c>
      <c r="H260" s="129">
        <f t="shared" si="16"/>
        <v>-0.02063046668</v>
      </c>
      <c r="I260" s="130">
        <f t="shared" si="17"/>
        <v>0</v>
      </c>
      <c r="J260" s="130">
        <f t="shared" si="18"/>
        <v>0</v>
      </c>
      <c r="K260" s="131">
        <f t="shared" si="19"/>
        <v>0</v>
      </c>
      <c r="L260" s="127">
        <f t="shared" si="20"/>
        <v>0</v>
      </c>
      <c r="M260" s="130">
        <f t="shared" si="21"/>
        <v>0</v>
      </c>
      <c r="N260" s="130">
        <f t="shared" si="22"/>
        <v>0</v>
      </c>
      <c r="O260" s="130">
        <f t="shared" si="23"/>
        <v>0</v>
      </c>
      <c r="P260" s="127">
        <f t="shared" si="24"/>
        <v>0</v>
      </c>
      <c r="Q260" s="130">
        <f t="shared" si="25"/>
        <v>0</v>
      </c>
      <c r="R260" s="130">
        <f t="shared" si="26"/>
        <v>0</v>
      </c>
      <c r="S260" s="130">
        <f t="shared" si="27"/>
        <v>0</v>
      </c>
      <c r="T260" s="127">
        <f t="shared" si="28"/>
        <v>0</v>
      </c>
      <c r="U260" s="131">
        <f t="shared" si="29"/>
        <v>0</v>
      </c>
      <c r="V260" s="130">
        <f t="shared" si="30"/>
        <v>0</v>
      </c>
      <c r="W260" s="130">
        <f t="shared" si="31"/>
        <v>0</v>
      </c>
      <c r="X260" s="127">
        <f t="shared" si="32"/>
        <v>0</v>
      </c>
    </row>
    <row r="261">
      <c r="A261" s="122">
        <f>Data!A251</f>
        <v>44908</v>
      </c>
      <c r="B261" s="123">
        <f>Data!B251</f>
        <v>703.8564453</v>
      </c>
      <c r="C261" s="123">
        <f>Data!C251</f>
        <v>51.16881943</v>
      </c>
      <c r="D261" s="124">
        <f>Data!D251</f>
        <v>160.9499969</v>
      </c>
      <c r="E261" s="128">
        <f t="shared" ref="E261:G261" si="279">B261/B260-1</f>
        <v>0.02103700388</v>
      </c>
      <c r="F261" s="128">
        <f t="shared" si="279"/>
        <v>-0.006608759819</v>
      </c>
      <c r="G261" s="128">
        <f t="shared" si="279"/>
        <v>-0.04093677795</v>
      </c>
      <c r="H261" s="129">
        <f t="shared" si="16"/>
        <v>-0.01481081433</v>
      </c>
      <c r="I261" s="130">
        <f t="shared" si="17"/>
        <v>0</v>
      </c>
      <c r="J261" s="130">
        <f t="shared" si="18"/>
        <v>0</v>
      </c>
      <c r="K261" s="131">
        <f t="shared" si="19"/>
        <v>0</v>
      </c>
      <c r="L261" s="127">
        <f t="shared" si="20"/>
        <v>0</v>
      </c>
      <c r="M261" s="130">
        <f t="shared" si="21"/>
        <v>0</v>
      </c>
      <c r="N261" s="130">
        <f t="shared" si="22"/>
        <v>0</v>
      </c>
      <c r="O261" s="130">
        <f t="shared" si="23"/>
        <v>0</v>
      </c>
      <c r="P261" s="127">
        <f t="shared" si="24"/>
        <v>0</v>
      </c>
      <c r="Q261" s="130">
        <f t="shared" si="25"/>
        <v>0</v>
      </c>
      <c r="R261" s="130">
        <f t="shared" si="26"/>
        <v>0</v>
      </c>
      <c r="S261" s="130">
        <f t="shared" si="27"/>
        <v>0</v>
      </c>
      <c r="T261" s="127">
        <f t="shared" si="28"/>
        <v>0</v>
      </c>
      <c r="U261" s="131">
        <f t="shared" si="29"/>
        <v>0</v>
      </c>
      <c r="V261" s="130">
        <f t="shared" si="30"/>
        <v>0</v>
      </c>
      <c r="W261" s="130">
        <f t="shared" si="31"/>
        <v>0</v>
      </c>
      <c r="X261" s="127">
        <f t="shared" si="32"/>
        <v>0</v>
      </c>
    </row>
    <row r="262">
      <c r="A262" s="122">
        <f>Data!A252</f>
        <v>44909</v>
      </c>
      <c r="B262" s="123">
        <f>Data!B252</f>
        <v>691.5803223</v>
      </c>
      <c r="C262" s="123">
        <f>Data!C252</f>
        <v>51.44114304</v>
      </c>
      <c r="D262" s="124">
        <f>Data!D252</f>
        <v>156.8000031</v>
      </c>
      <c r="E262" s="128">
        <f t="shared" ref="E262:G262" si="280">B262/B261-1</f>
        <v>-0.01744123127</v>
      </c>
      <c r="F262" s="128">
        <f t="shared" si="280"/>
        <v>0.005322061588</v>
      </c>
      <c r="G262" s="128">
        <f t="shared" si="280"/>
        <v>-0.02578436766</v>
      </c>
      <c r="H262" s="129">
        <f t="shared" si="16"/>
        <v>-0.01167316868</v>
      </c>
      <c r="I262" s="130">
        <f t="shared" si="17"/>
        <v>0</v>
      </c>
      <c r="J262" s="130">
        <f t="shared" si="18"/>
        <v>0</v>
      </c>
      <c r="K262" s="131">
        <f t="shared" si="19"/>
        <v>0</v>
      </c>
      <c r="L262" s="127">
        <f t="shared" si="20"/>
        <v>0</v>
      </c>
      <c r="M262" s="130">
        <f t="shared" si="21"/>
        <v>0</v>
      </c>
      <c r="N262" s="130">
        <f t="shared" si="22"/>
        <v>0</v>
      </c>
      <c r="O262" s="130">
        <f t="shared" si="23"/>
        <v>0</v>
      </c>
      <c r="P262" s="127">
        <f t="shared" si="24"/>
        <v>0</v>
      </c>
      <c r="Q262" s="130">
        <f t="shared" si="25"/>
        <v>0</v>
      </c>
      <c r="R262" s="130">
        <f t="shared" si="26"/>
        <v>0</v>
      </c>
      <c r="S262" s="130">
        <f t="shared" si="27"/>
        <v>0</v>
      </c>
      <c r="T262" s="127">
        <f t="shared" si="28"/>
        <v>0</v>
      </c>
      <c r="U262" s="131">
        <f t="shared" si="29"/>
        <v>0</v>
      </c>
      <c r="V262" s="130">
        <f t="shared" si="30"/>
        <v>0</v>
      </c>
      <c r="W262" s="130">
        <f t="shared" si="31"/>
        <v>0</v>
      </c>
      <c r="X262" s="127">
        <f t="shared" si="32"/>
        <v>0</v>
      </c>
    </row>
    <row r="263">
      <c r="A263" s="122">
        <f>Data!A253</f>
        <v>44910</v>
      </c>
      <c r="B263" s="123">
        <f>Data!B253</f>
        <v>678.6141968</v>
      </c>
      <c r="C263" s="123">
        <f>Data!C253</f>
        <v>50.32265472</v>
      </c>
      <c r="D263" s="124">
        <f>Data!D253</f>
        <v>157.6699982</v>
      </c>
      <c r="E263" s="128">
        <f t="shared" ref="E263:G263" si="281">B263/B262-1</f>
        <v>-0.01874854601</v>
      </c>
      <c r="F263" s="128">
        <f t="shared" si="281"/>
        <v>-0.02174306879</v>
      </c>
      <c r="G263" s="128">
        <f t="shared" si="281"/>
        <v>0.005548438139</v>
      </c>
      <c r="H263" s="129">
        <f t="shared" si="16"/>
        <v>-0.01022756146</v>
      </c>
      <c r="I263" s="130">
        <f t="shared" si="17"/>
        <v>0</v>
      </c>
      <c r="J263" s="130">
        <f t="shared" si="18"/>
        <v>0</v>
      </c>
      <c r="K263" s="131">
        <f t="shared" si="19"/>
        <v>0</v>
      </c>
      <c r="L263" s="127">
        <f t="shared" si="20"/>
        <v>0</v>
      </c>
      <c r="M263" s="130">
        <f t="shared" si="21"/>
        <v>0</v>
      </c>
      <c r="N263" s="130">
        <f t="shared" si="22"/>
        <v>0</v>
      </c>
      <c r="O263" s="130">
        <f t="shared" si="23"/>
        <v>0</v>
      </c>
      <c r="P263" s="127">
        <f t="shared" si="24"/>
        <v>0</v>
      </c>
      <c r="Q263" s="130">
        <f t="shared" si="25"/>
        <v>0</v>
      </c>
      <c r="R263" s="130">
        <f t="shared" si="26"/>
        <v>0</v>
      </c>
      <c r="S263" s="130">
        <f t="shared" si="27"/>
        <v>0</v>
      </c>
      <c r="T263" s="127">
        <f t="shared" si="28"/>
        <v>0</v>
      </c>
      <c r="U263" s="131">
        <f t="shared" si="29"/>
        <v>0</v>
      </c>
      <c r="V263" s="130">
        <f t="shared" si="30"/>
        <v>0</v>
      </c>
      <c r="W263" s="130">
        <f t="shared" si="31"/>
        <v>0</v>
      </c>
      <c r="X263" s="127">
        <f t="shared" si="32"/>
        <v>0</v>
      </c>
    </row>
    <row r="264">
      <c r="A264" s="122">
        <f>Data!A254</f>
        <v>44911</v>
      </c>
      <c r="B264" s="123">
        <f>Data!B254</f>
        <v>680.5969849</v>
      </c>
      <c r="C264" s="123">
        <f>Data!C254</f>
        <v>49.77799225</v>
      </c>
      <c r="D264" s="124">
        <f>Data!D254</f>
        <v>150.2299957</v>
      </c>
      <c r="E264" s="128">
        <f t="shared" ref="E264:G264" si="282">B264/B263-1</f>
        <v>0.002921819342</v>
      </c>
      <c r="F264" s="128">
        <f t="shared" si="282"/>
        <v>-0.01082340506</v>
      </c>
      <c r="G264" s="128">
        <f t="shared" si="282"/>
        <v>-0.04718717909</v>
      </c>
      <c r="H264" s="129">
        <f t="shared" si="16"/>
        <v>-0.02261986979</v>
      </c>
      <c r="I264" s="130">
        <f t="shared" si="17"/>
        <v>0</v>
      </c>
      <c r="J264" s="130">
        <f t="shared" si="18"/>
        <v>0</v>
      </c>
      <c r="K264" s="131">
        <f t="shared" si="19"/>
        <v>0</v>
      </c>
      <c r="L264" s="127">
        <f t="shared" si="20"/>
        <v>0</v>
      </c>
      <c r="M264" s="130">
        <f t="shared" si="21"/>
        <v>0</v>
      </c>
      <c r="N264" s="130">
        <f t="shared" si="22"/>
        <v>0</v>
      </c>
      <c r="O264" s="130">
        <f t="shared" si="23"/>
        <v>0</v>
      </c>
      <c r="P264" s="127">
        <f t="shared" si="24"/>
        <v>0</v>
      </c>
      <c r="Q264" s="130">
        <f t="shared" si="25"/>
        <v>0</v>
      </c>
      <c r="R264" s="130">
        <f t="shared" si="26"/>
        <v>0</v>
      </c>
      <c r="S264" s="130">
        <f t="shared" si="27"/>
        <v>0</v>
      </c>
      <c r="T264" s="127">
        <f t="shared" si="28"/>
        <v>0</v>
      </c>
      <c r="U264" s="131">
        <f t="shared" si="29"/>
        <v>0</v>
      </c>
      <c r="V264" s="130">
        <f t="shared" si="30"/>
        <v>0</v>
      </c>
      <c r="W264" s="130">
        <f t="shared" si="31"/>
        <v>0</v>
      </c>
      <c r="X264" s="127">
        <f t="shared" si="32"/>
        <v>0</v>
      </c>
    </row>
    <row r="265">
      <c r="A265" s="122">
        <f>Data!A255</f>
        <v>44914</v>
      </c>
      <c r="B265" s="123">
        <f>Data!B255</f>
        <v>673.064209</v>
      </c>
      <c r="C265" s="123">
        <f>Data!C255</f>
        <v>50.27402115</v>
      </c>
      <c r="D265" s="124">
        <f>Data!D255</f>
        <v>149.8699951</v>
      </c>
      <c r="E265" s="128">
        <f t="shared" ref="E265:G265" si="283">B265/B264-1</f>
        <v>-0.01106789487</v>
      </c>
      <c r="F265" s="128">
        <f t="shared" si="283"/>
        <v>0.009964823364</v>
      </c>
      <c r="G265" s="128">
        <f t="shared" si="283"/>
        <v>-0.002396329765</v>
      </c>
      <c r="H265" s="129">
        <f t="shared" si="16"/>
        <v>0.0008138184649</v>
      </c>
      <c r="I265" s="130">
        <f t="shared" si="17"/>
        <v>0</v>
      </c>
      <c r="J265" s="130">
        <f t="shared" si="18"/>
        <v>0</v>
      </c>
      <c r="K265" s="131">
        <f t="shared" si="19"/>
        <v>0</v>
      </c>
      <c r="L265" s="127">
        <f t="shared" si="20"/>
        <v>0</v>
      </c>
      <c r="M265" s="130">
        <f t="shared" si="21"/>
        <v>0</v>
      </c>
      <c r="N265" s="130">
        <f t="shared" si="22"/>
        <v>0</v>
      </c>
      <c r="O265" s="130">
        <f t="shared" si="23"/>
        <v>0</v>
      </c>
      <c r="P265" s="127">
        <f t="shared" si="24"/>
        <v>0</v>
      </c>
      <c r="Q265" s="130">
        <f t="shared" si="25"/>
        <v>0</v>
      </c>
      <c r="R265" s="130">
        <f t="shared" si="26"/>
        <v>0</v>
      </c>
      <c r="S265" s="130">
        <f t="shared" si="27"/>
        <v>0</v>
      </c>
      <c r="T265" s="127">
        <f t="shared" si="28"/>
        <v>0</v>
      </c>
      <c r="U265" s="131">
        <f t="shared" si="29"/>
        <v>0</v>
      </c>
      <c r="V265" s="130">
        <f t="shared" si="30"/>
        <v>0</v>
      </c>
      <c r="W265" s="130">
        <f t="shared" si="31"/>
        <v>0</v>
      </c>
      <c r="X265" s="127">
        <f t="shared" si="32"/>
        <v>0</v>
      </c>
    </row>
    <row r="266">
      <c r="A266" s="122">
        <f>Data!A256</f>
        <v>44915</v>
      </c>
      <c r="B266" s="123">
        <f>Data!B256</f>
        <v>672.1797485</v>
      </c>
      <c r="C266" s="123">
        <f>Data!C256</f>
        <v>49.37921906</v>
      </c>
      <c r="D266" s="124">
        <f>Data!D256</f>
        <v>137.8000031</v>
      </c>
      <c r="E266" s="128">
        <f t="shared" ref="E266:G266" si="284">B266/B265-1</f>
        <v>-0.001314080347</v>
      </c>
      <c r="F266" s="128">
        <f t="shared" si="284"/>
        <v>-0.01779849857</v>
      </c>
      <c r="G266" s="128">
        <f t="shared" si="284"/>
        <v>-0.08053641462</v>
      </c>
      <c r="H266" s="129">
        <f t="shared" si="16"/>
        <v>-0.03959678134</v>
      </c>
      <c r="I266" s="130">
        <f t="shared" si="17"/>
        <v>1</v>
      </c>
      <c r="J266" s="130">
        <f t="shared" si="18"/>
        <v>1</v>
      </c>
      <c r="K266" s="131">
        <f t="shared" si="19"/>
        <v>1</v>
      </c>
      <c r="L266" s="127">
        <f t="shared" si="20"/>
        <v>0</v>
      </c>
      <c r="M266" s="130">
        <f t="shared" si="21"/>
        <v>1</v>
      </c>
      <c r="N266" s="130">
        <f t="shared" si="22"/>
        <v>1</v>
      </c>
      <c r="O266" s="130">
        <f t="shared" si="23"/>
        <v>0</v>
      </c>
      <c r="P266" s="127">
        <f t="shared" si="24"/>
        <v>0</v>
      </c>
      <c r="Q266" s="130">
        <f t="shared" si="25"/>
        <v>1</v>
      </c>
      <c r="R266" s="130">
        <f t="shared" si="26"/>
        <v>1</v>
      </c>
      <c r="S266" s="130">
        <f t="shared" si="27"/>
        <v>1</v>
      </c>
      <c r="T266" s="127">
        <f t="shared" si="28"/>
        <v>0</v>
      </c>
      <c r="U266" s="131">
        <f t="shared" si="29"/>
        <v>1</v>
      </c>
      <c r="V266" s="130">
        <f t="shared" si="30"/>
        <v>1</v>
      </c>
      <c r="W266" s="130">
        <f t="shared" si="31"/>
        <v>0</v>
      </c>
      <c r="X266" s="127">
        <f t="shared" si="32"/>
        <v>0</v>
      </c>
    </row>
    <row r="267">
      <c r="A267" s="122">
        <f>Data!A257</f>
        <v>44916</v>
      </c>
      <c r="B267" s="123">
        <f>Data!B257</f>
        <v>692.9605713</v>
      </c>
      <c r="C267" s="123">
        <f>Data!C257</f>
        <v>50.04059982</v>
      </c>
      <c r="D267" s="124">
        <f>Data!D257</f>
        <v>137.5700073</v>
      </c>
      <c r="E267" s="128">
        <f t="shared" ref="E267:G267" si="285">B267/B266-1</f>
        <v>0.030915574</v>
      </c>
      <c r="F267" s="128">
        <f t="shared" si="285"/>
        <v>0.01339390903</v>
      </c>
      <c r="G267" s="128">
        <f t="shared" si="285"/>
        <v>-0.00166905459</v>
      </c>
      <c r="H267" s="129">
        <f t="shared" si="16"/>
        <v>0.01087305657</v>
      </c>
      <c r="I267" s="130">
        <f t="shared" si="17"/>
        <v>0</v>
      </c>
      <c r="J267" s="130">
        <f t="shared" si="18"/>
        <v>0</v>
      </c>
      <c r="K267" s="131">
        <f t="shared" si="19"/>
        <v>0</v>
      </c>
      <c r="L267" s="127">
        <f t="shared" si="20"/>
        <v>0</v>
      </c>
      <c r="M267" s="130">
        <f t="shared" si="21"/>
        <v>0</v>
      </c>
      <c r="N267" s="130">
        <f t="shared" si="22"/>
        <v>0</v>
      </c>
      <c r="O267" s="130">
        <f t="shared" si="23"/>
        <v>0</v>
      </c>
      <c r="P267" s="127">
        <f t="shared" si="24"/>
        <v>0</v>
      </c>
      <c r="Q267" s="130">
        <f t="shared" si="25"/>
        <v>0</v>
      </c>
      <c r="R267" s="130">
        <f t="shared" si="26"/>
        <v>0</v>
      </c>
      <c r="S267" s="130">
        <f t="shared" si="27"/>
        <v>0</v>
      </c>
      <c r="T267" s="127">
        <f t="shared" si="28"/>
        <v>0</v>
      </c>
      <c r="U267" s="131">
        <f t="shared" si="29"/>
        <v>0</v>
      </c>
      <c r="V267" s="130">
        <f t="shared" si="30"/>
        <v>0</v>
      </c>
      <c r="W267" s="130">
        <f t="shared" si="31"/>
        <v>0</v>
      </c>
      <c r="X267" s="127">
        <f t="shared" si="32"/>
        <v>0</v>
      </c>
    </row>
    <row r="268">
      <c r="A268" s="122">
        <f>Data!A258</f>
        <v>44917</v>
      </c>
      <c r="B268" s="123">
        <f>Data!B258</f>
        <v>683.619873</v>
      </c>
      <c r="C268" s="123">
        <f>Data!C258</f>
        <v>50.03086472</v>
      </c>
      <c r="D268" s="124">
        <f>Data!D258</f>
        <v>125.3499985</v>
      </c>
      <c r="E268" s="128">
        <f t="shared" ref="E268:G268" si="286">B268/B267-1</f>
        <v>-0.01347940796</v>
      </c>
      <c r="F268" s="128">
        <f t="shared" si="286"/>
        <v>-0.0001945441793</v>
      </c>
      <c r="G268" s="128">
        <f t="shared" si="286"/>
        <v>-0.0888275656</v>
      </c>
      <c r="H268" s="129">
        <f t="shared" si="16"/>
        <v>-0.0383047255</v>
      </c>
      <c r="I268" s="130">
        <f t="shared" si="17"/>
        <v>1</v>
      </c>
      <c r="J268" s="130">
        <f t="shared" si="18"/>
        <v>1</v>
      </c>
      <c r="K268" s="131">
        <f t="shared" si="19"/>
        <v>1</v>
      </c>
      <c r="L268" s="127">
        <f t="shared" si="20"/>
        <v>0</v>
      </c>
      <c r="M268" s="130">
        <f t="shared" si="21"/>
        <v>1</v>
      </c>
      <c r="N268" s="130">
        <f t="shared" si="22"/>
        <v>1</v>
      </c>
      <c r="O268" s="130">
        <f t="shared" si="23"/>
        <v>0</v>
      </c>
      <c r="P268" s="127">
        <f t="shared" si="24"/>
        <v>0</v>
      </c>
      <c r="Q268" s="130">
        <f t="shared" si="25"/>
        <v>1</v>
      </c>
      <c r="R268" s="130">
        <f t="shared" si="26"/>
        <v>1</v>
      </c>
      <c r="S268" s="130">
        <f t="shared" si="27"/>
        <v>1</v>
      </c>
      <c r="T268" s="127">
        <f t="shared" si="28"/>
        <v>0</v>
      </c>
      <c r="U268" s="131">
        <f t="shared" si="29"/>
        <v>1</v>
      </c>
      <c r="V268" s="130">
        <f t="shared" si="30"/>
        <v>1</v>
      </c>
      <c r="W268" s="130">
        <f t="shared" si="31"/>
        <v>0</v>
      </c>
      <c r="X268" s="127">
        <f t="shared" si="32"/>
        <v>0</v>
      </c>
    </row>
    <row r="269">
      <c r="A269" s="122">
        <f>Data!A259</f>
        <v>44918</v>
      </c>
      <c r="B269" s="123">
        <f>Data!B259</f>
        <v>684.2128296</v>
      </c>
      <c r="C269" s="123">
        <f>Data!C259</f>
        <v>50.50744629</v>
      </c>
      <c r="D269" s="124">
        <f>Data!D259</f>
        <v>123.1500015</v>
      </c>
      <c r="E269" s="128">
        <f t="shared" ref="E269:G269" si="287">B269/B268-1</f>
        <v>0.0008673775681</v>
      </c>
      <c r="F269" s="128">
        <f t="shared" si="287"/>
        <v>0.009525751278</v>
      </c>
      <c r="G269" s="128">
        <f t="shared" si="287"/>
        <v>-0.01755083347</v>
      </c>
      <c r="H269" s="129">
        <f t="shared" si="16"/>
        <v>-0.003036557362</v>
      </c>
      <c r="I269" s="130">
        <f t="shared" si="17"/>
        <v>0</v>
      </c>
      <c r="J269" s="130">
        <f t="shared" si="18"/>
        <v>0</v>
      </c>
      <c r="K269" s="131">
        <f t="shared" si="19"/>
        <v>0</v>
      </c>
      <c r="L269" s="127">
        <f t="shared" si="20"/>
        <v>0</v>
      </c>
      <c r="M269" s="130">
        <f t="shared" si="21"/>
        <v>0</v>
      </c>
      <c r="N269" s="130">
        <f t="shared" si="22"/>
        <v>0</v>
      </c>
      <c r="O269" s="130">
        <f t="shared" si="23"/>
        <v>0</v>
      </c>
      <c r="P269" s="127">
        <f t="shared" si="24"/>
        <v>0</v>
      </c>
      <c r="Q269" s="130">
        <f t="shared" si="25"/>
        <v>0</v>
      </c>
      <c r="R269" s="130">
        <f t="shared" si="26"/>
        <v>0</v>
      </c>
      <c r="S269" s="130">
        <f t="shared" si="27"/>
        <v>0</v>
      </c>
      <c r="T269" s="127">
        <f t="shared" si="28"/>
        <v>0</v>
      </c>
      <c r="U269" s="131">
        <f t="shared" si="29"/>
        <v>0</v>
      </c>
      <c r="V269" s="130">
        <f t="shared" si="30"/>
        <v>0</v>
      </c>
      <c r="W269" s="130">
        <f t="shared" si="31"/>
        <v>0</v>
      </c>
      <c r="X269" s="127">
        <f t="shared" si="32"/>
        <v>0</v>
      </c>
    </row>
    <row r="270">
      <c r="A270" s="122">
        <f>Data!A260</f>
        <v>44922</v>
      </c>
      <c r="B270" s="123">
        <f>Data!B260</f>
        <v>683.5518188</v>
      </c>
      <c r="C270" s="123">
        <f>Data!C260</f>
        <v>50.896492</v>
      </c>
      <c r="D270" s="124">
        <f>Data!D260</f>
        <v>109.0999985</v>
      </c>
      <c r="E270" s="128">
        <f t="shared" ref="E270:G270" si="288">B270/B269-1</f>
        <v>-0.000966089371</v>
      </c>
      <c r="F270" s="128">
        <f t="shared" si="288"/>
        <v>0.007702739772</v>
      </c>
      <c r="G270" s="128">
        <f t="shared" si="288"/>
        <v>-0.1140885333</v>
      </c>
      <c r="H270" s="129">
        <f t="shared" si="16"/>
        <v>-0.04274753529</v>
      </c>
      <c r="I270" s="130">
        <f t="shared" si="17"/>
        <v>1</v>
      </c>
      <c r="J270" s="130">
        <f t="shared" si="18"/>
        <v>1</v>
      </c>
      <c r="K270" s="131">
        <f t="shared" si="19"/>
        <v>1</v>
      </c>
      <c r="L270" s="127">
        <f t="shared" si="20"/>
        <v>0</v>
      </c>
      <c r="M270" s="130">
        <f t="shared" si="21"/>
        <v>1</v>
      </c>
      <c r="N270" s="130">
        <f t="shared" si="22"/>
        <v>1</v>
      </c>
      <c r="O270" s="130">
        <f t="shared" si="23"/>
        <v>1</v>
      </c>
      <c r="P270" s="127">
        <f t="shared" si="24"/>
        <v>0</v>
      </c>
      <c r="Q270" s="130">
        <f t="shared" si="25"/>
        <v>1</v>
      </c>
      <c r="R270" s="130">
        <f t="shared" si="26"/>
        <v>1</v>
      </c>
      <c r="S270" s="130">
        <f t="shared" si="27"/>
        <v>1</v>
      </c>
      <c r="T270" s="127">
        <f t="shared" si="28"/>
        <v>0</v>
      </c>
      <c r="U270" s="131">
        <f t="shared" si="29"/>
        <v>1</v>
      </c>
      <c r="V270" s="130">
        <f t="shared" si="30"/>
        <v>1</v>
      </c>
      <c r="W270" s="130">
        <f t="shared" si="31"/>
        <v>1</v>
      </c>
      <c r="X270" s="127">
        <f t="shared" si="32"/>
        <v>0</v>
      </c>
    </row>
    <row r="271">
      <c r="A271" s="122">
        <f>Data!A261</f>
        <v>44923</v>
      </c>
      <c r="B271" s="123">
        <f>Data!B261</f>
        <v>680.7039185</v>
      </c>
      <c r="C271" s="123">
        <f>Data!C261</f>
        <v>49.97251129</v>
      </c>
      <c r="D271" s="124">
        <f>Data!D261</f>
        <v>112.7099991</v>
      </c>
      <c r="E271" s="128">
        <f t="shared" ref="E271:G271" si="289">B271/B270-1</f>
        <v>-0.004166326988</v>
      </c>
      <c r="F271" s="128">
        <f t="shared" si="289"/>
        <v>-0.0181541139</v>
      </c>
      <c r="G271" s="128">
        <f t="shared" si="289"/>
        <v>0.03308891531</v>
      </c>
      <c r="H271" s="129">
        <f t="shared" si="16"/>
        <v>0.005140655169</v>
      </c>
      <c r="I271" s="130">
        <f t="shared" si="17"/>
        <v>0</v>
      </c>
      <c r="J271" s="130">
        <f t="shared" si="18"/>
        <v>0</v>
      </c>
      <c r="K271" s="131">
        <f t="shared" si="19"/>
        <v>0</v>
      </c>
      <c r="L271" s="127">
        <f t="shared" si="20"/>
        <v>0</v>
      </c>
      <c r="M271" s="130">
        <f t="shared" si="21"/>
        <v>0</v>
      </c>
      <c r="N271" s="130">
        <f t="shared" si="22"/>
        <v>0</v>
      </c>
      <c r="O271" s="130">
        <f t="shared" si="23"/>
        <v>0</v>
      </c>
      <c r="P271" s="127">
        <f t="shared" si="24"/>
        <v>0</v>
      </c>
      <c r="Q271" s="130">
        <f t="shared" si="25"/>
        <v>0</v>
      </c>
      <c r="R271" s="130">
        <f t="shared" si="26"/>
        <v>0</v>
      </c>
      <c r="S271" s="130">
        <f t="shared" si="27"/>
        <v>0</v>
      </c>
      <c r="T271" s="127">
        <f t="shared" si="28"/>
        <v>0</v>
      </c>
      <c r="U271" s="131">
        <f t="shared" si="29"/>
        <v>0</v>
      </c>
      <c r="V271" s="130">
        <f t="shared" si="30"/>
        <v>0</v>
      </c>
      <c r="W271" s="130">
        <f t="shared" si="31"/>
        <v>0</v>
      </c>
      <c r="X271" s="127">
        <f t="shared" si="32"/>
        <v>0</v>
      </c>
    </row>
    <row r="272">
      <c r="A272" s="122">
        <f>Data!A262</f>
        <v>44924</v>
      </c>
      <c r="B272" s="123">
        <f>Data!B262</f>
        <v>696.0806274</v>
      </c>
      <c r="C272" s="123">
        <f>Data!C262</f>
        <v>50.18648529</v>
      </c>
      <c r="D272" s="124">
        <f>Data!D262</f>
        <v>121.8199997</v>
      </c>
      <c r="E272" s="128">
        <f t="shared" ref="E272:G272" si="290">B272/B271-1</f>
        <v>0.02258942334</v>
      </c>
      <c r="F272" s="128">
        <f t="shared" si="290"/>
        <v>0.004281834022</v>
      </c>
      <c r="G272" s="128">
        <f t="shared" si="290"/>
        <v>0.08082690697</v>
      </c>
      <c r="H272" s="129">
        <f t="shared" si="16"/>
        <v>0.03856138106</v>
      </c>
      <c r="I272" s="130">
        <f t="shared" si="17"/>
        <v>0</v>
      </c>
      <c r="J272" s="130">
        <f t="shared" si="18"/>
        <v>0</v>
      </c>
      <c r="K272" s="131">
        <f t="shared" si="19"/>
        <v>0</v>
      </c>
      <c r="L272" s="127">
        <f t="shared" si="20"/>
        <v>0</v>
      </c>
      <c r="M272" s="130">
        <f t="shared" si="21"/>
        <v>0</v>
      </c>
      <c r="N272" s="130">
        <f t="shared" si="22"/>
        <v>0</v>
      </c>
      <c r="O272" s="130">
        <f t="shared" si="23"/>
        <v>0</v>
      </c>
      <c r="P272" s="127">
        <f t="shared" si="24"/>
        <v>0</v>
      </c>
      <c r="Q272" s="130">
        <f t="shared" si="25"/>
        <v>0</v>
      </c>
      <c r="R272" s="130">
        <f t="shared" si="26"/>
        <v>0</v>
      </c>
      <c r="S272" s="130">
        <f t="shared" si="27"/>
        <v>0</v>
      </c>
      <c r="T272" s="127">
        <f t="shared" si="28"/>
        <v>0</v>
      </c>
      <c r="U272" s="131">
        <f t="shared" si="29"/>
        <v>0</v>
      </c>
      <c r="V272" s="130">
        <f t="shared" si="30"/>
        <v>0</v>
      </c>
      <c r="W272" s="130">
        <f t="shared" si="31"/>
        <v>0</v>
      </c>
      <c r="X272" s="127">
        <f t="shared" si="32"/>
        <v>0</v>
      </c>
    </row>
    <row r="273">
      <c r="A273" s="122">
        <f>Data!A263</f>
        <v>44925</v>
      </c>
      <c r="B273" s="123">
        <f>Data!B263</f>
        <v>688.7713623</v>
      </c>
      <c r="C273" s="123">
        <f>Data!C263</f>
        <v>50.10867691</v>
      </c>
      <c r="D273" s="124">
        <f>Data!D263</f>
        <v>123.1800003</v>
      </c>
      <c r="E273" s="128">
        <f t="shared" ref="E273:G273" si="291">B273/B272-1</f>
        <v>-0.01050060129</v>
      </c>
      <c r="F273" s="128">
        <f t="shared" si="291"/>
        <v>-0.001550385122</v>
      </c>
      <c r="G273" s="128">
        <f t="shared" si="291"/>
        <v>0.01116401752</v>
      </c>
      <c r="H273" s="129">
        <f t="shared" si="16"/>
        <v>0.001745332699</v>
      </c>
      <c r="I273" s="130">
        <f t="shared" si="17"/>
        <v>0</v>
      </c>
      <c r="J273" s="130">
        <f t="shared" si="18"/>
        <v>0</v>
      </c>
      <c r="K273" s="131">
        <f t="shared" si="19"/>
        <v>0</v>
      </c>
      <c r="L273" s="127">
        <f t="shared" si="20"/>
        <v>0</v>
      </c>
      <c r="M273" s="130">
        <f t="shared" si="21"/>
        <v>0</v>
      </c>
      <c r="N273" s="130">
        <f t="shared" si="22"/>
        <v>0</v>
      </c>
      <c r="O273" s="130">
        <f t="shared" si="23"/>
        <v>0</v>
      </c>
      <c r="P273" s="127">
        <f t="shared" si="24"/>
        <v>0</v>
      </c>
      <c r="Q273" s="130">
        <f t="shared" si="25"/>
        <v>0</v>
      </c>
      <c r="R273" s="130">
        <f t="shared" si="26"/>
        <v>0</v>
      </c>
      <c r="S273" s="130">
        <f t="shared" si="27"/>
        <v>0</v>
      </c>
      <c r="T273" s="127">
        <f t="shared" si="28"/>
        <v>0</v>
      </c>
      <c r="U273" s="131">
        <f t="shared" si="29"/>
        <v>0</v>
      </c>
      <c r="V273" s="130">
        <f t="shared" si="30"/>
        <v>0</v>
      </c>
      <c r="W273" s="130">
        <f t="shared" si="31"/>
        <v>0</v>
      </c>
      <c r="X273" s="127">
        <f t="shared" si="32"/>
        <v>0</v>
      </c>
    </row>
    <row r="274">
      <c r="A274" s="122">
        <f>Data!A264</f>
        <v>44929</v>
      </c>
      <c r="B274" s="123">
        <f>Data!B264</f>
        <v>692.0857544</v>
      </c>
      <c r="C274" s="123">
        <f>Data!C264</f>
        <v>48.08565521</v>
      </c>
      <c r="D274" s="124">
        <f>Data!D264</f>
        <v>108.0999985</v>
      </c>
      <c r="E274" s="128">
        <f t="shared" ref="E274:G274" si="292">B274/B273-1</f>
        <v>0.004812035272</v>
      </c>
      <c r="F274" s="128">
        <f t="shared" si="292"/>
        <v>-0.04037268239</v>
      </c>
      <c r="G274" s="128">
        <f t="shared" si="292"/>
        <v>-0.1224224857</v>
      </c>
      <c r="H274" s="129">
        <f t="shared" si="16"/>
        <v>-0.0641556602</v>
      </c>
      <c r="I274" s="130">
        <f t="shared" si="17"/>
        <v>1</v>
      </c>
      <c r="J274" s="130">
        <f t="shared" si="18"/>
        <v>1</v>
      </c>
      <c r="K274" s="131">
        <f t="shared" si="19"/>
        <v>1</v>
      </c>
      <c r="L274" s="127">
        <f t="shared" si="20"/>
        <v>1</v>
      </c>
      <c r="M274" s="130">
        <f t="shared" si="21"/>
        <v>1</v>
      </c>
      <c r="N274" s="130">
        <f t="shared" si="22"/>
        <v>1</v>
      </c>
      <c r="O274" s="130">
        <f t="shared" si="23"/>
        <v>1</v>
      </c>
      <c r="P274" s="127">
        <f t="shared" si="24"/>
        <v>1</v>
      </c>
      <c r="Q274" s="130">
        <f t="shared" si="25"/>
        <v>1</v>
      </c>
      <c r="R274" s="130">
        <f t="shared" si="26"/>
        <v>1</v>
      </c>
      <c r="S274" s="130">
        <f t="shared" si="27"/>
        <v>1</v>
      </c>
      <c r="T274" s="127">
        <f t="shared" si="28"/>
        <v>1</v>
      </c>
      <c r="U274" s="131">
        <f t="shared" si="29"/>
        <v>1</v>
      </c>
      <c r="V274" s="130">
        <f t="shared" si="30"/>
        <v>1</v>
      </c>
      <c r="W274" s="130">
        <f t="shared" si="31"/>
        <v>1</v>
      </c>
      <c r="X274" s="127">
        <f t="shared" si="32"/>
        <v>1</v>
      </c>
    </row>
    <row r="275">
      <c r="A275" s="122">
        <f>Data!A265</f>
        <v>44930</v>
      </c>
      <c r="B275" s="123">
        <f>Data!B265</f>
        <v>701.6694336</v>
      </c>
      <c r="C275" s="123">
        <f>Data!C265</f>
        <v>49.95306396</v>
      </c>
      <c r="D275" s="124">
        <f>Data!D265</f>
        <v>113.6399994</v>
      </c>
      <c r="E275" s="128">
        <f t="shared" ref="E275:G275" si="293">B275/B274-1</f>
        <v>0.01384753138</v>
      </c>
      <c r="F275" s="128">
        <f t="shared" si="293"/>
        <v>0.0388350485</v>
      </c>
      <c r="G275" s="128">
        <f t="shared" si="293"/>
        <v>0.05124885286</v>
      </c>
      <c r="H275" s="129">
        <f t="shared" si="16"/>
        <v>0.03880306682</v>
      </c>
      <c r="I275" s="130">
        <f t="shared" si="17"/>
        <v>0</v>
      </c>
      <c r="J275" s="130">
        <f t="shared" si="18"/>
        <v>0</v>
      </c>
      <c r="K275" s="131">
        <f t="shared" si="19"/>
        <v>0</v>
      </c>
      <c r="L275" s="127">
        <f t="shared" si="20"/>
        <v>0</v>
      </c>
      <c r="M275" s="130">
        <f t="shared" si="21"/>
        <v>0</v>
      </c>
      <c r="N275" s="130">
        <f t="shared" si="22"/>
        <v>0</v>
      </c>
      <c r="O275" s="130">
        <f t="shared" si="23"/>
        <v>0</v>
      </c>
      <c r="P275" s="127">
        <f t="shared" si="24"/>
        <v>0</v>
      </c>
      <c r="Q275" s="130">
        <f t="shared" si="25"/>
        <v>0</v>
      </c>
      <c r="R275" s="130">
        <f t="shared" si="26"/>
        <v>0</v>
      </c>
      <c r="S275" s="130">
        <f t="shared" si="27"/>
        <v>0</v>
      </c>
      <c r="T275" s="127">
        <f t="shared" si="28"/>
        <v>0</v>
      </c>
      <c r="U275" s="131">
        <f t="shared" si="29"/>
        <v>0</v>
      </c>
      <c r="V275" s="130">
        <f t="shared" si="30"/>
        <v>0</v>
      </c>
      <c r="W275" s="130">
        <f t="shared" si="31"/>
        <v>0</v>
      </c>
      <c r="X275" s="127">
        <f t="shared" si="32"/>
        <v>0</v>
      </c>
    </row>
    <row r="276">
      <c r="A276" s="122">
        <f>Data!A266</f>
        <v>44931</v>
      </c>
      <c r="B276" s="123">
        <f>Data!B266</f>
        <v>681.5884399</v>
      </c>
      <c r="C276" s="123">
        <f>Data!C266</f>
        <v>48.22182465</v>
      </c>
      <c r="D276" s="124">
        <f>Data!D266</f>
        <v>110.3399963</v>
      </c>
      <c r="E276" s="128">
        <f t="shared" ref="E276:G276" si="294">B276/B275-1</f>
        <v>-0.02861888047</v>
      </c>
      <c r="F276" s="128">
        <f t="shared" si="294"/>
        <v>-0.03465731992</v>
      </c>
      <c r="G276" s="128">
        <f t="shared" si="294"/>
        <v>-0.02903909776</v>
      </c>
      <c r="H276" s="129">
        <f t="shared" si="16"/>
        <v>-0.03120234317</v>
      </c>
      <c r="I276" s="130">
        <f t="shared" si="17"/>
        <v>1</v>
      </c>
      <c r="J276" s="130">
        <f t="shared" si="18"/>
        <v>0</v>
      </c>
      <c r="K276" s="131">
        <f t="shared" si="19"/>
        <v>0</v>
      </c>
      <c r="L276" s="127">
        <f t="shared" si="20"/>
        <v>0</v>
      </c>
      <c r="M276" s="130">
        <f t="shared" si="21"/>
        <v>1</v>
      </c>
      <c r="N276" s="130">
        <f t="shared" si="22"/>
        <v>0</v>
      </c>
      <c r="O276" s="130">
        <f t="shared" si="23"/>
        <v>0</v>
      </c>
      <c r="P276" s="127">
        <f t="shared" si="24"/>
        <v>0</v>
      </c>
      <c r="Q276" s="130">
        <f t="shared" si="25"/>
        <v>1</v>
      </c>
      <c r="R276" s="130">
        <f t="shared" si="26"/>
        <v>1</v>
      </c>
      <c r="S276" s="130">
        <f t="shared" si="27"/>
        <v>0</v>
      </c>
      <c r="T276" s="127">
        <f t="shared" si="28"/>
        <v>0</v>
      </c>
      <c r="U276" s="131">
        <f t="shared" si="29"/>
        <v>1</v>
      </c>
      <c r="V276" s="130">
        <f t="shared" si="30"/>
        <v>0</v>
      </c>
      <c r="W276" s="130">
        <f t="shared" si="31"/>
        <v>0</v>
      </c>
      <c r="X276" s="127">
        <f t="shared" si="32"/>
        <v>0</v>
      </c>
    </row>
    <row r="277">
      <c r="A277" s="122">
        <f>Data!A267</f>
        <v>44932</v>
      </c>
      <c r="B277" s="123">
        <f>Data!B267</f>
        <v>717.3182983</v>
      </c>
      <c r="C277" s="123">
        <f>Data!C267</f>
        <v>49.48620987</v>
      </c>
      <c r="D277" s="124">
        <f>Data!D267</f>
        <v>113.0599976</v>
      </c>
      <c r="E277" s="128">
        <f t="shared" ref="E277:G277" si="295">B277/B276-1</f>
        <v>0.05242145598</v>
      </c>
      <c r="F277" s="128">
        <f t="shared" si="295"/>
        <v>0.02622018625</v>
      </c>
      <c r="G277" s="128">
        <f t="shared" si="295"/>
        <v>0.02465109037</v>
      </c>
      <c r="H277" s="129">
        <f t="shared" si="16"/>
        <v>0.03083280184</v>
      </c>
      <c r="I277" s="130">
        <f t="shared" si="17"/>
        <v>0</v>
      </c>
      <c r="J277" s="130">
        <f t="shared" si="18"/>
        <v>0</v>
      </c>
      <c r="K277" s="131">
        <f t="shared" si="19"/>
        <v>0</v>
      </c>
      <c r="L277" s="127">
        <f t="shared" si="20"/>
        <v>0</v>
      </c>
      <c r="M277" s="130">
        <f t="shared" si="21"/>
        <v>0</v>
      </c>
      <c r="N277" s="130">
        <f t="shared" si="22"/>
        <v>0</v>
      </c>
      <c r="O277" s="130">
        <f t="shared" si="23"/>
        <v>0</v>
      </c>
      <c r="P277" s="127">
        <f t="shared" si="24"/>
        <v>0</v>
      </c>
      <c r="Q277" s="130">
        <f t="shared" si="25"/>
        <v>0</v>
      </c>
      <c r="R277" s="130">
        <f t="shared" si="26"/>
        <v>0</v>
      </c>
      <c r="S277" s="130">
        <f t="shared" si="27"/>
        <v>0</v>
      </c>
      <c r="T277" s="127">
        <f t="shared" si="28"/>
        <v>0</v>
      </c>
      <c r="U277" s="131">
        <f t="shared" si="29"/>
        <v>0</v>
      </c>
      <c r="V277" s="130">
        <f t="shared" si="30"/>
        <v>0</v>
      </c>
      <c r="W277" s="130">
        <f t="shared" si="31"/>
        <v>0</v>
      </c>
      <c r="X277" s="127">
        <f t="shared" si="32"/>
        <v>0</v>
      </c>
    </row>
    <row r="278">
      <c r="A278" s="122">
        <f>Data!A268</f>
        <v>44935</v>
      </c>
      <c r="B278" s="123">
        <f>Data!B268</f>
        <v>731.8881836</v>
      </c>
      <c r="C278" s="123">
        <f>Data!C268</f>
        <v>48.83456039</v>
      </c>
      <c r="D278" s="124">
        <f>Data!D268</f>
        <v>119.7699966</v>
      </c>
      <c r="E278" s="128">
        <f t="shared" ref="E278:G278" si="296">B278/B277-1</f>
        <v>0.02031160405</v>
      </c>
      <c r="F278" s="128">
        <f t="shared" si="296"/>
        <v>-0.0131683044</v>
      </c>
      <c r="G278" s="128">
        <f t="shared" si="296"/>
        <v>0.0593490114</v>
      </c>
      <c r="H278" s="129">
        <f t="shared" si="16"/>
        <v>0.02253460361</v>
      </c>
      <c r="I278" s="130">
        <f t="shared" si="17"/>
        <v>0</v>
      </c>
      <c r="J278" s="130">
        <f t="shared" si="18"/>
        <v>0</v>
      </c>
      <c r="K278" s="131">
        <f t="shared" si="19"/>
        <v>0</v>
      </c>
      <c r="L278" s="127">
        <f t="shared" si="20"/>
        <v>0</v>
      </c>
      <c r="M278" s="130">
        <f t="shared" si="21"/>
        <v>0</v>
      </c>
      <c r="N278" s="130">
        <f t="shared" si="22"/>
        <v>0</v>
      </c>
      <c r="O278" s="130">
        <f t="shared" si="23"/>
        <v>0</v>
      </c>
      <c r="P278" s="127">
        <f t="shared" si="24"/>
        <v>0</v>
      </c>
      <c r="Q278" s="130">
        <f t="shared" si="25"/>
        <v>0</v>
      </c>
      <c r="R278" s="130">
        <f t="shared" si="26"/>
        <v>0</v>
      </c>
      <c r="S278" s="130">
        <f t="shared" si="27"/>
        <v>0</v>
      </c>
      <c r="T278" s="127">
        <f t="shared" si="28"/>
        <v>0</v>
      </c>
      <c r="U278" s="131">
        <f t="shared" si="29"/>
        <v>0</v>
      </c>
      <c r="V278" s="130">
        <f t="shared" si="30"/>
        <v>0</v>
      </c>
      <c r="W278" s="130">
        <f t="shared" si="31"/>
        <v>0</v>
      </c>
      <c r="X278" s="127">
        <f t="shared" si="32"/>
        <v>0</v>
      </c>
    </row>
    <row r="279">
      <c r="A279" s="122">
        <f>Data!A269</f>
        <v>44936</v>
      </c>
      <c r="B279" s="123">
        <f>Data!B269</f>
        <v>736.0580444</v>
      </c>
      <c r="C279" s="123">
        <f>Data!C269</f>
        <v>49.46675873</v>
      </c>
      <c r="D279" s="124">
        <f>Data!D269</f>
        <v>118.8499985</v>
      </c>
      <c r="E279" s="128">
        <f t="shared" ref="E279:G279" si="297">B279/B278-1</f>
        <v>0.005697401507</v>
      </c>
      <c r="F279" s="128">
        <f t="shared" si="297"/>
        <v>0.01294571567</v>
      </c>
      <c r="G279" s="128">
        <f t="shared" si="297"/>
        <v>-0.007681374257</v>
      </c>
      <c r="H279" s="129">
        <f t="shared" si="16"/>
        <v>0.003245216867</v>
      </c>
      <c r="I279" s="130">
        <f t="shared" si="17"/>
        <v>0</v>
      </c>
      <c r="J279" s="130">
        <f t="shared" si="18"/>
        <v>0</v>
      </c>
      <c r="K279" s="131">
        <f t="shared" si="19"/>
        <v>0</v>
      </c>
      <c r="L279" s="127">
        <f t="shared" si="20"/>
        <v>0</v>
      </c>
      <c r="M279" s="130">
        <f t="shared" si="21"/>
        <v>0</v>
      </c>
      <c r="N279" s="130">
        <f t="shared" si="22"/>
        <v>0</v>
      </c>
      <c r="O279" s="130">
        <f t="shared" si="23"/>
        <v>0</v>
      </c>
      <c r="P279" s="127">
        <f t="shared" si="24"/>
        <v>0</v>
      </c>
      <c r="Q279" s="130">
        <f t="shared" si="25"/>
        <v>0</v>
      </c>
      <c r="R279" s="130">
        <f t="shared" si="26"/>
        <v>0</v>
      </c>
      <c r="S279" s="130">
        <f t="shared" si="27"/>
        <v>0</v>
      </c>
      <c r="T279" s="127">
        <f t="shared" si="28"/>
        <v>0</v>
      </c>
      <c r="U279" s="131">
        <f t="shared" si="29"/>
        <v>0</v>
      </c>
      <c r="V279" s="130">
        <f t="shared" si="30"/>
        <v>0</v>
      </c>
      <c r="W279" s="130">
        <f t="shared" si="31"/>
        <v>0</v>
      </c>
      <c r="X279" s="127">
        <f t="shared" si="32"/>
        <v>0</v>
      </c>
    </row>
    <row r="280">
      <c r="A280" s="122">
        <f>Data!A270</f>
        <v>44937</v>
      </c>
      <c r="B280" s="123">
        <f>Data!B270</f>
        <v>734.7360229</v>
      </c>
      <c r="C280" s="123">
        <f>Data!C270</f>
        <v>49.52511597</v>
      </c>
      <c r="D280" s="124">
        <f>Data!D270</f>
        <v>123.2200012</v>
      </c>
      <c r="E280" s="128">
        <f t="shared" ref="E280:G280" si="298">B280/B279-1</f>
        <v>-0.001796083195</v>
      </c>
      <c r="F280" s="128">
        <f t="shared" si="298"/>
        <v>0.001179726351</v>
      </c>
      <c r="G280" s="128">
        <f t="shared" si="298"/>
        <v>0.03676906018</v>
      </c>
      <c r="H280" s="129">
        <f t="shared" si="16"/>
        <v>0.01482029797</v>
      </c>
      <c r="I280" s="130">
        <f t="shared" si="17"/>
        <v>0</v>
      </c>
      <c r="J280" s="130">
        <f t="shared" si="18"/>
        <v>0</v>
      </c>
      <c r="K280" s="131">
        <f t="shared" si="19"/>
        <v>0</v>
      </c>
      <c r="L280" s="127">
        <f t="shared" si="20"/>
        <v>0</v>
      </c>
      <c r="M280" s="130">
        <f t="shared" si="21"/>
        <v>0</v>
      </c>
      <c r="N280" s="130">
        <f t="shared" si="22"/>
        <v>0</v>
      </c>
      <c r="O280" s="130">
        <f t="shared" si="23"/>
        <v>0</v>
      </c>
      <c r="P280" s="127">
        <f t="shared" si="24"/>
        <v>0</v>
      </c>
      <c r="Q280" s="130">
        <f t="shared" si="25"/>
        <v>0</v>
      </c>
      <c r="R280" s="130">
        <f t="shared" si="26"/>
        <v>0</v>
      </c>
      <c r="S280" s="130">
        <f t="shared" si="27"/>
        <v>0</v>
      </c>
      <c r="T280" s="127">
        <f t="shared" si="28"/>
        <v>0</v>
      </c>
      <c r="U280" s="131">
        <f t="shared" si="29"/>
        <v>0</v>
      </c>
      <c r="V280" s="130">
        <f t="shared" si="30"/>
        <v>0</v>
      </c>
      <c r="W280" s="130">
        <f t="shared" si="31"/>
        <v>0</v>
      </c>
      <c r="X280" s="127">
        <f t="shared" si="32"/>
        <v>0</v>
      </c>
    </row>
    <row r="281">
      <c r="A281" s="122">
        <f>Data!A271</f>
        <v>44938</v>
      </c>
      <c r="B281" s="123">
        <f>Data!B271</f>
        <v>732.8309937</v>
      </c>
      <c r="C281" s="123">
        <f>Data!C271</f>
        <v>48.95127487</v>
      </c>
      <c r="D281" s="124">
        <f>Data!D271</f>
        <v>123.5599976</v>
      </c>
      <c r="E281" s="128">
        <f t="shared" ref="E281:G281" si="299">B281/B280-1</f>
        <v>-0.002592807808</v>
      </c>
      <c r="F281" s="128">
        <f t="shared" si="299"/>
        <v>-0.01158687029</v>
      </c>
      <c r="G281" s="128">
        <f t="shared" si="299"/>
        <v>0.002759262575</v>
      </c>
      <c r="H281" s="129">
        <f t="shared" si="16"/>
        <v>-0.004049604649</v>
      </c>
      <c r="I281" s="130">
        <f t="shared" si="17"/>
        <v>0</v>
      </c>
      <c r="J281" s="130">
        <f t="shared" si="18"/>
        <v>0</v>
      </c>
      <c r="K281" s="131">
        <f t="shared" si="19"/>
        <v>0</v>
      </c>
      <c r="L281" s="127">
        <f t="shared" si="20"/>
        <v>0</v>
      </c>
      <c r="M281" s="130">
        <f t="shared" si="21"/>
        <v>0</v>
      </c>
      <c r="N281" s="130">
        <f t="shared" si="22"/>
        <v>0</v>
      </c>
      <c r="O281" s="130">
        <f t="shared" si="23"/>
        <v>0</v>
      </c>
      <c r="P281" s="127">
        <f t="shared" si="24"/>
        <v>0</v>
      </c>
      <c r="Q281" s="130">
        <f t="shared" si="25"/>
        <v>0</v>
      </c>
      <c r="R281" s="130">
        <f t="shared" si="26"/>
        <v>0</v>
      </c>
      <c r="S281" s="130">
        <f t="shared" si="27"/>
        <v>0</v>
      </c>
      <c r="T281" s="127">
        <f t="shared" si="28"/>
        <v>0</v>
      </c>
      <c r="U281" s="131">
        <f t="shared" si="29"/>
        <v>0</v>
      </c>
      <c r="V281" s="130">
        <f t="shared" si="30"/>
        <v>0</v>
      </c>
      <c r="W281" s="130">
        <f t="shared" si="31"/>
        <v>0</v>
      </c>
      <c r="X281" s="127">
        <f t="shared" si="32"/>
        <v>0</v>
      </c>
    </row>
    <row r="282">
      <c r="A282" s="122">
        <f>Data!A272</f>
        <v>44939</v>
      </c>
      <c r="B282" s="123">
        <f>Data!B272</f>
        <v>732.8601685</v>
      </c>
      <c r="C282" s="123">
        <f>Data!C272</f>
        <v>49.36949539</v>
      </c>
      <c r="D282" s="124">
        <f>Data!D272</f>
        <v>122.4000015</v>
      </c>
      <c r="E282" s="128">
        <f t="shared" ref="E282:G282" si="300">B282/B281-1</f>
        <v>0.00003981109552</v>
      </c>
      <c r="F282" s="128">
        <f t="shared" si="300"/>
        <v>0.008543608335</v>
      </c>
      <c r="G282" s="128">
        <f t="shared" si="300"/>
        <v>-0.009388119583</v>
      </c>
      <c r="H282" s="129">
        <f t="shared" si="16"/>
        <v>-0.0003298422798</v>
      </c>
      <c r="I282" s="130">
        <f t="shared" si="17"/>
        <v>0</v>
      </c>
      <c r="J282" s="130">
        <f t="shared" si="18"/>
        <v>0</v>
      </c>
      <c r="K282" s="131">
        <f t="shared" si="19"/>
        <v>0</v>
      </c>
      <c r="L282" s="127">
        <f t="shared" si="20"/>
        <v>0</v>
      </c>
      <c r="M282" s="130">
        <f t="shared" si="21"/>
        <v>0</v>
      </c>
      <c r="N282" s="130">
        <f t="shared" si="22"/>
        <v>0</v>
      </c>
      <c r="O282" s="130">
        <f t="shared" si="23"/>
        <v>0</v>
      </c>
      <c r="P282" s="127">
        <f t="shared" si="24"/>
        <v>0</v>
      </c>
      <c r="Q282" s="130">
        <f t="shared" si="25"/>
        <v>0</v>
      </c>
      <c r="R282" s="130">
        <f t="shared" si="26"/>
        <v>0</v>
      </c>
      <c r="S282" s="130">
        <f t="shared" si="27"/>
        <v>0</v>
      </c>
      <c r="T282" s="127">
        <f t="shared" si="28"/>
        <v>0</v>
      </c>
      <c r="U282" s="131">
        <f t="shared" si="29"/>
        <v>0</v>
      </c>
      <c r="V282" s="130">
        <f t="shared" si="30"/>
        <v>0</v>
      </c>
      <c r="W282" s="130">
        <f t="shared" si="31"/>
        <v>0</v>
      </c>
      <c r="X282" s="127">
        <f t="shared" si="32"/>
        <v>0</v>
      </c>
    </row>
    <row r="283">
      <c r="A283" s="122">
        <f>Data!A273</f>
        <v>44943</v>
      </c>
      <c r="B283" s="123">
        <f>Data!B273</f>
        <v>728.7195435</v>
      </c>
      <c r="C283" s="123">
        <f>Data!C273</f>
        <v>48.99990845</v>
      </c>
      <c r="D283" s="124">
        <f>Data!D273</f>
        <v>131.4900055</v>
      </c>
      <c r="E283" s="128">
        <f t="shared" ref="E283:G283" si="301">B283/B282-1</f>
        <v>-0.005649952308</v>
      </c>
      <c r="F283" s="128">
        <f t="shared" si="301"/>
        <v>-0.007486139804</v>
      </c>
      <c r="G283" s="128">
        <f t="shared" si="301"/>
        <v>0.07426473737</v>
      </c>
      <c r="H283" s="129">
        <f t="shared" si="16"/>
        <v>0.02558144856</v>
      </c>
      <c r="I283" s="130">
        <f t="shared" si="17"/>
        <v>0</v>
      </c>
      <c r="J283" s="130">
        <f t="shared" si="18"/>
        <v>0</v>
      </c>
      <c r="K283" s="131">
        <f t="shared" si="19"/>
        <v>0</v>
      </c>
      <c r="L283" s="127">
        <f t="shared" si="20"/>
        <v>0</v>
      </c>
      <c r="M283" s="130">
        <f t="shared" si="21"/>
        <v>0</v>
      </c>
      <c r="N283" s="130">
        <f t="shared" si="22"/>
        <v>0</v>
      </c>
      <c r="O283" s="130">
        <f t="shared" si="23"/>
        <v>0</v>
      </c>
      <c r="P283" s="127">
        <f t="shared" si="24"/>
        <v>0</v>
      </c>
      <c r="Q283" s="130">
        <f t="shared" si="25"/>
        <v>0</v>
      </c>
      <c r="R283" s="130">
        <f t="shared" si="26"/>
        <v>0</v>
      </c>
      <c r="S283" s="130">
        <f t="shared" si="27"/>
        <v>0</v>
      </c>
      <c r="T283" s="127">
        <f t="shared" si="28"/>
        <v>0</v>
      </c>
      <c r="U283" s="131">
        <f t="shared" si="29"/>
        <v>0</v>
      </c>
      <c r="V283" s="130">
        <f t="shared" si="30"/>
        <v>0</v>
      </c>
      <c r="W283" s="130">
        <f t="shared" si="31"/>
        <v>0</v>
      </c>
      <c r="X283" s="127">
        <f t="shared" si="32"/>
        <v>0</v>
      </c>
    </row>
    <row r="284">
      <c r="A284" s="122">
        <f>Data!A274</f>
        <v>44944</v>
      </c>
      <c r="B284" s="123">
        <f>Data!B274</f>
        <v>726.4159546</v>
      </c>
      <c r="C284" s="123">
        <f>Data!C274</f>
        <v>47.68688965</v>
      </c>
      <c r="D284" s="124">
        <f>Data!D274</f>
        <v>128.7799988</v>
      </c>
      <c r="E284" s="128">
        <f t="shared" ref="E284:G284" si="302">B284/B283-1</f>
        <v>-0.003161145996</v>
      </c>
      <c r="F284" s="128">
        <f t="shared" si="302"/>
        <v>-0.02679635208</v>
      </c>
      <c r="G284" s="128">
        <f t="shared" si="302"/>
        <v>-0.02060998251</v>
      </c>
      <c r="H284" s="129">
        <f t="shared" si="16"/>
        <v>-0.01959476304</v>
      </c>
      <c r="I284" s="130">
        <f t="shared" si="17"/>
        <v>0</v>
      </c>
      <c r="J284" s="130">
        <f t="shared" si="18"/>
        <v>0</v>
      </c>
      <c r="K284" s="131">
        <f t="shared" si="19"/>
        <v>0</v>
      </c>
      <c r="L284" s="127">
        <f t="shared" si="20"/>
        <v>0</v>
      </c>
      <c r="M284" s="130">
        <f t="shared" si="21"/>
        <v>0</v>
      </c>
      <c r="N284" s="130">
        <f t="shared" si="22"/>
        <v>0</v>
      </c>
      <c r="O284" s="130">
        <f t="shared" si="23"/>
        <v>0</v>
      </c>
      <c r="P284" s="127">
        <f t="shared" si="24"/>
        <v>0</v>
      </c>
      <c r="Q284" s="130">
        <f t="shared" si="25"/>
        <v>0</v>
      </c>
      <c r="R284" s="130">
        <f t="shared" si="26"/>
        <v>0</v>
      </c>
      <c r="S284" s="130">
        <f t="shared" si="27"/>
        <v>0</v>
      </c>
      <c r="T284" s="127">
        <f t="shared" si="28"/>
        <v>0</v>
      </c>
      <c r="U284" s="131">
        <f t="shared" si="29"/>
        <v>0</v>
      </c>
      <c r="V284" s="130">
        <f t="shared" si="30"/>
        <v>0</v>
      </c>
      <c r="W284" s="130">
        <f t="shared" si="31"/>
        <v>0</v>
      </c>
      <c r="X284" s="127">
        <f t="shared" si="32"/>
        <v>0</v>
      </c>
    </row>
    <row r="285">
      <c r="A285" s="122">
        <f>Data!A275</f>
        <v>44945</v>
      </c>
      <c r="B285" s="123">
        <f>Data!B275</f>
        <v>709.4161377</v>
      </c>
      <c r="C285" s="123">
        <f>Data!C275</f>
        <v>48.23155212</v>
      </c>
      <c r="D285" s="124">
        <f>Data!D275</f>
        <v>127.1699982</v>
      </c>
      <c r="E285" s="128">
        <f t="shared" ref="E285:G285" si="303">B285/B284-1</f>
        <v>-0.02340231762</v>
      </c>
      <c r="F285" s="128">
        <f t="shared" si="303"/>
        <v>0.01142163978</v>
      </c>
      <c r="G285" s="128">
        <f t="shared" si="303"/>
        <v>-0.01250194615</v>
      </c>
      <c r="H285" s="129">
        <f t="shared" si="16"/>
        <v>-0.005112586075</v>
      </c>
      <c r="I285" s="130">
        <f t="shared" si="17"/>
        <v>0</v>
      </c>
      <c r="J285" s="130">
        <f t="shared" si="18"/>
        <v>0</v>
      </c>
      <c r="K285" s="131">
        <f t="shared" si="19"/>
        <v>0</v>
      </c>
      <c r="L285" s="127">
        <f t="shared" si="20"/>
        <v>0</v>
      </c>
      <c r="M285" s="130">
        <f t="shared" si="21"/>
        <v>0</v>
      </c>
      <c r="N285" s="130">
        <f t="shared" si="22"/>
        <v>0</v>
      </c>
      <c r="O285" s="130">
        <f t="shared" si="23"/>
        <v>0</v>
      </c>
      <c r="P285" s="127">
        <f t="shared" si="24"/>
        <v>0</v>
      </c>
      <c r="Q285" s="130">
        <f t="shared" si="25"/>
        <v>0</v>
      </c>
      <c r="R285" s="130">
        <f t="shared" si="26"/>
        <v>0</v>
      </c>
      <c r="S285" s="130">
        <f t="shared" si="27"/>
        <v>0</v>
      </c>
      <c r="T285" s="127">
        <f t="shared" si="28"/>
        <v>0</v>
      </c>
      <c r="U285" s="131">
        <f t="shared" si="29"/>
        <v>0</v>
      </c>
      <c r="V285" s="130">
        <f t="shared" si="30"/>
        <v>0</v>
      </c>
      <c r="W285" s="130">
        <f t="shared" si="31"/>
        <v>0</v>
      </c>
      <c r="X285" s="127">
        <f t="shared" si="32"/>
        <v>0</v>
      </c>
    </row>
    <row r="286">
      <c r="A286" s="122">
        <f>Data!A276</f>
        <v>44946</v>
      </c>
      <c r="B286" s="123">
        <f>Data!B276</f>
        <v>720.9243774</v>
      </c>
      <c r="C286" s="123">
        <f>Data!C276</f>
        <v>48.61086273</v>
      </c>
      <c r="D286" s="124">
        <f>Data!D276</f>
        <v>133.4199982</v>
      </c>
      <c r="E286" s="128">
        <f t="shared" ref="E286:G286" si="304">B286/B285-1</f>
        <v>0.0162221285</v>
      </c>
      <c r="F286" s="128">
        <f t="shared" si="304"/>
        <v>0.007864366607</v>
      </c>
      <c r="G286" s="128">
        <f t="shared" si="304"/>
        <v>0.04914681206</v>
      </c>
      <c r="H286" s="129">
        <f t="shared" si="16"/>
        <v>0.02604889717</v>
      </c>
      <c r="I286" s="130">
        <f t="shared" si="17"/>
        <v>0</v>
      </c>
      <c r="J286" s="130">
        <f t="shared" si="18"/>
        <v>0</v>
      </c>
      <c r="K286" s="131">
        <f t="shared" si="19"/>
        <v>0</v>
      </c>
      <c r="L286" s="127">
        <f t="shared" si="20"/>
        <v>0</v>
      </c>
      <c r="M286" s="130">
        <f t="shared" si="21"/>
        <v>0</v>
      </c>
      <c r="N286" s="130">
        <f t="shared" si="22"/>
        <v>0</v>
      </c>
      <c r="O286" s="130">
        <f t="shared" si="23"/>
        <v>0</v>
      </c>
      <c r="P286" s="127">
        <f t="shared" si="24"/>
        <v>0</v>
      </c>
      <c r="Q286" s="130">
        <f t="shared" si="25"/>
        <v>0</v>
      </c>
      <c r="R286" s="130">
        <f t="shared" si="26"/>
        <v>0</v>
      </c>
      <c r="S286" s="130">
        <f t="shared" si="27"/>
        <v>0</v>
      </c>
      <c r="T286" s="127">
        <f t="shared" si="28"/>
        <v>0</v>
      </c>
      <c r="U286" s="131">
        <f t="shared" si="29"/>
        <v>0</v>
      </c>
      <c r="V286" s="130">
        <f t="shared" si="30"/>
        <v>0</v>
      </c>
      <c r="W286" s="130">
        <f t="shared" si="31"/>
        <v>0</v>
      </c>
      <c r="X286" s="127">
        <f t="shared" si="32"/>
        <v>0</v>
      </c>
    </row>
    <row r="287">
      <c r="A287" s="122">
        <f>Data!A277</f>
        <v>44949</v>
      </c>
      <c r="B287" s="123">
        <f>Data!B277</f>
        <v>727.0574951</v>
      </c>
      <c r="C287" s="123">
        <f>Data!C277</f>
        <v>48.71784973</v>
      </c>
      <c r="D287" s="124">
        <f>Data!D277</f>
        <v>143.75</v>
      </c>
      <c r="E287" s="128">
        <f t="shared" ref="E287:G287" si="305">B287/B286-1</f>
        <v>0.008507296837</v>
      </c>
      <c r="F287" s="128">
        <f t="shared" si="305"/>
        <v>0.002200886664</v>
      </c>
      <c r="G287" s="128">
        <f t="shared" si="305"/>
        <v>0.07742468875</v>
      </c>
      <c r="H287" s="129">
        <f t="shared" si="16"/>
        <v>0.03355168953</v>
      </c>
      <c r="I287" s="130">
        <f t="shared" si="17"/>
        <v>0</v>
      </c>
      <c r="J287" s="130">
        <f t="shared" si="18"/>
        <v>0</v>
      </c>
      <c r="K287" s="131">
        <f t="shared" si="19"/>
        <v>0</v>
      </c>
      <c r="L287" s="127">
        <f t="shared" si="20"/>
        <v>0</v>
      </c>
      <c r="M287" s="130">
        <f t="shared" si="21"/>
        <v>0</v>
      </c>
      <c r="N287" s="130">
        <f t="shared" si="22"/>
        <v>0</v>
      </c>
      <c r="O287" s="130">
        <f t="shared" si="23"/>
        <v>0</v>
      </c>
      <c r="P287" s="127">
        <f t="shared" si="24"/>
        <v>0</v>
      </c>
      <c r="Q287" s="130">
        <f t="shared" si="25"/>
        <v>0</v>
      </c>
      <c r="R287" s="130">
        <f t="shared" si="26"/>
        <v>0</v>
      </c>
      <c r="S287" s="130">
        <f t="shared" si="27"/>
        <v>0</v>
      </c>
      <c r="T287" s="127">
        <f t="shared" si="28"/>
        <v>0</v>
      </c>
      <c r="U287" s="131">
        <f t="shared" si="29"/>
        <v>0</v>
      </c>
      <c r="V287" s="130">
        <f t="shared" si="30"/>
        <v>0</v>
      </c>
      <c r="W287" s="130">
        <f t="shared" si="31"/>
        <v>0</v>
      </c>
      <c r="X287" s="127">
        <f t="shared" si="32"/>
        <v>0</v>
      </c>
    </row>
    <row r="288">
      <c r="A288" s="122">
        <f>Data!A278</f>
        <v>44950</v>
      </c>
      <c r="B288" s="123">
        <f>Data!B278</f>
        <v>730.9940186</v>
      </c>
      <c r="C288" s="123">
        <f>Data!C278</f>
        <v>50.06004715</v>
      </c>
      <c r="D288" s="124">
        <f>Data!D278</f>
        <v>143.8899994</v>
      </c>
      <c r="E288" s="128">
        <f t="shared" ref="E288:G288" si="306">B288/B287-1</f>
        <v>0.005414322064</v>
      </c>
      <c r="F288" s="128">
        <f t="shared" si="306"/>
        <v>0.02755042404</v>
      </c>
      <c r="G288" s="128">
        <f t="shared" si="306"/>
        <v>0.0009739087976</v>
      </c>
      <c r="H288" s="129">
        <f t="shared" si="16"/>
        <v>0.01249259755</v>
      </c>
      <c r="I288" s="130">
        <f t="shared" si="17"/>
        <v>0</v>
      </c>
      <c r="J288" s="130">
        <f t="shared" si="18"/>
        <v>0</v>
      </c>
      <c r="K288" s="131">
        <f t="shared" si="19"/>
        <v>0</v>
      </c>
      <c r="L288" s="127">
        <f t="shared" si="20"/>
        <v>0</v>
      </c>
      <c r="M288" s="130">
        <f t="shared" si="21"/>
        <v>0</v>
      </c>
      <c r="N288" s="130">
        <f t="shared" si="22"/>
        <v>0</v>
      </c>
      <c r="O288" s="130">
        <f t="shared" si="23"/>
        <v>0</v>
      </c>
      <c r="P288" s="127">
        <f t="shared" si="24"/>
        <v>0</v>
      </c>
      <c r="Q288" s="130">
        <f t="shared" si="25"/>
        <v>0</v>
      </c>
      <c r="R288" s="130">
        <f t="shared" si="26"/>
        <v>0</v>
      </c>
      <c r="S288" s="130">
        <f t="shared" si="27"/>
        <v>0</v>
      </c>
      <c r="T288" s="127">
        <f t="shared" si="28"/>
        <v>0</v>
      </c>
      <c r="U288" s="131">
        <f t="shared" si="29"/>
        <v>0</v>
      </c>
      <c r="V288" s="130">
        <f t="shared" si="30"/>
        <v>0</v>
      </c>
      <c r="W288" s="130">
        <f t="shared" si="31"/>
        <v>0</v>
      </c>
      <c r="X288" s="127">
        <f t="shared" si="32"/>
        <v>0</v>
      </c>
    </row>
    <row r="289">
      <c r="A289" s="122">
        <f>Data!A279</f>
        <v>44951</v>
      </c>
      <c r="B289" s="123">
        <f>Data!B279</f>
        <v>730.1969604</v>
      </c>
      <c r="C289" s="123">
        <f>Data!C279</f>
        <v>51.47032166</v>
      </c>
      <c r="D289" s="124">
        <f>Data!D279</f>
        <v>144.4299927</v>
      </c>
      <c r="E289" s="128">
        <f t="shared" ref="E289:G289" si="307">B289/B288-1</f>
        <v>-0.001090375687</v>
      </c>
      <c r="F289" s="128">
        <f t="shared" si="307"/>
        <v>0.02817165756</v>
      </c>
      <c r="G289" s="128">
        <f t="shared" si="307"/>
        <v>0.003752820129</v>
      </c>
      <c r="H289" s="129">
        <f t="shared" si="16"/>
        <v>0.01255171594</v>
      </c>
      <c r="I289" s="130">
        <f t="shared" si="17"/>
        <v>0</v>
      </c>
      <c r="J289" s="130">
        <f t="shared" si="18"/>
        <v>0</v>
      </c>
      <c r="K289" s="131">
        <f t="shared" si="19"/>
        <v>0</v>
      </c>
      <c r="L289" s="127">
        <f t="shared" si="20"/>
        <v>0</v>
      </c>
      <c r="M289" s="130">
        <f t="shared" si="21"/>
        <v>0</v>
      </c>
      <c r="N289" s="130">
        <f t="shared" si="22"/>
        <v>0</v>
      </c>
      <c r="O289" s="130">
        <f t="shared" si="23"/>
        <v>0</v>
      </c>
      <c r="P289" s="127">
        <f t="shared" si="24"/>
        <v>0</v>
      </c>
      <c r="Q289" s="130">
        <f t="shared" si="25"/>
        <v>0</v>
      </c>
      <c r="R289" s="130">
        <f t="shared" si="26"/>
        <v>0</v>
      </c>
      <c r="S289" s="130">
        <f t="shared" si="27"/>
        <v>0</v>
      </c>
      <c r="T289" s="127">
        <f t="shared" si="28"/>
        <v>0</v>
      </c>
      <c r="U289" s="131">
        <f t="shared" si="29"/>
        <v>0</v>
      </c>
      <c r="V289" s="130">
        <f t="shared" si="30"/>
        <v>0</v>
      </c>
      <c r="W289" s="130">
        <f t="shared" si="31"/>
        <v>0</v>
      </c>
      <c r="X289" s="127">
        <f t="shared" si="32"/>
        <v>0</v>
      </c>
    </row>
    <row r="290">
      <c r="A290" s="122">
        <f>Data!A280</f>
        <v>44952</v>
      </c>
      <c r="B290" s="123">
        <f>Data!B280</f>
        <v>737.6326294</v>
      </c>
      <c r="C290" s="123">
        <f>Data!C280</f>
        <v>51.32443619</v>
      </c>
      <c r="D290" s="124">
        <f>Data!D280</f>
        <v>160.2700043</v>
      </c>
      <c r="E290" s="128">
        <f t="shared" ref="E290:G290" si="308">B290/B289-1</f>
        <v>0.01018310038</v>
      </c>
      <c r="F290" s="128">
        <f t="shared" si="308"/>
        <v>-0.002834360906</v>
      </c>
      <c r="G290" s="128">
        <f t="shared" si="308"/>
        <v>0.1096725916</v>
      </c>
      <c r="H290" s="129">
        <f t="shared" si="16"/>
        <v>0.04477191234</v>
      </c>
      <c r="I290" s="130">
        <f t="shared" si="17"/>
        <v>0</v>
      </c>
      <c r="J290" s="130">
        <f t="shared" si="18"/>
        <v>0</v>
      </c>
      <c r="K290" s="131">
        <f t="shared" si="19"/>
        <v>0</v>
      </c>
      <c r="L290" s="127">
        <f t="shared" si="20"/>
        <v>0</v>
      </c>
      <c r="M290" s="130">
        <f t="shared" si="21"/>
        <v>0</v>
      </c>
      <c r="N290" s="130">
        <f t="shared" si="22"/>
        <v>0</v>
      </c>
      <c r="O290" s="130">
        <f t="shared" si="23"/>
        <v>0</v>
      </c>
      <c r="P290" s="127">
        <f t="shared" si="24"/>
        <v>0</v>
      </c>
      <c r="Q290" s="130">
        <f t="shared" si="25"/>
        <v>0</v>
      </c>
      <c r="R290" s="130">
        <f t="shared" si="26"/>
        <v>0</v>
      </c>
      <c r="S290" s="130">
        <f t="shared" si="27"/>
        <v>0</v>
      </c>
      <c r="T290" s="127">
        <f t="shared" si="28"/>
        <v>0</v>
      </c>
      <c r="U290" s="131">
        <f t="shared" si="29"/>
        <v>0</v>
      </c>
      <c r="V290" s="130">
        <f t="shared" si="30"/>
        <v>0</v>
      </c>
      <c r="W290" s="130">
        <f t="shared" si="31"/>
        <v>0</v>
      </c>
      <c r="X290" s="127">
        <f t="shared" si="32"/>
        <v>0</v>
      </c>
    </row>
    <row r="291">
      <c r="A291" s="122">
        <f>Data!A281</f>
        <v>44953</v>
      </c>
      <c r="B291" s="123">
        <f>Data!B281</f>
        <v>737.9047241</v>
      </c>
      <c r="C291" s="123">
        <f>Data!C281</f>
        <v>49.8946991</v>
      </c>
      <c r="D291" s="124">
        <f>Data!D281</f>
        <v>177.8999939</v>
      </c>
      <c r="E291" s="128">
        <f t="shared" ref="E291:G291" si="309">B291/B290-1</f>
        <v>0.0003688756648</v>
      </c>
      <c r="F291" s="128">
        <f t="shared" si="309"/>
        <v>-0.02785684943</v>
      </c>
      <c r="G291" s="128">
        <f t="shared" si="309"/>
        <v>0.1100018042</v>
      </c>
      <c r="H291" s="129">
        <f t="shared" si="16"/>
        <v>0.03293175703</v>
      </c>
      <c r="I291" s="130">
        <f t="shared" si="17"/>
        <v>0</v>
      </c>
      <c r="J291" s="130">
        <f t="shared" si="18"/>
        <v>0</v>
      </c>
      <c r="K291" s="131">
        <f t="shared" si="19"/>
        <v>0</v>
      </c>
      <c r="L291" s="127">
        <f t="shared" si="20"/>
        <v>0</v>
      </c>
      <c r="M291" s="130">
        <f t="shared" si="21"/>
        <v>0</v>
      </c>
      <c r="N291" s="130">
        <f t="shared" si="22"/>
        <v>0</v>
      </c>
      <c r="O291" s="130">
        <f t="shared" si="23"/>
        <v>0</v>
      </c>
      <c r="P291" s="127">
        <f t="shared" si="24"/>
        <v>0</v>
      </c>
      <c r="Q291" s="130">
        <f t="shared" si="25"/>
        <v>0</v>
      </c>
      <c r="R291" s="130">
        <f t="shared" si="26"/>
        <v>0</v>
      </c>
      <c r="S291" s="130">
        <f t="shared" si="27"/>
        <v>0</v>
      </c>
      <c r="T291" s="127">
        <f t="shared" si="28"/>
        <v>0</v>
      </c>
      <c r="U291" s="131">
        <f t="shared" si="29"/>
        <v>0</v>
      </c>
      <c r="V291" s="130">
        <f t="shared" si="30"/>
        <v>0</v>
      </c>
      <c r="W291" s="130">
        <f t="shared" si="31"/>
        <v>0</v>
      </c>
      <c r="X291" s="127">
        <f t="shared" si="32"/>
        <v>0</v>
      </c>
    </row>
    <row r="292">
      <c r="A292" s="122">
        <f>Data!A282</f>
        <v>44956</v>
      </c>
      <c r="B292" s="123">
        <f>Data!B282</f>
        <v>726.9019775</v>
      </c>
      <c r="C292" s="123">
        <f>Data!C282</f>
        <v>49.82662201</v>
      </c>
      <c r="D292" s="124">
        <f>Data!D282</f>
        <v>166.6600037</v>
      </c>
      <c r="E292" s="128">
        <f t="shared" ref="E292:G292" si="310">B292/B291-1</f>
        <v>-0.01491079569</v>
      </c>
      <c r="F292" s="128">
        <f t="shared" si="310"/>
        <v>-0.001364415231</v>
      </c>
      <c r="G292" s="128">
        <f t="shared" si="310"/>
        <v>-0.06318150995</v>
      </c>
      <c r="H292" s="129">
        <f t="shared" si="16"/>
        <v>-0.02880052921</v>
      </c>
      <c r="I292" s="130">
        <f t="shared" si="17"/>
        <v>1</v>
      </c>
      <c r="J292" s="130">
        <f t="shared" si="18"/>
        <v>0</v>
      </c>
      <c r="K292" s="131">
        <f t="shared" si="19"/>
        <v>0</v>
      </c>
      <c r="L292" s="127">
        <f t="shared" si="20"/>
        <v>0</v>
      </c>
      <c r="M292" s="130">
        <f t="shared" si="21"/>
        <v>1</v>
      </c>
      <c r="N292" s="130">
        <f t="shared" si="22"/>
        <v>0</v>
      </c>
      <c r="O292" s="130">
        <f t="shared" si="23"/>
        <v>0</v>
      </c>
      <c r="P292" s="127">
        <f t="shared" si="24"/>
        <v>0</v>
      </c>
      <c r="Q292" s="130">
        <f t="shared" si="25"/>
        <v>1</v>
      </c>
      <c r="R292" s="130">
        <f t="shared" si="26"/>
        <v>0</v>
      </c>
      <c r="S292" s="130">
        <f t="shared" si="27"/>
        <v>0</v>
      </c>
      <c r="T292" s="127">
        <f t="shared" si="28"/>
        <v>0</v>
      </c>
      <c r="U292" s="131">
        <f t="shared" si="29"/>
        <v>1</v>
      </c>
      <c r="V292" s="130">
        <f t="shared" si="30"/>
        <v>0</v>
      </c>
      <c r="W292" s="130">
        <f t="shared" si="31"/>
        <v>0</v>
      </c>
      <c r="X292" s="127">
        <f t="shared" si="32"/>
        <v>0</v>
      </c>
    </row>
    <row r="293">
      <c r="A293" s="122">
        <f>Data!A283</f>
        <v>44957</v>
      </c>
      <c r="B293" s="123">
        <f>Data!B283</f>
        <v>737.9338989</v>
      </c>
      <c r="C293" s="123">
        <f>Data!C283</f>
        <v>51.13964081</v>
      </c>
      <c r="D293" s="124">
        <f>Data!D283</f>
        <v>173.2200012</v>
      </c>
      <c r="E293" s="128">
        <f t="shared" ref="E293:G293" si="311">B293/B292-1</f>
        <v>0.01517662866</v>
      </c>
      <c r="F293" s="128">
        <f t="shared" si="311"/>
        <v>0.02635175225</v>
      </c>
      <c r="G293" s="128">
        <f t="shared" si="311"/>
        <v>0.03936155895</v>
      </c>
      <c r="H293" s="129">
        <f t="shared" si="16"/>
        <v>0.02932065021</v>
      </c>
      <c r="I293" s="130">
        <f t="shared" si="17"/>
        <v>0</v>
      </c>
      <c r="J293" s="130">
        <f t="shared" si="18"/>
        <v>0</v>
      </c>
      <c r="K293" s="131">
        <f t="shared" si="19"/>
        <v>0</v>
      </c>
      <c r="L293" s="127">
        <f t="shared" si="20"/>
        <v>0</v>
      </c>
      <c r="M293" s="130">
        <f t="shared" si="21"/>
        <v>0</v>
      </c>
      <c r="N293" s="130">
        <f t="shared" si="22"/>
        <v>0</v>
      </c>
      <c r="O293" s="130">
        <f t="shared" si="23"/>
        <v>0</v>
      </c>
      <c r="P293" s="127">
        <f t="shared" si="24"/>
        <v>0</v>
      </c>
      <c r="Q293" s="130">
        <f t="shared" si="25"/>
        <v>0</v>
      </c>
      <c r="R293" s="130">
        <f t="shared" si="26"/>
        <v>0</v>
      </c>
      <c r="S293" s="130">
        <f t="shared" si="27"/>
        <v>0</v>
      </c>
      <c r="T293" s="127">
        <f t="shared" si="28"/>
        <v>0</v>
      </c>
      <c r="U293" s="131">
        <f t="shared" si="29"/>
        <v>0</v>
      </c>
      <c r="V293" s="130">
        <f t="shared" si="30"/>
        <v>0</v>
      </c>
      <c r="W293" s="130">
        <f t="shared" si="31"/>
        <v>0</v>
      </c>
      <c r="X293" s="127">
        <f t="shared" si="32"/>
        <v>0</v>
      </c>
    </row>
    <row r="294">
      <c r="A294" s="122">
        <f>Data!A284</f>
        <v>44958</v>
      </c>
      <c r="B294" s="123">
        <f>Data!B284</f>
        <v>741.2581177</v>
      </c>
      <c r="C294" s="123">
        <f>Data!C284</f>
        <v>51.84963989</v>
      </c>
      <c r="D294" s="124">
        <f>Data!D284</f>
        <v>181.4100037</v>
      </c>
      <c r="E294" s="128">
        <f t="shared" ref="E294:G294" si="312">B294/B293-1</f>
        <v>0.004504764932</v>
      </c>
      <c r="F294" s="128">
        <f t="shared" si="312"/>
        <v>0.01388353679</v>
      </c>
      <c r="G294" s="128">
        <f t="shared" si="312"/>
        <v>0.04728092821</v>
      </c>
      <c r="H294" s="129">
        <f t="shared" si="16"/>
        <v>0.02536673898</v>
      </c>
      <c r="I294" s="130">
        <f t="shared" si="17"/>
        <v>0</v>
      </c>
      <c r="J294" s="130">
        <f t="shared" si="18"/>
        <v>0</v>
      </c>
      <c r="K294" s="131">
        <f t="shared" si="19"/>
        <v>0</v>
      </c>
      <c r="L294" s="127">
        <f t="shared" si="20"/>
        <v>0</v>
      </c>
      <c r="M294" s="130">
        <f t="shared" si="21"/>
        <v>0</v>
      </c>
      <c r="N294" s="130">
        <f t="shared" si="22"/>
        <v>0</v>
      </c>
      <c r="O294" s="130">
        <f t="shared" si="23"/>
        <v>0</v>
      </c>
      <c r="P294" s="127">
        <f t="shared" si="24"/>
        <v>0</v>
      </c>
      <c r="Q294" s="130">
        <f t="shared" si="25"/>
        <v>0</v>
      </c>
      <c r="R294" s="130">
        <f t="shared" si="26"/>
        <v>0</v>
      </c>
      <c r="S294" s="130">
        <f t="shared" si="27"/>
        <v>0</v>
      </c>
      <c r="T294" s="127">
        <f t="shared" si="28"/>
        <v>0</v>
      </c>
      <c r="U294" s="131">
        <f t="shared" si="29"/>
        <v>0</v>
      </c>
      <c r="V294" s="130">
        <f t="shared" si="30"/>
        <v>0</v>
      </c>
      <c r="W294" s="130">
        <f t="shared" si="31"/>
        <v>0</v>
      </c>
      <c r="X294" s="127">
        <f t="shared" si="32"/>
        <v>0</v>
      </c>
    </row>
    <row r="295">
      <c r="A295" s="122">
        <f>Data!A285</f>
        <v>44959</v>
      </c>
      <c r="B295" s="123">
        <f>Data!B285</f>
        <v>749.1310425</v>
      </c>
      <c r="C295" s="123">
        <f>Data!C285</f>
        <v>52.69581223</v>
      </c>
      <c r="D295" s="124">
        <f>Data!D285</f>
        <v>188.2700043</v>
      </c>
      <c r="E295" s="128">
        <f t="shared" ref="E295:G295" si="313">B295/B294-1</f>
        <v>0.01062103013</v>
      </c>
      <c r="F295" s="128">
        <f t="shared" si="313"/>
        <v>0.01631973403</v>
      </c>
      <c r="G295" s="128">
        <f t="shared" si="313"/>
        <v>0.03781489704</v>
      </c>
      <c r="H295" s="129">
        <f t="shared" si="16"/>
        <v>0.02377805846</v>
      </c>
      <c r="I295" s="130">
        <f t="shared" si="17"/>
        <v>0</v>
      </c>
      <c r="J295" s="130">
        <f t="shared" si="18"/>
        <v>0</v>
      </c>
      <c r="K295" s="131">
        <f t="shared" si="19"/>
        <v>0</v>
      </c>
      <c r="L295" s="127">
        <f t="shared" si="20"/>
        <v>0</v>
      </c>
      <c r="M295" s="130">
        <f t="shared" si="21"/>
        <v>0</v>
      </c>
      <c r="N295" s="130">
        <f t="shared" si="22"/>
        <v>0</v>
      </c>
      <c r="O295" s="130">
        <f t="shared" si="23"/>
        <v>0</v>
      </c>
      <c r="P295" s="127">
        <f t="shared" si="24"/>
        <v>0</v>
      </c>
      <c r="Q295" s="130">
        <f t="shared" si="25"/>
        <v>0</v>
      </c>
      <c r="R295" s="130">
        <f t="shared" si="26"/>
        <v>0</v>
      </c>
      <c r="S295" s="130">
        <f t="shared" si="27"/>
        <v>0</v>
      </c>
      <c r="T295" s="127">
        <f t="shared" si="28"/>
        <v>0</v>
      </c>
      <c r="U295" s="131">
        <f t="shared" si="29"/>
        <v>0</v>
      </c>
      <c r="V295" s="130">
        <f t="shared" si="30"/>
        <v>0</v>
      </c>
      <c r="W295" s="130">
        <f t="shared" si="31"/>
        <v>0</v>
      </c>
      <c r="X295" s="127">
        <f t="shared" si="32"/>
        <v>0</v>
      </c>
    </row>
    <row r="296">
      <c r="A296" s="122">
        <f>Data!A286</f>
        <v>44960</v>
      </c>
      <c r="B296" s="123">
        <f>Data!B286</f>
        <v>735.9413452</v>
      </c>
      <c r="C296" s="123">
        <f>Data!C286</f>
        <v>52.15115356</v>
      </c>
      <c r="D296" s="124">
        <f>Data!D286</f>
        <v>189.9799957</v>
      </c>
      <c r="E296" s="128">
        <f t="shared" ref="E296:G296" si="314">B296/B295-1</f>
        <v>-0.01760666228</v>
      </c>
      <c r="F296" s="128">
        <f t="shared" si="314"/>
        <v>-0.01033590029</v>
      </c>
      <c r="G296" s="128">
        <f t="shared" si="314"/>
        <v>0.009082654784</v>
      </c>
      <c r="H296" s="129">
        <f t="shared" si="16"/>
        <v>-0.004022630658</v>
      </c>
      <c r="I296" s="130">
        <f t="shared" si="17"/>
        <v>0</v>
      </c>
      <c r="J296" s="130">
        <f t="shared" si="18"/>
        <v>0</v>
      </c>
      <c r="K296" s="131">
        <f t="shared" si="19"/>
        <v>0</v>
      </c>
      <c r="L296" s="127">
        <f t="shared" si="20"/>
        <v>0</v>
      </c>
      <c r="M296" s="130">
        <f t="shared" si="21"/>
        <v>0</v>
      </c>
      <c r="N296" s="130">
        <f t="shared" si="22"/>
        <v>0</v>
      </c>
      <c r="O296" s="130">
        <f t="shared" si="23"/>
        <v>0</v>
      </c>
      <c r="P296" s="127">
        <f t="shared" si="24"/>
        <v>0</v>
      </c>
      <c r="Q296" s="130">
        <f t="shared" si="25"/>
        <v>0</v>
      </c>
      <c r="R296" s="130">
        <f t="shared" si="26"/>
        <v>0</v>
      </c>
      <c r="S296" s="130">
        <f t="shared" si="27"/>
        <v>0</v>
      </c>
      <c r="T296" s="127">
        <f t="shared" si="28"/>
        <v>0</v>
      </c>
      <c r="U296" s="131">
        <f t="shared" si="29"/>
        <v>0</v>
      </c>
      <c r="V296" s="130">
        <f t="shared" si="30"/>
        <v>0</v>
      </c>
      <c r="W296" s="130">
        <f t="shared" si="31"/>
        <v>0</v>
      </c>
      <c r="X296" s="127">
        <f t="shared" si="32"/>
        <v>0</v>
      </c>
    </row>
    <row r="297">
      <c r="A297" s="122">
        <f>Data!A287</f>
        <v>44963</v>
      </c>
      <c r="B297" s="123">
        <f>Data!B287</f>
        <v>721.5755005</v>
      </c>
      <c r="C297" s="123">
        <f>Data!C287</f>
        <v>52.11224365</v>
      </c>
      <c r="D297" s="124">
        <f>Data!D287</f>
        <v>194.7599945</v>
      </c>
      <c r="E297" s="128">
        <f t="shared" ref="E297:G297" si="315">B297/B296-1</f>
        <v>-0.01952036643</v>
      </c>
      <c r="F297" s="128">
        <f t="shared" si="315"/>
        <v>-0.0007460987811</v>
      </c>
      <c r="G297" s="128">
        <f t="shared" si="315"/>
        <v>0.02516053736</v>
      </c>
      <c r="H297" s="129">
        <f t="shared" si="16"/>
        <v>0.005861702145</v>
      </c>
      <c r="I297" s="130">
        <f t="shared" si="17"/>
        <v>0</v>
      </c>
      <c r="J297" s="130">
        <f t="shared" si="18"/>
        <v>0</v>
      </c>
      <c r="K297" s="131">
        <f t="shared" si="19"/>
        <v>0</v>
      </c>
      <c r="L297" s="127">
        <f t="shared" si="20"/>
        <v>0</v>
      </c>
      <c r="M297" s="130">
        <f t="shared" si="21"/>
        <v>0</v>
      </c>
      <c r="N297" s="130">
        <f t="shared" si="22"/>
        <v>0</v>
      </c>
      <c r="O297" s="130">
        <f t="shared" si="23"/>
        <v>0</v>
      </c>
      <c r="P297" s="127">
        <f t="shared" si="24"/>
        <v>0</v>
      </c>
      <c r="Q297" s="130">
        <f t="shared" si="25"/>
        <v>0</v>
      </c>
      <c r="R297" s="130">
        <f t="shared" si="26"/>
        <v>0</v>
      </c>
      <c r="S297" s="130">
        <f t="shared" si="27"/>
        <v>0</v>
      </c>
      <c r="T297" s="127">
        <f t="shared" si="28"/>
        <v>0</v>
      </c>
      <c r="U297" s="131">
        <f t="shared" si="29"/>
        <v>0</v>
      </c>
      <c r="V297" s="130">
        <f t="shared" si="30"/>
        <v>0</v>
      </c>
      <c r="W297" s="130">
        <f t="shared" si="31"/>
        <v>0</v>
      </c>
      <c r="X297" s="127">
        <f t="shared" si="32"/>
        <v>0</v>
      </c>
    </row>
    <row r="298">
      <c r="A298" s="122">
        <f>Data!A288</f>
        <v>44964</v>
      </c>
      <c r="B298" s="123">
        <f>Data!B288</f>
        <v>720.0592041</v>
      </c>
      <c r="C298" s="123">
        <f>Data!C288</f>
        <v>50.86730957</v>
      </c>
      <c r="D298" s="124">
        <f>Data!D288</f>
        <v>196.8099976</v>
      </c>
      <c r="E298" s="128">
        <f t="shared" ref="E298:G298" si="316">B298/B297-1</f>
        <v>-0.002101368998</v>
      </c>
      <c r="F298" s="128">
        <f t="shared" si="316"/>
        <v>-0.02388947385</v>
      </c>
      <c r="G298" s="128">
        <f t="shared" si="316"/>
        <v>0.01052579128</v>
      </c>
      <c r="H298" s="129">
        <f t="shared" si="16"/>
        <v>-0.005765746828</v>
      </c>
      <c r="I298" s="130">
        <f t="shared" si="17"/>
        <v>0</v>
      </c>
      <c r="J298" s="130">
        <f t="shared" si="18"/>
        <v>0</v>
      </c>
      <c r="K298" s="131">
        <f t="shared" si="19"/>
        <v>0</v>
      </c>
      <c r="L298" s="127">
        <f t="shared" si="20"/>
        <v>0</v>
      </c>
      <c r="M298" s="130">
        <f t="shared" si="21"/>
        <v>0</v>
      </c>
      <c r="N298" s="130">
        <f t="shared" si="22"/>
        <v>0</v>
      </c>
      <c r="O298" s="130">
        <f t="shared" si="23"/>
        <v>0</v>
      </c>
      <c r="P298" s="127">
        <f t="shared" si="24"/>
        <v>0</v>
      </c>
      <c r="Q298" s="130">
        <f t="shared" si="25"/>
        <v>0</v>
      </c>
      <c r="R298" s="130">
        <f t="shared" si="26"/>
        <v>0</v>
      </c>
      <c r="S298" s="130">
        <f t="shared" si="27"/>
        <v>0</v>
      </c>
      <c r="T298" s="127">
        <f t="shared" si="28"/>
        <v>0</v>
      </c>
      <c r="U298" s="131">
        <f t="shared" si="29"/>
        <v>0</v>
      </c>
      <c r="V298" s="130">
        <f t="shared" si="30"/>
        <v>0</v>
      </c>
      <c r="W298" s="130">
        <f t="shared" si="31"/>
        <v>0</v>
      </c>
      <c r="X298" s="127">
        <f t="shared" si="32"/>
        <v>0</v>
      </c>
    </row>
    <row r="299">
      <c r="A299" s="122">
        <f>Data!A289</f>
        <v>44965</v>
      </c>
      <c r="B299" s="123">
        <f>Data!B289</f>
        <v>709.4064331</v>
      </c>
      <c r="C299" s="123">
        <f>Data!C289</f>
        <v>50.00168991</v>
      </c>
      <c r="D299" s="124">
        <f>Data!D289</f>
        <v>201.2899933</v>
      </c>
      <c r="E299" s="128">
        <f t="shared" ref="E299:G299" si="317">B299/B298-1</f>
        <v>-0.01479429877</v>
      </c>
      <c r="F299" s="128">
        <f t="shared" si="317"/>
        <v>-0.01701720942</v>
      </c>
      <c r="G299" s="128">
        <f t="shared" si="317"/>
        <v>0.02276304956</v>
      </c>
      <c r="H299" s="129">
        <f t="shared" si="16"/>
        <v>-0.0006605236979</v>
      </c>
      <c r="I299" s="130">
        <f t="shared" si="17"/>
        <v>0</v>
      </c>
      <c r="J299" s="130">
        <f t="shared" si="18"/>
        <v>0</v>
      </c>
      <c r="K299" s="131">
        <f t="shared" si="19"/>
        <v>0</v>
      </c>
      <c r="L299" s="127">
        <f t="shared" si="20"/>
        <v>0</v>
      </c>
      <c r="M299" s="130">
        <f t="shared" si="21"/>
        <v>0</v>
      </c>
      <c r="N299" s="130">
        <f t="shared" si="22"/>
        <v>0</v>
      </c>
      <c r="O299" s="130">
        <f t="shared" si="23"/>
        <v>0</v>
      </c>
      <c r="P299" s="127">
        <f t="shared" si="24"/>
        <v>0</v>
      </c>
      <c r="Q299" s="130">
        <f t="shared" si="25"/>
        <v>0</v>
      </c>
      <c r="R299" s="130">
        <f t="shared" si="26"/>
        <v>0</v>
      </c>
      <c r="S299" s="130">
        <f t="shared" si="27"/>
        <v>0</v>
      </c>
      <c r="T299" s="127">
        <f t="shared" si="28"/>
        <v>0</v>
      </c>
      <c r="U299" s="131">
        <f t="shared" si="29"/>
        <v>0</v>
      </c>
      <c r="V299" s="130">
        <f t="shared" si="30"/>
        <v>0</v>
      </c>
      <c r="W299" s="130">
        <f t="shared" si="31"/>
        <v>0</v>
      </c>
      <c r="X299" s="127">
        <f t="shared" si="32"/>
        <v>0</v>
      </c>
    </row>
    <row r="300">
      <c r="A300" s="122">
        <f>Data!A290</f>
        <v>44966</v>
      </c>
      <c r="B300" s="123">
        <f>Data!B290</f>
        <v>695.9055786</v>
      </c>
      <c r="C300" s="123">
        <f>Data!C290</f>
        <v>49.81689835</v>
      </c>
      <c r="D300" s="124">
        <f>Data!D290</f>
        <v>207.3200073</v>
      </c>
      <c r="E300" s="128">
        <f t="shared" ref="E300:G300" si="318">B300/B299-1</f>
        <v>-0.01903119828</v>
      </c>
      <c r="F300" s="128">
        <f t="shared" si="318"/>
        <v>-0.003695706391</v>
      </c>
      <c r="G300" s="128">
        <f t="shared" si="318"/>
        <v>0.02995684952</v>
      </c>
      <c r="H300" s="129">
        <f t="shared" si="16"/>
        <v>0.006698217594</v>
      </c>
      <c r="I300" s="130">
        <f t="shared" si="17"/>
        <v>0</v>
      </c>
      <c r="J300" s="130">
        <f t="shared" si="18"/>
        <v>0</v>
      </c>
      <c r="K300" s="131">
        <f t="shared" si="19"/>
        <v>0</v>
      </c>
      <c r="L300" s="127">
        <f t="shared" si="20"/>
        <v>0</v>
      </c>
      <c r="M300" s="130">
        <f t="shared" si="21"/>
        <v>0</v>
      </c>
      <c r="N300" s="130">
        <f t="shared" si="22"/>
        <v>0</v>
      </c>
      <c r="O300" s="130">
        <f t="shared" si="23"/>
        <v>0</v>
      </c>
      <c r="P300" s="127">
        <f t="shared" si="24"/>
        <v>0</v>
      </c>
      <c r="Q300" s="130">
        <f t="shared" si="25"/>
        <v>0</v>
      </c>
      <c r="R300" s="130">
        <f t="shared" si="26"/>
        <v>0</v>
      </c>
      <c r="S300" s="130">
        <f t="shared" si="27"/>
        <v>0</v>
      </c>
      <c r="T300" s="127">
        <f t="shared" si="28"/>
        <v>0</v>
      </c>
      <c r="U300" s="131">
        <f t="shared" si="29"/>
        <v>0</v>
      </c>
      <c r="V300" s="130">
        <f t="shared" si="30"/>
        <v>0</v>
      </c>
      <c r="W300" s="130">
        <f t="shared" si="31"/>
        <v>0</v>
      </c>
      <c r="X300" s="127">
        <f t="shared" si="32"/>
        <v>0</v>
      </c>
    </row>
    <row r="301">
      <c r="A301" s="122">
        <f>Data!A291</f>
        <v>44967</v>
      </c>
      <c r="B301" s="123">
        <f>Data!B291</f>
        <v>703.234314</v>
      </c>
      <c r="C301" s="123">
        <f>Data!C291</f>
        <v>50.03086472</v>
      </c>
      <c r="D301" s="124">
        <f>Data!D291</f>
        <v>196.8899994</v>
      </c>
      <c r="E301" s="128">
        <f t="shared" ref="E301:G301" si="319">B301/B300-1</f>
        <v>0.01053122087</v>
      </c>
      <c r="F301" s="128">
        <f t="shared" si="319"/>
        <v>0.00429505603</v>
      </c>
      <c r="G301" s="128">
        <f t="shared" si="319"/>
        <v>-0.05030873802</v>
      </c>
      <c r="H301" s="129">
        <f t="shared" si="16"/>
        <v>-0.01629922862</v>
      </c>
      <c r="I301" s="130">
        <f t="shared" si="17"/>
        <v>0</v>
      </c>
      <c r="J301" s="130">
        <f t="shared" si="18"/>
        <v>0</v>
      </c>
      <c r="K301" s="131">
        <f t="shared" si="19"/>
        <v>0</v>
      </c>
      <c r="L301" s="127">
        <f t="shared" si="20"/>
        <v>0</v>
      </c>
      <c r="M301" s="130">
        <f t="shared" si="21"/>
        <v>0</v>
      </c>
      <c r="N301" s="130">
        <f t="shared" si="22"/>
        <v>0</v>
      </c>
      <c r="O301" s="130">
        <f t="shared" si="23"/>
        <v>0</v>
      </c>
      <c r="P301" s="127">
        <f t="shared" si="24"/>
        <v>0</v>
      </c>
      <c r="Q301" s="130">
        <f t="shared" si="25"/>
        <v>0</v>
      </c>
      <c r="R301" s="130">
        <f t="shared" si="26"/>
        <v>0</v>
      </c>
      <c r="S301" s="130">
        <f t="shared" si="27"/>
        <v>0</v>
      </c>
      <c r="T301" s="127">
        <f t="shared" si="28"/>
        <v>0</v>
      </c>
      <c r="U301" s="131">
        <f t="shared" si="29"/>
        <v>0</v>
      </c>
      <c r="V301" s="130">
        <f t="shared" si="30"/>
        <v>0</v>
      </c>
      <c r="W301" s="130">
        <f t="shared" si="31"/>
        <v>0</v>
      </c>
      <c r="X301" s="127">
        <f t="shared" si="32"/>
        <v>0</v>
      </c>
    </row>
    <row r="302">
      <c r="A302" s="122">
        <f>Data!A292</f>
        <v>44970</v>
      </c>
      <c r="B302" s="123">
        <f>Data!B292</f>
        <v>716.258728</v>
      </c>
      <c r="C302" s="123">
        <f>Data!C292</f>
        <v>50.54634857</v>
      </c>
      <c r="D302" s="124">
        <f>Data!D292</f>
        <v>194.6399994</v>
      </c>
      <c r="E302" s="128">
        <f t="shared" ref="E302:G302" si="320">B302/B301-1</f>
        <v>0.01852073172</v>
      </c>
      <c r="F302" s="128">
        <f t="shared" si="320"/>
        <v>0.01030331695</v>
      </c>
      <c r="G302" s="128">
        <f t="shared" si="320"/>
        <v>-0.01142770078</v>
      </c>
      <c r="H302" s="129">
        <f t="shared" si="16"/>
        <v>0.003254392808</v>
      </c>
      <c r="I302" s="130">
        <f t="shared" si="17"/>
        <v>0</v>
      </c>
      <c r="J302" s="130">
        <f t="shared" si="18"/>
        <v>0</v>
      </c>
      <c r="K302" s="131">
        <f t="shared" si="19"/>
        <v>0</v>
      </c>
      <c r="L302" s="127">
        <f t="shared" si="20"/>
        <v>0</v>
      </c>
      <c r="M302" s="130">
        <f t="shared" si="21"/>
        <v>0</v>
      </c>
      <c r="N302" s="130">
        <f t="shared" si="22"/>
        <v>0</v>
      </c>
      <c r="O302" s="130">
        <f t="shared" si="23"/>
        <v>0</v>
      </c>
      <c r="P302" s="127">
        <f t="shared" si="24"/>
        <v>0</v>
      </c>
      <c r="Q302" s="130">
        <f t="shared" si="25"/>
        <v>0</v>
      </c>
      <c r="R302" s="130">
        <f t="shared" si="26"/>
        <v>0</v>
      </c>
      <c r="S302" s="130">
        <f t="shared" si="27"/>
        <v>0</v>
      </c>
      <c r="T302" s="127">
        <f t="shared" si="28"/>
        <v>0</v>
      </c>
      <c r="U302" s="131">
        <f t="shared" si="29"/>
        <v>0</v>
      </c>
      <c r="V302" s="130">
        <f t="shared" si="30"/>
        <v>0</v>
      </c>
      <c r="W302" s="130">
        <f t="shared" si="31"/>
        <v>0</v>
      </c>
      <c r="X302" s="127">
        <f t="shared" si="32"/>
        <v>0</v>
      </c>
    </row>
    <row r="303">
      <c r="A303" s="122">
        <f>Data!A293</f>
        <v>44971</v>
      </c>
      <c r="B303" s="123">
        <f>Data!B293</f>
        <v>708.7163696</v>
      </c>
      <c r="C303" s="123">
        <f>Data!C293</f>
        <v>50.23511887</v>
      </c>
      <c r="D303" s="124">
        <f>Data!D293</f>
        <v>209.25</v>
      </c>
      <c r="E303" s="128">
        <f t="shared" ref="E303:G303" si="321">B303/B302-1</f>
        <v>-0.010530215</v>
      </c>
      <c r="F303" s="128">
        <f t="shared" si="321"/>
        <v>-0.006157313329</v>
      </c>
      <c r="G303" s="128">
        <f t="shared" si="321"/>
        <v>0.07506165565</v>
      </c>
      <c r="H303" s="129">
        <f t="shared" si="16"/>
        <v>0.02545569393</v>
      </c>
      <c r="I303" s="130">
        <f t="shared" si="17"/>
        <v>0</v>
      </c>
      <c r="J303" s="130">
        <f t="shared" si="18"/>
        <v>0</v>
      </c>
      <c r="K303" s="131">
        <f t="shared" si="19"/>
        <v>0</v>
      </c>
      <c r="L303" s="127">
        <f t="shared" si="20"/>
        <v>0</v>
      </c>
      <c r="M303" s="130">
        <f t="shared" si="21"/>
        <v>0</v>
      </c>
      <c r="N303" s="130">
        <f t="shared" si="22"/>
        <v>0</v>
      </c>
      <c r="O303" s="130">
        <f t="shared" si="23"/>
        <v>0</v>
      </c>
      <c r="P303" s="127">
        <f t="shared" si="24"/>
        <v>0</v>
      </c>
      <c r="Q303" s="130">
        <f t="shared" si="25"/>
        <v>0</v>
      </c>
      <c r="R303" s="130">
        <f t="shared" si="26"/>
        <v>0</v>
      </c>
      <c r="S303" s="130">
        <f t="shared" si="27"/>
        <v>0</v>
      </c>
      <c r="T303" s="127">
        <f t="shared" si="28"/>
        <v>0</v>
      </c>
      <c r="U303" s="131">
        <f t="shared" si="29"/>
        <v>0</v>
      </c>
      <c r="V303" s="130">
        <f t="shared" si="30"/>
        <v>0</v>
      </c>
      <c r="W303" s="130">
        <f t="shared" si="31"/>
        <v>0</v>
      </c>
      <c r="X303" s="127">
        <f t="shared" si="32"/>
        <v>0</v>
      </c>
    </row>
    <row r="304">
      <c r="A304" s="122">
        <f>Data!A294</f>
        <v>44972</v>
      </c>
      <c r="B304" s="123">
        <f>Data!B294</f>
        <v>703.8952637</v>
      </c>
      <c r="C304" s="123">
        <f>Data!C294</f>
        <v>50.87703705</v>
      </c>
      <c r="D304" s="124">
        <f>Data!D294</f>
        <v>214.2400055</v>
      </c>
      <c r="E304" s="128">
        <f t="shared" ref="E304:G304" si="322">B304/B303-1</f>
        <v>-0.006802588685</v>
      </c>
      <c r="F304" s="128">
        <f t="shared" si="322"/>
        <v>0.01277827538</v>
      </c>
      <c r="G304" s="128">
        <f t="shared" si="322"/>
        <v>0.02384709913</v>
      </c>
      <c r="H304" s="129">
        <f t="shared" si="16"/>
        <v>0.01328963207</v>
      </c>
      <c r="I304" s="130">
        <f t="shared" si="17"/>
        <v>0</v>
      </c>
      <c r="J304" s="130">
        <f t="shared" si="18"/>
        <v>0</v>
      </c>
      <c r="K304" s="131">
        <f t="shared" si="19"/>
        <v>0</v>
      </c>
      <c r="L304" s="127">
        <f t="shared" si="20"/>
        <v>0</v>
      </c>
      <c r="M304" s="130">
        <f t="shared" si="21"/>
        <v>0</v>
      </c>
      <c r="N304" s="130">
        <f t="shared" si="22"/>
        <v>0</v>
      </c>
      <c r="O304" s="130">
        <f t="shared" si="23"/>
        <v>0</v>
      </c>
      <c r="P304" s="127">
        <f t="shared" si="24"/>
        <v>0</v>
      </c>
      <c r="Q304" s="130">
        <f t="shared" si="25"/>
        <v>0</v>
      </c>
      <c r="R304" s="130">
        <f t="shared" si="26"/>
        <v>0</v>
      </c>
      <c r="S304" s="130">
        <f t="shared" si="27"/>
        <v>0</v>
      </c>
      <c r="T304" s="127">
        <f t="shared" si="28"/>
        <v>0</v>
      </c>
      <c r="U304" s="131">
        <f t="shared" si="29"/>
        <v>0</v>
      </c>
      <c r="V304" s="130">
        <f t="shared" si="30"/>
        <v>0</v>
      </c>
      <c r="W304" s="130">
        <f t="shared" si="31"/>
        <v>0</v>
      </c>
      <c r="X304" s="127">
        <f t="shared" si="32"/>
        <v>0</v>
      </c>
    </row>
    <row r="305">
      <c r="A305" s="122">
        <f>Data!A295</f>
        <v>44973</v>
      </c>
      <c r="B305" s="123">
        <f>Data!B295</f>
        <v>693.0189209</v>
      </c>
      <c r="C305" s="123">
        <f>Data!C295</f>
        <v>49.99196243</v>
      </c>
      <c r="D305" s="124">
        <f>Data!D295</f>
        <v>202.0399933</v>
      </c>
      <c r="E305" s="128">
        <f t="shared" ref="E305:G305" si="323">B305/B304-1</f>
        <v>-0.01545164932</v>
      </c>
      <c r="F305" s="128">
        <f t="shared" si="323"/>
        <v>-0.01739634748</v>
      </c>
      <c r="G305" s="128">
        <f t="shared" si="323"/>
        <v>-0.05694553722</v>
      </c>
      <c r="H305" s="129">
        <f t="shared" si="16"/>
        <v>-0.03282708375</v>
      </c>
      <c r="I305" s="130">
        <f t="shared" si="17"/>
        <v>1</v>
      </c>
      <c r="J305" s="130">
        <f t="shared" si="18"/>
        <v>1</v>
      </c>
      <c r="K305" s="131">
        <f t="shared" si="19"/>
        <v>0</v>
      </c>
      <c r="L305" s="127">
        <f t="shared" si="20"/>
        <v>0</v>
      </c>
      <c r="M305" s="130">
        <f t="shared" si="21"/>
        <v>1</v>
      </c>
      <c r="N305" s="130">
        <f t="shared" si="22"/>
        <v>0</v>
      </c>
      <c r="O305" s="130">
        <f t="shared" si="23"/>
        <v>0</v>
      </c>
      <c r="P305" s="127">
        <f t="shared" si="24"/>
        <v>0</v>
      </c>
      <c r="Q305" s="130">
        <f t="shared" si="25"/>
        <v>1</v>
      </c>
      <c r="R305" s="130">
        <f t="shared" si="26"/>
        <v>1</v>
      </c>
      <c r="S305" s="130">
        <f t="shared" si="27"/>
        <v>0</v>
      </c>
      <c r="T305" s="127">
        <f t="shared" si="28"/>
        <v>0</v>
      </c>
      <c r="U305" s="131">
        <f t="shared" si="29"/>
        <v>1</v>
      </c>
      <c r="V305" s="130">
        <f t="shared" si="30"/>
        <v>0</v>
      </c>
      <c r="W305" s="130">
        <f t="shared" si="31"/>
        <v>0</v>
      </c>
      <c r="X305" s="127">
        <f t="shared" si="32"/>
        <v>0</v>
      </c>
    </row>
    <row r="306">
      <c r="A306" s="122">
        <f>Data!A296</f>
        <v>44974</v>
      </c>
      <c r="B306" s="123">
        <f>Data!B296</f>
        <v>696.090332</v>
      </c>
      <c r="C306" s="123">
        <f>Data!C296</f>
        <v>50.59498215</v>
      </c>
      <c r="D306" s="124">
        <f>Data!D296</f>
        <v>208.3099976</v>
      </c>
      <c r="E306" s="128">
        <f t="shared" ref="E306:G306" si="324">B306/B305-1</f>
        <v>0.004431929692</v>
      </c>
      <c r="F306" s="128">
        <f t="shared" si="324"/>
        <v>0.01206233332</v>
      </c>
      <c r="G306" s="128">
        <f t="shared" si="324"/>
        <v>0.0310334809</v>
      </c>
      <c r="H306" s="129">
        <f t="shared" si="16"/>
        <v>0.01812471163</v>
      </c>
      <c r="I306" s="130">
        <f t="shared" si="17"/>
        <v>0</v>
      </c>
      <c r="J306" s="130">
        <f t="shared" si="18"/>
        <v>0</v>
      </c>
      <c r="K306" s="131">
        <f t="shared" si="19"/>
        <v>0</v>
      </c>
      <c r="L306" s="127">
        <f t="shared" si="20"/>
        <v>0</v>
      </c>
      <c r="M306" s="130">
        <f t="shared" si="21"/>
        <v>0</v>
      </c>
      <c r="N306" s="130">
        <f t="shared" si="22"/>
        <v>0</v>
      </c>
      <c r="O306" s="130">
        <f t="shared" si="23"/>
        <v>0</v>
      </c>
      <c r="P306" s="127">
        <f t="shared" si="24"/>
        <v>0</v>
      </c>
      <c r="Q306" s="130">
        <f t="shared" si="25"/>
        <v>0</v>
      </c>
      <c r="R306" s="130">
        <f t="shared" si="26"/>
        <v>0</v>
      </c>
      <c r="S306" s="130">
        <f t="shared" si="27"/>
        <v>0</v>
      </c>
      <c r="T306" s="127">
        <f t="shared" si="28"/>
        <v>0</v>
      </c>
      <c r="U306" s="131">
        <f t="shared" si="29"/>
        <v>0</v>
      </c>
      <c r="V306" s="130">
        <f t="shared" si="30"/>
        <v>0</v>
      </c>
      <c r="W306" s="130">
        <f t="shared" si="31"/>
        <v>0</v>
      </c>
      <c r="X306" s="127">
        <f t="shared" si="32"/>
        <v>0</v>
      </c>
    </row>
    <row r="307">
      <c r="A307" s="122">
        <f>Data!A297</f>
        <v>44978</v>
      </c>
      <c r="B307" s="123">
        <f>Data!B297</f>
        <v>676.2523193</v>
      </c>
      <c r="C307" s="123">
        <f>Data!C297</f>
        <v>52.18033218</v>
      </c>
      <c r="D307" s="124">
        <f>Data!D297</f>
        <v>197.3699951</v>
      </c>
      <c r="E307" s="128">
        <f t="shared" ref="E307:G307" si="325">B307/B306-1</f>
        <v>-0.02849919297</v>
      </c>
      <c r="F307" s="128">
        <f t="shared" si="325"/>
        <v>0.03133413571</v>
      </c>
      <c r="G307" s="128">
        <f t="shared" si="325"/>
        <v>-0.05251789434</v>
      </c>
      <c r="H307" s="129">
        <f t="shared" si="16"/>
        <v>-0.01417334205</v>
      </c>
      <c r="I307" s="130">
        <f t="shared" si="17"/>
        <v>0</v>
      </c>
      <c r="J307" s="130">
        <f t="shared" si="18"/>
        <v>0</v>
      </c>
      <c r="K307" s="131">
        <f t="shared" si="19"/>
        <v>0</v>
      </c>
      <c r="L307" s="127">
        <f t="shared" si="20"/>
        <v>0</v>
      </c>
      <c r="M307" s="130">
        <f t="shared" si="21"/>
        <v>0</v>
      </c>
      <c r="N307" s="130">
        <f t="shared" si="22"/>
        <v>0</v>
      </c>
      <c r="O307" s="130">
        <f t="shared" si="23"/>
        <v>0</v>
      </c>
      <c r="P307" s="127">
        <f t="shared" si="24"/>
        <v>0</v>
      </c>
      <c r="Q307" s="130">
        <f t="shared" si="25"/>
        <v>0</v>
      </c>
      <c r="R307" s="130">
        <f t="shared" si="26"/>
        <v>0</v>
      </c>
      <c r="S307" s="130">
        <f t="shared" si="27"/>
        <v>0</v>
      </c>
      <c r="T307" s="127">
        <f t="shared" si="28"/>
        <v>0</v>
      </c>
      <c r="U307" s="131">
        <f t="shared" si="29"/>
        <v>0</v>
      </c>
      <c r="V307" s="130">
        <f t="shared" si="30"/>
        <v>0</v>
      </c>
      <c r="W307" s="130">
        <f t="shared" si="31"/>
        <v>0</v>
      </c>
      <c r="X307" s="127">
        <f t="shared" si="32"/>
        <v>0</v>
      </c>
    </row>
    <row r="308">
      <c r="A308" s="122">
        <f>Data!A298</f>
        <v>44979</v>
      </c>
      <c r="B308" s="123">
        <f>Data!B298</f>
        <v>668.1459351</v>
      </c>
      <c r="C308" s="123">
        <f>Data!C298</f>
        <v>51.51895905</v>
      </c>
      <c r="D308" s="124">
        <f>Data!D298</f>
        <v>200.8600006</v>
      </c>
      <c r="E308" s="128">
        <f t="shared" ref="E308:G308" si="326">B308/B307-1</f>
        <v>-0.01198721845</v>
      </c>
      <c r="F308" s="128">
        <f t="shared" si="326"/>
        <v>-0.01267475907</v>
      </c>
      <c r="G308" s="128">
        <f t="shared" si="326"/>
        <v>0.01768255348</v>
      </c>
      <c r="H308" s="129">
        <f t="shared" si="16"/>
        <v>-0.0003943259257</v>
      </c>
      <c r="I308" s="130">
        <f t="shared" si="17"/>
        <v>0</v>
      </c>
      <c r="J308" s="130">
        <f t="shared" si="18"/>
        <v>0</v>
      </c>
      <c r="K308" s="131">
        <f t="shared" si="19"/>
        <v>0</v>
      </c>
      <c r="L308" s="127">
        <f t="shared" si="20"/>
        <v>0</v>
      </c>
      <c r="M308" s="130">
        <f t="shared" si="21"/>
        <v>0</v>
      </c>
      <c r="N308" s="130">
        <f t="shared" si="22"/>
        <v>0</v>
      </c>
      <c r="O308" s="130">
        <f t="shared" si="23"/>
        <v>0</v>
      </c>
      <c r="P308" s="127">
        <f t="shared" si="24"/>
        <v>0</v>
      </c>
      <c r="Q308" s="130">
        <f t="shared" si="25"/>
        <v>0</v>
      </c>
      <c r="R308" s="130">
        <f t="shared" si="26"/>
        <v>0</v>
      </c>
      <c r="S308" s="130">
        <f t="shared" si="27"/>
        <v>0</v>
      </c>
      <c r="T308" s="127">
        <f t="shared" si="28"/>
        <v>0</v>
      </c>
      <c r="U308" s="131">
        <f t="shared" si="29"/>
        <v>0</v>
      </c>
      <c r="V308" s="130">
        <f t="shared" si="30"/>
        <v>0</v>
      </c>
      <c r="W308" s="130">
        <f t="shared" si="31"/>
        <v>0</v>
      </c>
      <c r="X308" s="127">
        <f t="shared" si="32"/>
        <v>0</v>
      </c>
    </row>
    <row r="309">
      <c r="A309" s="122">
        <f>Data!A299</f>
        <v>44980</v>
      </c>
      <c r="B309" s="123">
        <f>Data!B299</f>
        <v>672.4519043</v>
      </c>
      <c r="C309" s="123">
        <f>Data!C299</f>
        <v>52.03443909</v>
      </c>
      <c r="D309" s="124">
        <f>Data!D299</f>
        <v>202.0700073</v>
      </c>
      <c r="E309" s="128">
        <f t="shared" ref="E309:G309" si="327">B309/B308-1</f>
        <v>0.006444653798</v>
      </c>
      <c r="F309" s="128">
        <f t="shared" si="327"/>
        <v>0.01000563775</v>
      </c>
      <c r="G309" s="128">
        <f t="shared" si="327"/>
        <v>0.006024129793</v>
      </c>
      <c r="H309" s="129">
        <f t="shared" si="16"/>
        <v>0.007700837777</v>
      </c>
      <c r="I309" s="130">
        <f t="shared" si="17"/>
        <v>0</v>
      </c>
      <c r="J309" s="130">
        <f t="shared" si="18"/>
        <v>0</v>
      </c>
      <c r="K309" s="131">
        <f t="shared" si="19"/>
        <v>0</v>
      </c>
      <c r="L309" s="127">
        <f t="shared" si="20"/>
        <v>0</v>
      </c>
      <c r="M309" s="130">
        <f t="shared" si="21"/>
        <v>0</v>
      </c>
      <c r="N309" s="130">
        <f t="shared" si="22"/>
        <v>0</v>
      </c>
      <c r="O309" s="130">
        <f t="shared" si="23"/>
        <v>0</v>
      </c>
      <c r="P309" s="127">
        <f t="shared" si="24"/>
        <v>0</v>
      </c>
      <c r="Q309" s="130">
        <f t="shared" si="25"/>
        <v>0</v>
      </c>
      <c r="R309" s="130">
        <f t="shared" si="26"/>
        <v>0</v>
      </c>
      <c r="S309" s="130">
        <f t="shared" si="27"/>
        <v>0</v>
      </c>
      <c r="T309" s="127">
        <f t="shared" si="28"/>
        <v>0</v>
      </c>
      <c r="U309" s="131">
        <f t="shared" si="29"/>
        <v>0</v>
      </c>
      <c r="V309" s="130">
        <f t="shared" si="30"/>
        <v>0</v>
      </c>
      <c r="W309" s="130">
        <f t="shared" si="31"/>
        <v>0</v>
      </c>
      <c r="X309" s="127">
        <f t="shared" si="32"/>
        <v>0</v>
      </c>
    </row>
    <row r="310">
      <c r="A310" s="122">
        <f>Data!A300</f>
        <v>44981</v>
      </c>
      <c r="B310" s="123">
        <f>Data!B300</f>
        <v>664.2775269</v>
      </c>
      <c r="C310" s="123">
        <f>Data!C300</f>
        <v>52.30676651</v>
      </c>
      <c r="D310" s="124">
        <f>Data!D300</f>
        <v>196.8800049</v>
      </c>
      <c r="E310" s="128">
        <f t="shared" ref="E310:G310" si="328">B310/B309-1</f>
        <v>-0.01215607747</v>
      </c>
      <c r="F310" s="128">
        <f t="shared" si="328"/>
        <v>0.005233599667</v>
      </c>
      <c r="G310" s="128">
        <f t="shared" si="328"/>
        <v>-0.02568418</v>
      </c>
      <c r="H310" s="129">
        <f t="shared" si="16"/>
        <v>-0.01061144763</v>
      </c>
      <c r="I310" s="130">
        <f t="shared" si="17"/>
        <v>0</v>
      </c>
      <c r="J310" s="130">
        <f t="shared" si="18"/>
        <v>0</v>
      </c>
      <c r="K310" s="131">
        <f t="shared" si="19"/>
        <v>0</v>
      </c>
      <c r="L310" s="127">
        <f t="shared" si="20"/>
        <v>0</v>
      </c>
      <c r="M310" s="130">
        <f t="shared" si="21"/>
        <v>0</v>
      </c>
      <c r="N310" s="130">
        <f t="shared" si="22"/>
        <v>0</v>
      </c>
      <c r="O310" s="130">
        <f t="shared" si="23"/>
        <v>0</v>
      </c>
      <c r="P310" s="127">
        <f t="shared" si="24"/>
        <v>0</v>
      </c>
      <c r="Q310" s="130">
        <f t="shared" si="25"/>
        <v>0</v>
      </c>
      <c r="R310" s="130">
        <f t="shared" si="26"/>
        <v>0</v>
      </c>
      <c r="S310" s="130">
        <f t="shared" si="27"/>
        <v>0</v>
      </c>
      <c r="T310" s="127">
        <f t="shared" si="28"/>
        <v>0</v>
      </c>
      <c r="U310" s="131">
        <f t="shared" si="29"/>
        <v>0</v>
      </c>
      <c r="V310" s="130">
        <f t="shared" si="30"/>
        <v>0</v>
      </c>
      <c r="W310" s="130">
        <f t="shared" si="31"/>
        <v>0</v>
      </c>
      <c r="X310" s="127">
        <f t="shared" si="32"/>
        <v>0</v>
      </c>
    </row>
    <row r="311">
      <c r="A311" s="122">
        <f>Data!A301</f>
        <v>44984</v>
      </c>
      <c r="B311" s="123">
        <f>Data!B301</f>
        <v>663.9178467</v>
      </c>
      <c r="C311" s="123">
        <f>Data!C301</f>
        <v>52.27759171</v>
      </c>
      <c r="D311" s="124">
        <f>Data!D301</f>
        <v>207.6300049</v>
      </c>
      <c r="E311" s="128">
        <f t="shared" ref="E311:G311" si="329">B311/B310-1</f>
        <v>-0.0005414607016</v>
      </c>
      <c r="F311" s="128">
        <f t="shared" si="329"/>
        <v>-0.0005577634909</v>
      </c>
      <c r="G311" s="128">
        <f t="shared" si="329"/>
        <v>0.05460178654</v>
      </c>
      <c r="H311" s="129">
        <f t="shared" si="16"/>
        <v>0.02150931708</v>
      </c>
      <c r="I311" s="130">
        <f t="shared" si="17"/>
        <v>0</v>
      </c>
      <c r="J311" s="130">
        <f t="shared" si="18"/>
        <v>0</v>
      </c>
      <c r="K311" s="131">
        <f t="shared" si="19"/>
        <v>0</v>
      </c>
      <c r="L311" s="127">
        <f t="shared" si="20"/>
        <v>0</v>
      </c>
      <c r="M311" s="130">
        <f t="shared" si="21"/>
        <v>0</v>
      </c>
      <c r="N311" s="130">
        <f t="shared" si="22"/>
        <v>0</v>
      </c>
      <c r="O311" s="130">
        <f t="shared" si="23"/>
        <v>0</v>
      </c>
      <c r="P311" s="127">
        <f t="shared" si="24"/>
        <v>0</v>
      </c>
      <c r="Q311" s="130">
        <f t="shared" si="25"/>
        <v>0</v>
      </c>
      <c r="R311" s="130">
        <f t="shared" si="26"/>
        <v>0</v>
      </c>
      <c r="S311" s="130">
        <f t="shared" si="27"/>
        <v>0</v>
      </c>
      <c r="T311" s="127">
        <f t="shared" si="28"/>
        <v>0</v>
      </c>
      <c r="U311" s="131">
        <f t="shared" si="29"/>
        <v>0</v>
      </c>
      <c r="V311" s="130">
        <f t="shared" si="30"/>
        <v>0</v>
      </c>
      <c r="W311" s="130">
        <f t="shared" si="31"/>
        <v>0</v>
      </c>
      <c r="X311" s="127">
        <f t="shared" si="32"/>
        <v>0</v>
      </c>
    </row>
    <row r="312">
      <c r="A312" s="122">
        <f>Data!A302</f>
        <v>44985</v>
      </c>
      <c r="B312" s="123">
        <f>Data!B302</f>
        <v>670.109375</v>
      </c>
      <c r="C312" s="123">
        <f>Data!C302</f>
        <v>51.73292923</v>
      </c>
      <c r="D312" s="124">
        <f>Data!D302</f>
        <v>205.7100067</v>
      </c>
      <c r="E312" s="128">
        <f t="shared" ref="E312:G312" si="330">B312/B311-1</f>
        <v>0.00932574467</v>
      </c>
      <c r="F312" s="128">
        <f t="shared" si="330"/>
        <v>-0.01041866042</v>
      </c>
      <c r="G312" s="128">
        <f t="shared" si="330"/>
        <v>-0.009247209574</v>
      </c>
      <c r="H312" s="129">
        <f t="shared" si="16"/>
        <v>-0.006001199064</v>
      </c>
      <c r="I312" s="130">
        <f t="shared" si="17"/>
        <v>0</v>
      </c>
      <c r="J312" s="130">
        <f t="shared" si="18"/>
        <v>0</v>
      </c>
      <c r="K312" s="131">
        <f t="shared" si="19"/>
        <v>0</v>
      </c>
      <c r="L312" s="127">
        <f t="shared" si="20"/>
        <v>0</v>
      </c>
      <c r="M312" s="130">
        <f t="shared" si="21"/>
        <v>0</v>
      </c>
      <c r="N312" s="130">
        <f t="shared" si="22"/>
        <v>0</v>
      </c>
      <c r="O312" s="130">
        <f t="shared" si="23"/>
        <v>0</v>
      </c>
      <c r="P312" s="127">
        <f t="shared" si="24"/>
        <v>0</v>
      </c>
      <c r="Q312" s="130">
        <f t="shared" si="25"/>
        <v>0</v>
      </c>
      <c r="R312" s="130">
        <f t="shared" si="26"/>
        <v>0</v>
      </c>
      <c r="S312" s="130">
        <f t="shared" si="27"/>
        <v>0</v>
      </c>
      <c r="T312" s="127">
        <f t="shared" si="28"/>
        <v>0</v>
      </c>
      <c r="U312" s="131">
        <f t="shared" si="29"/>
        <v>0</v>
      </c>
      <c r="V312" s="130">
        <f t="shared" si="30"/>
        <v>0</v>
      </c>
      <c r="W312" s="130">
        <f t="shared" si="31"/>
        <v>0</v>
      </c>
      <c r="X312" s="127">
        <f t="shared" si="32"/>
        <v>0</v>
      </c>
    </row>
    <row r="313">
      <c r="A313" s="122">
        <f>Data!A303</f>
        <v>44986</v>
      </c>
      <c r="B313" s="123">
        <f>Data!B303</f>
        <v>661.4879761</v>
      </c>
      <c r="C313" s="123">
        <f>Data!C303</f>
        <v>51.59676361</v>
      </c>
      <c r="D313" s="124">
        <f>Data!D303</f>
        <v>202.7700043</v>
      </c>
      <c r="E313" s="128">
        <f t="shared" ref="E313:G313" si="331">B313/B312-1</f>
        <v>-0.01286565932</v>
      </c>
      <c r="F313" s="128">
        <f t="shared" si="331"/>
        <v>-0.002632087936</v>
      </c>
      <c r="G313" s="128">
        <f t="shared" si="331"/>
        <v>-0.01429197582</v>
      </c>
      <c r="H313" s="129">
        <f t="shared" si="16"/>
        <v>-0.009342757365</v>
      </c>
      <c r="I313" s="130">
        <f t="shared" si="17"/>
        <v>0</v>
      </c>
      <c r="J313" s="130">
        <f t="shared" si="18"/>
        <v>0</v>
      </c>
      <c r="K313" s="131">
        <f t="shared" si="19"/>
        <v>0</v>
      </c>
      <c r="L313" s="127">
        <f t="shared" si="20"/>
        <v>0</v>
      </c>
      <c r="M313" s="130">
        <f t="shared" si="21"/>
        <v>0</v>
      </c>
      <c r="N313" s="130">
        <f t="shared" si="22"/>
        <v>0</v>
      </c>
      <c r="O313" s="130">
        <f t="shared" si="23"/>
        <v>0</v>
      </c>
      <c r="P313" s="127">
        <f t="shared" si="24"/>
        <v>0</v>
      </c>
      <c r="Q313" s="130">
        <f t="shared" si="25"/>
        <v>0</v>
      </c>
      <c r="R313" s="130">
        <f t="shared" si="26"/>
        <v>0</v>
      </c>
      <c r="S313" s="130">
        <f t="shared" si="27"/>
        <v>0</v>
      </c>
      <c r="T313" s="127">
        <f t="shared" si="28"/>
        <v>0</v>
      </c>
      <c r="U313" s="131">
        <f t="shared" si="29"/>
        <v>0</v>
      </c>
      <c r="V313" s="130">
        <f t="shared" si="30"/>
        <v>0</v>
      </c>
      <c r="W313" s="130">
        <f t="shared" si="31"/>
        <v>0</v>
      </c>
      <c r="X313" s="127">
        <f t="shared" si="32"/>
        <v>0</v>
      </c>
    </row>
    <row r="314">
      <c r="A314" s="122">
        <f>Data!A304</f>
        <v>44987</v>
      </c>
      <c r="B314" s="123">
        <f>Data!B304</f>
        <v>666.6880493</v>
      </c>
      <c r="C314" s="123">
        <f>Data!C304</f>
        <v>52.22408295</v>
      </c>
      <c r="D314" s="124">
        <f>Data!D304</f>
        <v>190.8999939</v>
      </c>
      <c r="E314" s="128">
        <f t="shared" ref="E314:G314" si="332">B314/B313-1</f>
        <v>0.007861175759</v>
      </c>
      <c r="F314" s="128">
        <f t="shared" si="332"/>
        <v>0.01215811404</v>
      </c>
      <c r="G314" s="128">
        <f t="shared" si="332"/>
        <v>-0.05853928158</v>
      </c>
      <c r="H314" s="129">
        <f t="shared" si="16"/>
        <v>-0.01698023187</v>
      </c>
      <c r="I314" s="130">
        <f t="shared" si="17"/>
        <v>0</v>
      </c>
      <c r="J314" s="130">
        <f t="shared" si="18"/>
        <v>0</v>
      </c>
      <c r="K314" s="131">
        <f t="shared" si="19"/>
        <v>0</v>
      </c>
      <c r="L314" s="127">
        <f t="shared" si="20"/>
        <v>0</v>
      </c>
      <c r="M314" s="130">
        <f t="shared" si="21"/>
        <v>0</v>
      </c>
      <c r="N314" s="130">
        <f t="shared" si="22"/>
        <v>0</v>
      </c>
      <c r="O314" s="130">
        <f t="shared" si="23"/>
        <v>0</v>
      </c>
      <c r="P314" s="127">
        <f t="shared" si="24"/>
        <v>0</v>
      </c>
      <c r="Q314" s="130">
        <f t="shared" si="25"/>
        <v>0</v>
      </c>
      <c r="R314" s="130">
        <f t="shared" si="26"/>
        <v>0</v>
      </c>
      <c r="S314" s="130">
        <f t="shared" si="27"/>
        <v>0</v>
      </c>
      <c r="T314" s="127">
        <f t="shared" si="28"/>
        <v>0</v>
      </c>
      <c r="U314" s="131">
        <f t="shared" si="29"/>
        <v>0</v>
      </c>
      <c r="V314" s="130">
        <f t="shared" si="30"/>
        <v>0</v>
      </c>
      <c r="W314" s="130">
        <f t="shared" si="31"/>
        <v>0</v>
      </c>
      <c r="X314" s="127">
        <f t="shared" si="32"/>
        <v>0</v>
      </c>
    </row>
    <row r="315">
      <c r="A315" s="122">
        <f>Data!A305</f>
        <v>44988</v>
      </c>
      <c r="B315" s="123">
        <f>Data!B305</f>
        <v>675.7565918</v>
      </c>
      <c r="C315" s="123">
        <f>Data!C305</f>
        <v>52.4005127</v>
      </c>
      <c r="D315" s="124">
        <f>Data!D305</f>
        <v>197.7899933</v>
      </c>
      <c r="E315" s="128">
        <f t="shared" ref="E315:G315" si="333">B315/B314-1</f>
        <v>0.01360237744</v>
      </c>
      <c r="F315" s="128">
        <f t="shared" si="333"/>
        <v>0.003378321621</v>
      </c>
      <c r="G315" s="128">
        <f t="shared" si="333"/>
        <v>0.03609219282</v>
      </c>
      <c r="H315" s="129">
        <f t="shared" si="16"/>
        <v>0.01850868127</v>
      </c>
      <c r="I315" s="130">
        <f t="shared" si="17"/>
        <v>0</v>
      </c>
      <c r="J315" s="130">
        <f t="shared" si="18"/>
        <v>0</v>
      </c>
      <c r="K315" s="131">
        <f t="shared" si="19"/>
        <v>0</v>
      </c>
      <c r="L315" s="127">
        <f t="shared" si="20"/>
        <v>0</v>
      </c>
      <c r="M315" s="130">
        <f t="shared" si="21"/>
        <v>0</v>
      </c>
      <c r="N315" s="130">
        <f t="shared" si="22"/>
        <v>0</v>
      </c>
      <c r="O315" s="130">
        <f t="shared" si="23"/>
        <v>0</v>
      </c>
      <c r="P315" s="127">
        <f t="shared" si="24"/>
        <v>0</v>
      </c>
      <c r="Q315" s="130">
        <f t="shared" si="25"/>
        <v>0</v>
      </c>
      <c r="R315" s="130">
        <f t="shared" si="26"/>
        <v>0</v>
      </c>
      <c r="S315" s="130">
        <f t="shared" si="27"/>
        <v>0</v>
      </c>
      <c r="T315" s="127">
        <f t="shared" si="28"/>
        <v>0</v>
      </c>
      <c r="U315" s="131">
        <f t="shared" si="29"/>
        <v>0</v>
      </c>
      <c r="V315" s="130">
        <f t="shared" si="30"/>
        <v>0</v>
      </c>
      <c r="W315" s="130">
        <f t="shared" si="31"/>
        <v>0</v>
      </c>
      <c r="X315" s="127">
        <f t="shared" si="32"/>
        <v>0</v>
      </c>
    </row>
    <row r="316">
      <c r="A316" s="122">
        <f>Data!A306</f>
        <v>44991</v>
      </c>
      <c r="B316" s="123">
        <f>Data!B306</f>
        <v>673.9454346</v>
      </c>
      <c r="C316" s="123">
        <f>Data!C306</f>
        <v>52.03784943</v>
      </c>
      <c r="D316" s="124">
        <f>Data!D306</f>
        <v>193.8099976</v>
      </c>
      <c r="E316" s="128">
        <f t="shared" ref="E316:G316" si="334">B316/B315-1</f>
        <v>-0.002680191727</v>
      </c>
      <c r="F316" s="128">
        <f t="shared" si="334"/>
        <v>-0.006920987036</v>
      </c>
      <c r="G316" s="128">
        <f t="shared" si="334"/>
        <v>-0.02012233107</v>
      </c>
      <c r="H316" s="129">
        <f t="shared" si="16"/>
        <v>-0.01135336559</v>
      </c>
      <c r="I316" s="130">
        <f t="shared" si="17"/>
        <v>0</v>
      </c>
      <c r="J316" s="130">
        <f t="shared" si="18"/>
        <v>0</v>
      </c>
      <c r="K316" s="131">
        <f t="shared" si="19"/>
        <v>0</v>
      </c>
      <c r="L316" s="127">
        <f t="shared" si="20"/>
        <v>0</v>
      </c>
      <c r="M316" s="130">
        <f t="shared" si="21"/>
        <v>0</v>
      </c>
      <c r="N316" s="130">
        <f t="shared" si="22"/>
        <v>0</v>
      </c>
      <c r="O316" s="130">
        <f t="shared" si="23"/>
        <v>0</v>
      </c>
      <c r="P316" s="127">
        <f t="shared" si="24"/>
        <v>0</v>
      </c>
      <c r="Q316" s="130">
        <f t="shared" si="25"/>
        <v>0</v>
      </c>
      <c r="R316" s="130">
        <f t="shared" si="26"/>
        <v>0</v>
      </c>
      <c r="S316" s="130">
        <f t="shared" si="27"/>
        <v>0</v>
      </c>
      <c r="T316" s="127">
        <f t="shared" si="28"/>
        <v>0</v>
      </c>
      <c r="U316" s="131">
        <f t="shared" si="29"/>
        <v>0</v>
      </c>
      <c r="V316" s="130">
        <f t="shared" si="30"/>
        <v>0</v>
      </c>
      <c r="W316" s="130">
        <f t="shared" si="31"/>
        <v>0</v>
      </c>
      <c r="X316" s="127">
        <f t="shared" si="32"/>
        <v>0</v>
      </c>
    </row>
    <row r="317">
      <c r="A317" s="122">
        <f>Data!A307</f>
        <v>44992</v>
      </c>
      <c r="B317" s="123">
        <f>Data!B307</f>
        <v>660.50354</v>
      </c>
      <c r="C317" s="123">
        <f>Data!C307</f>
        <v>51.7928009</v>
      </c>
      <c r="D317" s="124">
        <f>Data!D307</f>
        <v>187.7100067</v>
      </c>
      <c r="E317" s="128">
        <f t="shared" ref="E317:G317" si="335">B317/B316-1</f>
        <v>-0.0199450784</v>
      </c>
      <c r="F317" s="128">
        <f t="shared" si="335"/>
        <v>-0.004709044006</v>
      </c>
      <c r="G317" s="128">
        <f t="shared" si="335"/>
        <v>-0.0314740773</v>
      </c>
      <c r="H317" s="129">
        <f t="shared" si="16"/>
        <v>-0.0184622642</v>
      </c>
      <c r="I317" s="130">
        <f t="shared" si="17"/>
        <v>0</v>
      </c>
      <c r="J317" s="130">
        <f t="shared" si="18"/>
        <v>0</v>
      </c>
      <c r="K317" s="131">
        <f t="shared" si="19"/>
        <v>0</v>
      </c>
      <c r="L317" s="127">
        <f t="shared" si="20"/>
        <v>0</v>
      </c>
      <c r="M317" s="130">
        <f t="shared" si="21"/>
        <v>0</v>
      </c>
      <c r="N317" s="130">
        <f t="shared" si="22"/>
        <v>0</v>
      </c>
      <c r="O317" s="130">
        <f t="shared" si="23"/>
        <v>0</v>
      </c>
      <c r="P317" s="127">
        <f t="shared" si="24"/>
        <v>0</v>
      </c>
      <c r="Q317" s="130">
        <f t="shared" si="25"/>
        <v>0</v>
      </c>
      <c r="R317" s="130">
        <f t="shared" si="26"/>
        <v>0</v>
      </c>
      <c r="S317" s="130">
        <f t="shared" si="27"/>
        <v>0</v>
      </c>
      <c r="T317" s="127">
        <f t="shared" si="28"/>
        <v>0</v>
      </c>
      <c r="U317" s="131">
        <f t="shared" si="29"/>
        <v>0</v>
      </c>
      <c r="V317" s="130">
        <f t="shared" si="30"/>
        <v>0</v>
      </c>
      <c r="W317" s="130">
        <f t="shared" si="31"/>
        <v>0</v>
      </c>
      <c r="X317" s="127">
        <f t="shared" si="32"/>
        <v>0</v>
      </c>
    </row>
    <row r="318">
      <c r="A318" s="122">
        <f>Data!A308</f>
        <v>44993</v>
      </c>
      <c r="B318" s="123">
        <f>Data!B308</f>
        <v>660.2098389</v>
      </c>
      <c r="C318" s="123">
        <f>Data!C308</f>
        <v>53.27287292</v>
      </c>
      <c r="D318" s="124">
        <f>Data!D308</f>
        <v>182</v>
      </c>
      <c r="E318" s="128">
        <f t="shared" ref="E318:G318" si="336">B318/B317-1</f>
        <v>-0.000444662525</v>
      </c>
      <c r="F318" s="128">
        <f t="shared" si="336"/>
        <v>0.02857679051</v>
      </c>
      <c r="G318" s="128">
        <f t="shared" si="336"/>
        <v>-0.03041929844</v>
      </c>
      <c r="H318" s="129">
        <f t="shared" si="16"/>
        <v>-0.0008259356747</v>
      </c>
      <c r="I318" s="130">
        <f t="shared" si="17"/>
        <v>0</v>
      </c>
      <c r="J318" s="130">
        <f t="shared" si="18"/>
        <v>0</v>
      </c>
      <c r="K318" s="131">
        <f t="shared" si="19"/>
        <v>0</v>
      </c>
      <c r="L318" s="127">
        <f t="shared" si="20"/>
        <v>0</v>
      </c>
      <c r="M318" s="130">
        <f t="shared" si="21"/>
        <v>0</v>
      </c>
      <c r="N318" s="130">
        <f t="shared" si="22"/>
        <v>0</v>
      </c>
      <c r="O318" s="130">
        <f t="shared" si="23"/>
        <v>0</v>
      </c>
      <c r="P318" s="127">
        <f t="shared" si="24"/>
        <v>0</v>
      </c>
      <c r="Q318" s="130">
        <f t="shared" si="25"/>
        <v>0</v>
      </c>
      <c r="R318" s="130">
        <f t="shared" si="26"/>
        <v>0</v>
      </c>
      <c r="S318" s="130">
        <f t="shared" si="27"/>
        <v>0</v>
      </c>
      <c r="T318" s="127">
        <f t="shared" si="28"/>
        <v>0</v>
      </c>
      <c r="U318" s="131">
        <f t="shared" si="29"/>
        <v>0</v>
      </c>
      <c r="V318" s="130">
        <f t="shared" si="30"/>
        <v>0</v>
      </c>
      <c r="W318" s="130">
        <f t="shared" si="31"/>
        <v>0</v>
      </c>
      <c r="X318" s="127">
        <f t="shared" si="32"/>
        <v>0</v>
      </c>
    </row>
    <row r="319">
      <c r="A319" s="122">
        <f>Data!A309</f>
        <v>44994</v>
      </c>
      <c r="B319" s="123">
        <f>Data!B309</f>
        <v>637.6141357</v>
      </c>
      <c r="C319" s="123">
        <f>Data!C309</f>
        <v>52.00844574</v>
      </c>
      <c r="D319" s="124">
        <f>Data!D309</f>
        <v>172.9199982</v>
      </c>
      <c r="E319" s="128">
        <f t="shared" ref="E319:G319" si="337">B319/B318-1</f>
        <v>-0.0342250324</v>
      </c>
      <c r="F319" s="128">
        <f t="shared" si="337"/>
        <v>-0.0237349164</v>
      </c>
      <c r="G319" s="128">
        <f t="shared" si="337"/>
        <v>-0.04989011995</v>
      </c>
      <c r="H319" s="129">
        <f t="shared" si="16"/>
        <v>-0.03629502102</v>
      </c>
      <c r="I319" s="130">
        <f t="shared" si="17"/>
        <v>1</v>
      </c>
      <c r="J319" s="130">
        <f t="shared" si="18"/>
        <v>1</v>
      </c>
      <c r="K319" s="131">
        <f t="shared" si="19"/>
        <v>0</v>
      </c>
      <c r="L319" s="127">
        <f t="shared" si="20"/>
        <v>0</v>
      </c>
      <c r="M319" s="130">
        <f t="shared" si="21"/>
        <v>1</v>
      </c>
      <c r="N319" s="130">
        <f t="shared" si="22"/>
        <v>1</v>
      </c>
      <c r="O319" s="130">
        <f t="shared" si="23"/>
        <v>0</v>
      </c>
      <c r="P319" s="127">
        <f t="shared" si="24"/>
        <v>0</v>
      </c>
      <c r="Q319" s="130">
        <f t="shared" si="25"/>
        <v>1</v>
      </c>
      <c r="R319" s="130">
        <f t="shared" si="26"/>
        <v>1</v>
      </c>
      <c r="S319" s="130">
        <f t="shared" si="27"/>
        <v>0</v>
      </c>
      <c r="T319" s="127">
        <f t="shared" si="28"/>
        <v>0</v>
      </c>
      <c r="U319" s="131">
        <f t="shared" si="29"/>
        <v>1</v>
      </c>
      <c r="V319" s="130">
        <f t="shared" si="30"/>
        <v>1</v>
      </c>
      <c r="W319" s="130">
        <f t="shared" si="31"/>
        <v>0</v>
      </c>
      <c r="X319" s="127">
        <f t="shared" si="32"/>
        <v>0</v>
      </c>
    </row>
    <row r="320">
      <c r="A320" s="122">
        <f>Data!A310</f>
        <v>44995</v>
      </c>
      <c r="B320" s="123">
        <f>Data!B310</f>
        <v>621.7050781</v>
      </c>
      <c r="C320" s="123">
        <f>Data!C310</f>
        <v>51.2733078</v>
      </c>
      <c r="D320" s="124">
        <f>Data!D310</f>
        <v>173.4400024</v>
      </c>
      <c r="E320" s="128">
        <f t="shared" ref="E320:G320" si="338">B320/B319-1</f>
        <v>-0.02495091737</v>
      </c>
      <c r="F320" s="128">
        <f t="shared" si="338"/>
        <v>-0.01413497229</v>
      </c>
      <c r="G320" s="128">
        <f t="shared" si="338"/>
        <v>0.003007195686</v>
      </c>
      <c r="H320" s="129">
        <f t="shared" si="16"/>
        <v>-0.009441294117</v>
      </c>
      <c r="I320" s="130">
        <f t="shared" si="17"/>
        <v>0</v>
      </c>
      <c r="J320" s="130">
        <f t="shared" si="18"/>
        <v>0</v>
      </c>
      <c r="K320" s="131">
        <f t="shared" si="19"/>
        <v>0</v>
      </c>
      <c r="L320" s="127">
        <f t="shared" si="20"/>
        <v>0</v>
      </c>
      <c r="M320" s="130">
        <f t="shared" si="21"/>
        <v>0</v>
      </c>
      <c r="N320" s="130">
        <f t="shared" si="22"/>
        <v>0</v>
      </c>
      <c r="O320" s="130">
        <f t="shared" si="23"/>
        <v>0</v>
      </c>
      <c r="P320" s="127">
        <f t="shared" si="24"/>
        <v>0</v>
      </c>
      <c r="Q320" s="130">
        <f t="shared" si="25"/>
        <v>0</v>
      </c>
      <c r="R320" s="130">
        <f t="shared" si="26"/>
        <v>0</v>
      </c>
      <c r="S320" s="130">
        <f t="shared" si="27"/>
        <v>0</v>
      </c>
      <c r="T320" s="127">
        <f t="shared" si="28"/>
        <v>0</v>
      </c>
      <c r="U320" s="131">
        <f t="shared" si="29"/>
        <v>0</v>
      </c>
      <c r="V320" s="130">
        <f t="shared" si="30"/>
        <v>0</v>
      </c>
      <c r="W320" s="130">
        <f t="shared" si="31"/>
        <v>0</v>
      </c>
      <c r="X320" s="127">
        <f t="shared" si="32"/>
        <v>0</v>
      </c>
    </row>
    <row r="321">
      <c r="A321" s="122">
        <f>Data!A311</f>
        <v>44998</v>
      </c>
      <c r="B321" s="123">
        <f>Data!B311</f>
        <v>612.6394043</v>
      </c>
      <c r="C321" s="123">
        <f>Data!C311</f>
        <v>51.04786682</v>
      </c>
      <c r="D321" s="124">
        <f>Data!D311</f>
        <v>174.4799957</v>
      </c>
      <c r="E321" s="128">
        <f t="shared" ref="E321:G321" si="339">B321/B320-1</f>
        <v>-0.01458195236</v>
      </c>
      <c r="F321" s="128">
        <f t="shared" si="339"/>
        <v>-0.004396848744</v>
      </c>
      <c r="G321" s="128">
        <f t="shared" si="339"/>
        <v>0.005996271169</v>
      </c>
      <c r="H321" s="129">
        <f t="shared" si="16"/>
        <v>-0.002276621501</v>
      </c>
      <c r="I321" s="130">
        <f t="shared" si="17"/>
        <v>0</v>
      </c>
      <c r="J321" s="130">
        <f t="shared" si="18"/>
        <v>0</v>
      </c>
      <c r="K321" s="131">
        <f t="shared" si="19"/>
        <v>0</v>
      </c>
      <c r="L321" s="127">
        <f t="shared" si="20"/>
        <v>0</v>
      </c>
      <c r="M321" s="130">
        <f t="shared" si="21"/>
        <v>0</v>
      </c>
      <c r="N321" s="130">
        <f t="shared" si="22"/>
        <v>0</v>
      </c>
      <c r="O321" s="130">
        <f t="shared" si="23"/>
        <v>0</v>
      </c>
      <c r="P321" s="127">
        <f t="shared" si="24"/>
        <v>0</v>
      </c>
      <c r="Q321" s="130">
        <f t="shared" si="25"/>
        <v>0</v>
      </c>
      <c r="R321" s="130">
        <f t="shared" si="26"/>
        <v>0</v>
      </c>
      <c r="S321" s="130">
        <f t="shared" si="27"/>
        <v>0</v>
      </c>
      <c r="T321" s="127">
        <f t="shared" si="28"/>
        <v>0</v>
      </c>
      <c r="U321" s="131">
        <f t="shared" si="29"/>
        <v>0</v>
      </c>
      <c r="V321" s="130">
        <f t="shared" si="30"/>
        <v>0</v>
      </c>
      <c r="W321" s="130">
        <f t="shared" si="31"/>
        <v>0</v>
      </c>
      <c r="X321" s="127">
        <f t="shared" si="32"/>
        <v>0</v>
      </c>
    </row>
    <row r="322">
      <c r="A322" s="122">
        <f>Data!A312</f>
        <v>44999</v>
      </c>
      <c r="B322" s="123">
        <f>Data!B312</f>
        <v>624.4463501</v>
      </c>
      <c r="C322" s="123">
        <f>Data!C312</f>
        <v>50.82242203</v>
      </c>
      <c r="D322" s="124">
        <f>Data!D312</f>
        <v>183.2599945</v>
      </c>
      <c r="E322" s="128">
        <f t="shared" ref="E322:G322" si="340">B322/B321-1</f>
        <v>0.01927225986</v>
      </c>
      <c r="F322" s="128">
        <f t="shared" si="340"/>
        <v>-0.004416341127</v>
      </c>
      <c r="G322" s="128">
        <f t="shared" si="340"/>
        <v>0.05032094793</v>
      </c>
      <c r="H322" s="129">
        <f t="shared" si="16"/>
        <v>0.02221629469</v>
      </c>
      <c r="I322" s="130">
        <f t="shared" si="17"/>
        <v>0</v>
      </c>
      <c r="J322" s="130">
        <f t="shared" si="18"/>
        <v>0</v>
      </c>
      <c r="K322" s="131">
        <f t="shared" si="19"/>
        <v>0</v>
      </c>
      <c r="L322" s="127">
        <f t="shared" si="20"/>
        <v>0</v>
      </c>
      <c r="M322" s="130">
        <f t="shared" si="21"/>
        <v>0</v>
      </c>
      <c r="N322" s="130">
        <f t="shared" si="22"/>
        <v>0</v>
      </c>
      <c r="O322" s="130">
        <f t="shared" si="23"/>
        <v>0</v>
      </c>
      <c r="P322" s="127">
        <f t="shared" si="24"/>
        <v>0</v>
      </c>
      <c r="Q322" s="130">
        <f t="shared" si="25"/>
        <v>0</v>
      </c>
      <c r="R322" s="130">
        <f t="shared" si="26"/>
        <v>0</v>
      </c>
      <c r="S322" s="130">
        <f t="shared" si="27"/>
        <v>0</v>
      </c>
      <c r="T322" s="127">
        <f t="shared" si="28"/>
        <v>0</v>
      </c>
      <c r="U322" s="131">
        <f t="shared" si="29"/>
        <v>0</v>
      </c>
      <c r="V322" s="130">
        <f t="shared" si="30"/>
        <v>0</v>
      </c>
      <c r="W322" s="130">
        <f t="shared" si="31"/>
        <v>0</v>
      </c>
      <c r="X322" s="127">
        <f t="shared" si="32"/>
        <v>0</v>
      </c>
    </row>
    <row r="323">
      <c r="A323" s="122">
        <f>Data!A313</f>
        <v>45000</v>
      </c>
      <c r="B323" s="123">
        <f>Data!B313</f>
        <v>618.4840698</v>
      </c>
      <c r="C323" s="123">
        <f>Data!C313</f>
        <v>51.02826309</v>
      </c>
      <c r="D323" s="124">
        <f>Data!D313</f>
        <v>180.4499969</v>
      </c>
      <c r="E323" s="128">
        <f t="shared" ref="E323:G323" si="341">B323/B322-1</f>
        <v>-0.009548106531</v>
      </c>
      <c r="F323" s="128">
        <f t="shared" si="341"/>
        <v>0.004050201786</v>
      </c>
      <c r="G323" s="128">
        <f t="shared" si="341"/>
        <v>-0.01533339323</v>
      </c>
      <c r="H323" s="129">
        <f t="shared" si="16"/>
        <v>-0.006422897883</v>
      </c>
      <c r="I323" s="130">
        <f t="shared" si="17"/>
        <v>0</v>
      </c>
      <c r="J323" s="130">
        <f t="shared" si="18"/>
        <v>0</v>
      </c>
      <c r="K323" s="131">
        <f t="shared" si="19"/>
        <v>0</v>
      </c>
      <c r="L323" s="127">
        <f t="shared" si="20"/>
        <v>0</v>
      </c>
      <c r="M323" s="130">
        <f t="shared" si="21"/>
        <v>0</v>
      </c>
      <c r="N323" s="130">
        <f t="shared" si="22"/>
        <v>0</v>
      </c>
      <c r="O323" s="130">
        <f t="shared" si="23"/>
        <v>0</v>
      </c>
      <c r="P323" s="127">
        <f t="shared" si="24"/>
        <v>0</v>
      </c>
      <c r="Q323" s="130">
        <f t="shared" si="25"/>
        <v>0</v>
      </c>
      <c r="R323" s="130">
        <f t="shared" si="26"/>
        <v>0</v>
      </c>
      <c r="S323" s="130">
        <f t="shared" si="27"/>
        <v>0</v>
      </c>
      <c r="T323" s="127">
        <f t="shared" si="28"/>
        <v>0</v>
      </c>
      <c r="U323" s="131">
        <f t="shared" si="29"/>
        <v>0</v>
      </c>
      <c r="V323" s="130">
        <f t="shared" si="30"/>
        <v>0</v>
      </c>
      <c r="W323" s="130">
        <f t="shared" si="31"/>
        <v>0</v>
      </c>
      <c r="X323" s="127">
        <f t="shared" si="32"/>
        <v>0</v>
      </c>
    </row>
    <row r="324">
      <c r="A324" s="122">
        <f>Data!A314</f>
        <v>45001</v>
      </c>
      <c r="B324" s="123">
        <f>Data!B314</f>
        <v>623.6141968</v>
      </c>
      <c r="C324" s="123">
        <f>Data!C314</f>
        <v>50.45975494</v>
      </c>
      <c r="D324" s="124">
        <f>Data!D314</f>
        <v>184.1300049</v>
      </c>
      <c r="E324" s="128">
        <f t="shared" ref="E324:G324" si="342">B324/B323-1</f>
        <v>0.008294679206</v>
      </c>
      <c r="F324" s="128">
        <f t="shared" si="342"/>
        <v>-0.01114104447</v>
      </c>
      <c r="G324" s="128">
        <f t="shared" si="342"/>
        <v>0.02039350511</v>
      </c>
      <c r="H324" s="129">
        <f t="shared" si="16"/>
        <v>0.005359920098</v>
      </c>
      <c r="I324" s="130">
        <f t="shared" si="17"/>
        <v>0</v>
      </c>
      <c r="J324" s="130">
        <f t="shared" si="18"/>
        <v>0</v>
      </c>
      <c r="K324" s="131">
        <f t="shared" si="19"/>
        <v>0</v>
      </c>
      <c r="L324" s="127">
        <f t="shared" si="20"/>
        <v>0</v>
      </c>
      <c r="M324" s="130">
        <f t="shared" si="21"/>
        <v>0</v>
      </c>
      <c r="N324" s="130">
        <f t="shared" si="22"/>
        <v>0</v>
      </c>
      <c r="O324" s="130">
        <f t="shared" si="23"/>
        <v>0</v>
      </c>
      <c r="P324" s="127">
        <f t="shared" si="24"/>
        <v>0</v>
      </c>
      <c r="Q324" s="130">
        <f t="shared" si="25"/>
        <v>0</v>
      </c>
      <c r="R324" s="130">
        <f t="shared" si="26"/>
        <v>0</v>
      </c>
      <c r="S324" s="130">
        <f t="shared" si="27"/>
        <v>0</v>
      </c>
      <c r="T324" s="127">
        <f t="shared" si="28"/>
        <v>0</v>
      </c>
      <c r="U324" s="131">
        <f t="shared" si="29"/>
        <v>0</v>
      </c>
      <c r="V324" s="130">
        <f t="shared" si="30"/>
        <v>0</v>
      </c>
      <c r="W324" s="130">
        <f t="shared" si="31"/>
        <v>0</v>
      </c>
      <c r="X324" s="127">
        <f t="shared" si="32"/>
        <v>0</v>
      </c>
    </row>
    <row r="325">
      <c r="A325" s="122">
        <f>Data!A315</f>
        <v>45002</v>
      </c>
      <c r="B325" s="123">
        <f>Data!B315</f>
        <v>623.3498535</v>
      </c>
      <c r="C325" s="123">
        <f>Data!C315</f>
        <v>48.92087173</v>
      </c>
      <c r="D325" s="124">
        <f>Data!D315</f>
        <v>180.1300049</v>
      </c>
      <c r="E325" s="128">
        <f t="shared" ref="E325:G325" si="343">B325/B324-1</f>
        <v>-0.0004238891018</v>
      </c>
      <c r="F325" s="128">
        <f t="shared" si="343"/>
        <v>-0.03049723906</v>
      </c>
      <c r="G325" s="128">
        <f t="shared" si="343"/>
        <v>-0.02172378153</v>
      </c>
      <c r="H325" s="129">
        <f t="shared" si="16"/>
        <v>-0.02097318606</v>
      </c>
      <c r="I325" s="130">
        <f t="shared" si="17"/>
        <v>0</v>
      </c>
      <c r="J325" s="130">
        <f t="shared" si="18"/>
        <v>0</v>
      </c>
      <c r="K325" s="131">
        <f t="shared" si="19"/>
        <v>0</v>
      </c>
      <c r="L325" s="127">
        <f t="shared" si="20"/>
        <v>0</v>
      </c>
      <c r="M325" s="130">
        <f t="shared" si="21"/>
        <v>0</v>
      </c>
      <c r="N325" s="130">
        <f t="shared" si="22"/>
        <v>0</v>
      </c>
      <c r="O325" s="130">
        <f t="shared" si="23"/>
        <v>0</v>
      </c>
      <c r="P325" s="127">
        <f t="shared" si="24"/>
        <v>0</v>
      </c>
      <c r="Q325" s="130">
        <f t="shared" si="25"/>
        <v>0</v>
      </c>
      <c r="R325" s="130">
        <f t="shared" si="26"/>
        <v>0</v>
      </c>
      <c r="S325" s="130">
        <f t="shared" si="27"/>
        <v>0</v>
      </c>
      <c r="T325" s="127">
        <f t="shared" si="28"/>
        <v>0</v>
      </c>
      <c r="U325" s="131">
        <f t="shared" si="29"/>
        <v>0</v>
      </c>
      <c r="V325" s="130">
        <f t="shared" si="30"/>
        <v>0</v>
      </c>
      <c r="W325" s="130">
        <f t="shared" si="31"/>
        <v>0</v>
      </c>
      <c r="X325" s="127">
        <f t="shared" si="32"/>
        <v>0</v>
      </c>
    </row>
    <row r="326">
      <c r="A326" s="122">
        <f>Data!A316</f>
        <v>45005</v>
      </c>
      <c r="B326" s="123">
        <f>Data!B316</f>
        <v>630.0560913</v>
      </c>
      <c r="C326" s="123">
        <f>Data!C316</f>
        <v>49.85204315</v>
      </c>
      <c r="D326" s="124">
        <f>Data!D316</f>
        <v>183.25</v>
      </c>
      <c r="E326" s="128">
        <f t="shared" ref="E326:G326" si="344">B326/B325-1</f>
        <v>0.01075838513</v>
      </c>
      <c r="F326" s="128">
        <f t="shared" si="344"/>
        <v>0.01903423599</v>
      </c>
      <c r="G326" s="128">
        <f t="shared" si="344"/>
        <v>0.01732079627</v>
      </c>
      <c r="H326" s="129">
        <f t="shared" si="16"/>
        <v>0.01669368993</v>
      </c>
      <c r="I326" s="130">
        <f t="shared" si="17"/>
        <v>0</v>
      </c>
      <c r="J326" s="130">
        <f t="shared" si="18"/>
        <v>0</v>
      </c>
      <c r="K326" s="131">
        <f t="shared" si="19"/>
        <v>0</v>
      </c>
      <c r="L326" s="127">
        <f t="shared" si="20"/>
        <v>0</v>
      </c>
      <c r="M326" s="130">
        <f t="shared" si="21"/>
        <v>0</v>
      </c>
      <c r="N326" s="130">
        <f t="shared" si="22"/>
        <v>0</v>
      </c>
      <c r="O326" s="130">
        <f t="shared" si="23"/>
        <v>0</v>
      </c>
      <c r="P326" s="127">
        <f t="shared" si="24"/>
        <v>0</v>
      </c>
      <c r="Q326" s="130">
        <f t="shared" si="25"/>
        <v>0</v>
      </c>
      <c r="R326" s="130">
        <f t="shared" si="26"/>
        <v>0</v>
      </c>
      <c r="S326" s="130">
        <f t="shared" si="27"/>
        <v>0</v>
      </c>
      <c r="T326" s="127">
        <f t="shared" si="28"/>
        <v>0</v>
      </c>
      <c r="U326" s="131">
        <f t="shared" si="29"/>
        <v>0</v>
      </c>
      <c r="V326" s="130">
        <f t="shared" si="30"/>
        <v>0</v>
      </c>
      <c r="W326" s="130">
        <f t="shared" si="31"/>
        <v>0</v>
      </c>
      <c r="X326" s="127">
        <f t="shared" si="32"/>
        <v>0</v>
      </c>
    </row>
    <row r="327">
      <c r="A327" s="122">
        <f>Data!A317</f>
        <v>45006</v>
      </c>
      <c r="B327" s="123">
        <f>Data!B317</f>
        <v>648.2559814</v>
      </c>
      <c r="C327" s="123">
        <f>Data!C317</f>
        <v>49.90105438</v>
      </c>
      <c r="D327" s="124">
        <f>Data!D317</f>
        <v>197.5800018</v>
      </c>
      <c r="E327" s="128">
        <f t="shared" ref="E327:G327" si="345">B327/B326-1</f>
        <v>0.02888614266</v>
      </c>
      <c r="F327" s="128">
        <f t="shared" si="345"/>
        <v>0.0009831338371</v>
      </c>
      <c r="G327" s="128">
        <f t="shared" si="345"/>
        <v>0.07819919144</v>
      </c>
      <c r="H327" s="129">
        <f t="shared" si="16"/>
        <v>0.03745015864</v>
      </c>
      <c r="I327" s="130">
        <f t="shared" si="17"/>
        <v>0</v>
      </c>
      <c r="J327" s="130">
        <f t="shared" si="18"/>
        <v>0</v>
      </c>
      <c r="K327" s="131">
        <f t="shared" si="19"/>
        <v>0</v>
      </c>
      <c r="L327" s="127">
        <f t="shared" si="20"/>
        <v>0</v>
      </c>
      <c r="M327" s="130">
        <f t="shared" si="21"/>
        <v>0</v>
      </c>
      <c r="N327" s="130">
        <f t="shared" si="22"/>
        <v>0</v>
      </c>
      <c r="O327" s="130">
        <f t="shared" si="23"/>
        <v>0</v>
      </c>
      <c r="P327" s="127">
        <f t="shared" si="24"/>
        <v>0</v>
      </c>
      <c r="Q327" s="130">
        <f t="shared" si="25"/>
        <v>0</v>
      </c>
      <c r="R327" s="130">
        <f t="shared" si="26"/>
        <v>0</v>
      </c>
      <c r="S327" s="130">
        <f t="shared" si="27"/>
        <v>0</v>
      </c>
      <c r="T327" s="127">
        <f t="shared" si="28"/>
        <v>0</v>
      </c>
      <c r="U327" s="131">
        <f t="shared" si="29"/>
        <v>0</v>
      </c>
      <c r="V327" s="130">
        <f t="shared" si="30"/>
        <v>0</v>
      </c>
      <c r="W327" s="130">
        <f t="shared" si="31"/>
        <v>0</v>
      </c>
      <c r="X327" s="127">
        <f t="shared" si="32"/>
        <v>0</v>
      </c>
    </row>
    <row r="328">
      <c r="A328" s="122">
        <f>Data!A318</f>
        <v>45007</v>
      </c>
      <c r="B328" s="123">
        <f>Data!B318</f>
        <v>634.7161865</v>
      </c>
      <c r="C328" s="123">
        <f>Data!C318</f>
        <v>48.99929047</v>
      </c>
      <c r="D328" s="124">
        <f>Data!D318</f>
        <v>191.1499939</v>
      </c>
      <c r="E328" s="128">
        <f t="shared" ref="E328:G328" si="346">B328/B327-1</f>
        <v>-0.02088649439</v>
      </c>
      <c r="F328" s="128">
        <f t="shared" si="346"/>
        <v>-0.01807103932</v>
      </c>
      <c r="G328" s="128">
        <f t="shared" si="346"/>
        <v>-0.03254381959</v>
      </c>
      <c r="H328" s="129">
        <f t="shared" si="16"/>
        <v>-0.02442324244</v>
      </c>
      <c r="I328" s="130">
        <f t="shared" si="17"/>
        <v>0</v>
      </c>
      <c r="J328" s="130">
        <f t="shared" si="18"/>
        <v>0</v>
      </c>
      <c r="K328" s="131">
        <f t="shared" si="19"/>
        <v>0</v>
      </c>
      <c r="L328" s="127">
        <f t="shared" si="20"/>
        <v>0</v>
      </c>
      <c r="M328" s="130">
        <f t="shared" si="21"/>
        <v>1</v>
      </c>
      <c r="N328" s="130">
        <f t="shared" si="22"/>
        <v>0</v>
      </c>
      <c r="O328" s="130">
        <f t="shared" si="23"/>
        <v>0</v>
      </c>
      <c r="P328" s="127">
        <f t="shared" si="24"/>
        <v>0</v>
      </c>
      <c r="Q328" s="130">
        <f t="shared" si="25"/>
        <v>1</v>
      </c>
      <c r="R328" s="130">
        <f t="shared" si="26"/>
        <v>0</v>
      </c>
      <c r="S328" s="130">
        <f t="shared" si="27"/>
        <v>0</v>
      </c>
      <c r="T328" s="127">
        <f t="shared" si="28"/>
        <v>0</v>
      </c>
      <c r="U328" s="131">
        <f t="shared" si="29"/>
        <v>0</v>
      </c>
      <c r="V328" s="130">
        <f t="shared" si="30"/>
        <v>0</v>
      </c>
      <c r="W328" s="130">
        <f t="shared" si="31"/>
        <v>0</v>
      </c>
      <c r="X328" s="127">
        <f t="shared" si="32"/>
        <v>0</v>
      </c>
    </row>
    <row r="329">
      <c r="A329" s="122">
        <f>Data!A319</f>
        <v>45008</v>
      </c>
      <c r="B329" s="123">
        <f>Data!B319</f>
        <v>638.1035767</v>
      </c>
      <c r="C329" s="123">
        <f>Data!C319</f>
        <v>48.57780457</v>
      </c>
      <c r="D329" s="124">
        <f>Data!D319</f>
        <v>192.2200012</v>
      </c>
      <c r="E329" s="128">
        <f t="shared" ref="E329:G329" si="347">B329/B328-1</f>
        <v>0.005336857967</v>
      </c>
      <c r="F329" s="128">
        <f t="shared" si="347"/>
        <v>-0.008601877637</v>
      </c>
      <c r="G329" s="128">
        <f t="shared" si="347"/>
        <v>0.005597736638</v>
      </c>
      <c r="H329" s="129">
        <f t="shared" si="16"/>
        <v>-0.0001342848061</v>
      </c>
      <c r="I329" s="130">
        <f t="shared" si="17"/>
        <v>0</v>
      </c>
      <c r="J329" s="130">
        <f t="shared" si="18"/>
        <v>0</v>
      </c>
      <c r="K329" s="131">
        <f t="shared" si="19"/>
        <v>0</v>
      </c>
      <c r="L329" s="127">
        <f t="shared" si="20"/>
        <v>0</v>
      </c>
      <c r="M329" s="130">
        <f t="shared" si="21"/>
        <v>0</v>
      </c>
      <c r="N329" s="130">
        <f t="shared" si="22"/>
        <v>0</v>
      </c>
      <c r="O329" s="130">
        <f t="shared" si="23"/>
        <v>0</v>
      </c>
      <c r="P329" s="127">
        <f t="shared" si="24"/>
        <v>0</v>
      </c>
      <c r="Q329" s="130">
        <f t="shared" si="25"/>
        <v>0</v>
      </c>
      <c r="R329" s="130">
        <f t="shared" si="26"/>
        <v>0</v>
      </c>
      <c r="S329" s="130">
        <f t="shared" si="27"/>
        <v>0</v>
      </c>
      <c r="T329" s="127">
        <f t="shared" si="28"/>
        <v>0</v>
      </c>
      <c r="U329" s="131">
        <f t="shared" si="29"/>
        <v>0</v>
      </c>
      <c r="V329" s="130">
        <f t="shared" si="30"/>
        <v>0</v>
      </c>
      <c r="W329" s="130">
        <f t="shared" si="31"/>
        <v>0</v>
      </c>
      <c r="X329" s="127">
        <f t="shared" si="32"/>
        <v>0</v>
      </c>
    </row>
    <row r="330">
      <c r="A330" s="122">
        <f>Data!A320</f>
        <v>45009</v>
      </c>
      <c r="B330" s="123">
        <f>Data!B320</f>
        <v>631.3483887</v>
      </c>
      <c r="C330" s="123">
        <f>Data!C320</f>
        <v>49.69521332</v>
      </c>
      <c r="D330" s="124">
        <f>Data!D320</f>
        <v>190.4100037</v>
      </c>
      <c r="E330" s="128">
        <f t="shared" ref="E330:G330" si="348">B330/B329-1</f>
        <v>-0.0105863503</v>
      </c>
      <c r="F330" s="128">
        <f t="shared" si="348"/>
        <v>0.02300245477</v>
      </c>
      <c r="G330" s="128">
        <f t="shared" si="348"/>
        <v>-0.009416281069</v>
      </c>
      <c r="H330" s="129">
        <f t="shared" si="16"/>
        <v>0.003317199422</v>
      </c>
      <c r="I330" s="130">
        <f t="shared" si="17"/>
        <v>0</v>
      </c>
      <c r="J330" s="130">
        <f t="shared" si="18"/>
        <v>0</v>
      </c>
      <c r="K330" s="131">
        <f t="shared" si="19"/>
        <v>0</v>
      </c>
      <c r="L330" s="127">
        <f t="shared" si="20"/>
        <v>0</v>
      </c>
      <c r="M330" s="130">
        <f t="shared" si="21"/>
        <v>0</v>
      </c>
      <c r="N330" s="130">
        <f t="shared" si="22"/>
        <v>0</v>
      </c>
      <c r="O330" s="130">
        <f t="shared" si="23"/>
        <v>0</v>
      </c>
      <c r="P330" s="127">
        <f t="shared" si="24"/>
        <v>0</v>
      </c>
      <c r="Q330" s="130">
        <f t="shared" si="25"/>
        <v>0</v>
      </c>
      <c r="R330" s="130">
        <f t="shared" si="26"/>
        <v>0</v>
      </c>
      <c r="S330" s="130">
        <f t="shared" si="27"/>
        <v>0</v>
      </c>
      <c r="T330" s="127">
        <f t="shared" si="28"/>
        <v>0</v>
      </c>
      <c r="U330" s="131">
        <f t="shared" si="29"/>
        <v>0</v>
      </c>
      <c r="V330" s="130">
        <f t="shared" si="30"/>
        <v>0</v>
      </c>
      <c r="W330" s="130">
        <f t="shared" si="31"/>
        <v>0</v>
      </c>
      <c r="X330" s="127">
        <f t="shared" si="32"/>
        <v>0</v>
      </c>
    </row>
    <row r="331">
      <c r="A331" s="122">
        <f>Data!A321</f>
        <v>45012</v>
      </c>
      <c r="B331" s="123">
        <f>Data!B321</f>
        <v>634.7161865</v>
      </c>
      <c r="C331" s="123">
        <f>Data!C321</f>
        <v>50.06768799</v>
      </c>
      <c r="D331" s="124">
        <f>Data!D321</f>
        <v>191.8099976</v>
      </c>
      <c r="E331" s="128">
        <f t="shared" ref="E331:G331" si="349">B331/B330-1</f>
        <v>0.005334293889</v>
      </c>
      <c r="F331" s="128">
        <f t="shared" si="349"/>
        <v>0.007495182042</v>
      </c>
      <c r="G331" s="128">
        <f t="shared" si="349"/>
        <v>0.007352522817</v>
      </c>
      <c r="H331" s="129">
        <f t="shared" si="16"/>
        <v>0.007005940721</v>
      </c>
      <c r="I331" s="130">
        <f t="shared" si="17"/>
        <v>0</v>
      </c>
      <c r="J331" s="130">
        <f t="shared" si="18"/>
        <v>0</v>
      </c>
      <c r="K331" s="131">
        <f t="shared" si="19"/>
        <v>0</v>
      </c>
      <c r="L331" s="127">
        <f t="shared" si="20"/>
        <v>0</v>
      </c>
      <c r="M331" s="130">
        <f t="shared" si="21"/>
        <v>0</v>
      </c>
      <c r="N331" s="130">
        <f t="shared" si="22"/>
        <v>0</v>
      </c>
      <c r="O331" s="130">
        <f t="shared" si="23"/>
        <v>0</v>
      </c>
      <c r="P331" s="127">
        <f t="shared" si="24"/>
        <v>0</v>
      </c>
      <c r="Q331" s="130">
        <f t="shared" si="25"/>
        <v>0</v>
      </c>
      <c r="R331" s="130">
        <f t="shared" si="26"/>
        <v>0</v>
      </c>
      <c r="S331" s="130">
        <f t="shared" si="27"/>
        <v>0</v>
      </c>
      <c r="T331" s="127">
        <f t="shared" si="28"/>
        <v>0</v>
      </c>
      <c r="U331" s="131">
        <f t="shared" si="29"/>
        <v>0</v>
      </c>
      <c r="V331" s="130">
        <f t="shared" si="30"/>
        <v>0</v>
      </c>
      <c r="W331" s="130">
        <f t="shared" si="31"/>
        <v>0</v>
      </c>
      <c r="X331" s="127">
        <f t="shared" si="32"/>
        <v>0</v>
      </c>
    </row>
    <row r="332">
      <c r="A332" s="122">
        <f>Data!A322</f>
        <v>45013</v>
      </c>
      <c r="B332" s="123">
        <f>Data!B322</f>
        <v>632.6798706</v>
      </c>
      <c r="C332" s="123">
        <f>Data!C322</f>
        <v>50.38134003</v>
      </c>
      <c r="D332" s="124">
        <f>Data!D322</f>
        <v>189.1900024</v>
      </c>
      <c r="E332" s="128">
        <f t="shared" ref="E332:G332" si="350">B332/B331-1</f>
        <v>-0.003208230641</v>
      </c>
      <c r="F332" s="128">
        <f t="shared" si="350"/>
        <v>0.006264560062</v>
      </c>
      <c r="G332" s="128">
        <f t="shared" si="350"/>
        <v>-0.01365932512</v>
      </c>
      <c r="H332" s="129">
        <f t="shared" si="16"/>
        <v>-0.00359955215</v>
      </c>
      <c r="I332" s="130">
        <f t="shared" si="17"/>
        <v>0</v>
      </c>
      <c r="J332" s="130">
        <f t="shared" si="18"/>
        <v>0</v>
      </c>
      <c r="K332" s="131">
        <f t="shared" si="19"/>
        <v>0</v>
      </c>
      <c r="L332" s="127">
        <f t="shared" si="20"/>
        <v>0</v>
      </c>
      <c r="M332" s="130">
        <f t="shared" si="21"/>
        <v>0</v>
      </c>
      <c r="N332" s="130">
        <f t="shared" si="22"/>
        <v>0</v>
      </c>
      <c r="O332" s="130">
        <f t="shared" si="23"/>
        <v>0</v>
      </c>
      <c r="P332" s="127">
        <f t="shared" si="24"/>
        <v>0</v>
      </c>
      <c r="Q332" s="130">
        <f t="shared" si="25"/>
        <v>0</v>
      </c>
      <c r="R332" s="130">
        <f t="shared" si="26"/>
        <v>0</v>
      </c>
      <c r="S332" s="130">
        <f t="shared" si="27"/>
        <v>0</v>
      </c>
      <c r="T332" s="127">
        <f t="shared" si="28"/>
        <v>0</v>
      </c>
      <c r="U332" s="131">
        <f t="shared" si="29"/>
        <v>0</v>
      </c>
      <c r="V332" s="130">
        <f t="shared" si="30"/>
        <v>0</v>
      </c>
      <c r="W332" s="130">
        <f t="shared" si="31"/>
        <v>0</v>
      </c>
      <c r="X332" s="127">
        <f t="shared" si="32"/>
        <v>0</v>
      </c>
    </row>
    <row r="333">
      <c r="A333" s="122">
        <f>Data!A323</f>
        <v>45014</v>
      </c>
      <c r="B333" s="123">
        <f>Data!B323</f>
        <v>643.4294434</v>
      </c>
      <c r="C333" s="123">
        <f>Data!C323</f>
        <v>50.92044067</v>
      </c>
      <c r="D333" s="124">
        <f>Data!D323</f>
        <v>193.8800049</v>
      </c>
      <c r="E333" s="128">
        <f t="shared" ref="E333:G333" si="351">B333/B332-1</f>
        <v>0.01699054017</v>
      </c>
      <c r="F333" s="128">
        <f t="shared" si="351"/>
        <v>0.0107004031</v>
      </c>
      <c r="G333" s="128">
        <f t="shared" si="351"/>
        <v>0.02478990634</v>
      </c>
      <c r="H333" s="129">
        <f t="shared" si="16"/>
        <v>0.01759423181</v>
      </c>
      <c r="I333" s="130">
        <f t="shared" si="17"/>
        <v>0</v>
      </c>
      <c r="J333" s="130">
        <f t="shared" si="18"/>
        <v>0</v>
      </c>
      <c r="K333" s="131">
        <f t="shared" si="19"/>
        <v>0</v>
      </c>
      <c r="L333" s="127">
        <f t="shared" si="20"/>
        <v>0</v>
      </c>
      <c r="M333" s="130">
        <f t="shared" si="21"/>
        <v>0</v>
      </c>
      <c r="N333" s="130">
        <f t="shared" si="22"/>
        <v>0</v>
      </c>
      <c r="O333" s="130">
        <f t="shared" si="23"/>
        <v>0</v>
      </c>
      <c r="P333" s="127">
        <f t="shared" si="24"/>
        <v>0</v>
      </c>
      <c r="Q333" s="130">
        <f t="shared" si="25"/>
        <v>0</v>
      </c>
      <c r="R333" s="130">
        <f t="shared" si="26"/>
        <v>0</v>
      </c>
      <c r="S333" s="130">
        <f t="shared" si="27"/>
        <v>0</v>
      </c>
      <c r="T333" s="127">
        <f t="shared" si="28"/>
        <v>0</v>
      </c>
      <c r="U333" s="131">
        <f t="shared" si="29"/>
        <v>0</v>
      </c>
      <c r="V333" s="130">
        <f t="shared" si="30"/>
        <v>0</v>
      </c>
      <c r="W333" s="130">
        <f t="shared" si="31"/>
        <v>0</v>
      </c>
      <c r="X333" s="127">
        <f t="shared" si="32"/>
        <v>0</v>
      </c>
    </row>
    <row r="334">
      <c r="A334" s="122">
        <f>Data!A324</f>
        <v>45015</v>
      </c>
      <c r="B334" s="123">
        <f>Data!B324</f>
        <v>647.1693115</v>
      </c>
      <c r="C334" s="123">
        <f>Data!C324</f>
        <v>50.66559219</v>
      </c>
      <c r="D334" s="124">
        <f>Data!D324</f>
        <v>195.2799988</v>
      </c>
      <c r="E334" s="128">
        <f t="shared" ref="E334:G334" si="352">B334/B333-1</f>
        <v>0.00581239824</v>
      </c>
      <c r="F334" s="128">
        <f t="shared" si="352"/>
        <v>-0.005004836503</v>
      </c>
      <c r="G334" s="128">
        <f t="shared" si="352"/>
        <v>0.007220929757</v>
      </c>
      <c r="H334" s="129">
        <f t="shared" si="16"/>
        <v>0.00204891695</v>
      </c>
      <c r="I334" s="130">
        <f t="shared" si="17"/>
        <v>0</v>
      </c>
      <c r="J334" s="130">
        <f t="shared" si="18"/>
        <v>0</v>
      </c>
      <c r="K334" s="131">
        <f t="shared" si="19"/>
        <v>0</v>
      </c>
      <c r="L334" s="127">
        <f t="shared" si="20"/>
        <v>0</v>
      </c>
      <c r="M334" s="130">
        <f t="shared" si="21"/>
        <v>0</v>
      </c>
      <c r="N334" s="130">
        <f t="shared" si="22"/>
        <v>0</v>
      </c>
      <c r="O334" s="130">
        <f t="shared" si="23"/>
        <v>0</v>
      </c>
      <c r="P334" s="127">
        <f t="shared" si="24"/>
        <v>0</v>
      </c>
      <c r="Q334" s="130">
        <f t="shared" si="25"/>
        <v>0</v>
      </c>
      <c r="R334" s="130">
        <f t="shared" si="26"/>
        <v>0</v>
      </c>
      <c r="S334" s="130">
        <f t="shared" si="27"/>
        <v>0</v>
      </c>
      <c r="T334" s="127">
        <f t="shared" si="28"/>
        <v>0</v>
      </c>
      <c r="U334" s="131">
        <f t="shared" si="29"/>
        <v>0</v>
      </c>
      <c r="V334" s="130">
        <f t="shared" si="30"/>
        <v>0</v>
      </c>
      <c r="W334" s="130">
        <f t="shared" si="31"/>
        <v>0</v>
      </c>
      <c r="X334" s="127">
        <f t="shared" si="32"/>
        <v>0</v>
      </c>
    </row>
    <row r="335">
      <c r="A335" s="122">
        <f>Data!A325</f>
        <v>45016</v>
      </c>
      <c r="B335" s="123">
        <f>Data!B325</f>
        <v>655.0797119</v>
      </c>
      <c r="C335" s="123">
        <f>Data!C325</f>
        <v>50.65579224</v>
      </c>
      <c r="D335" s="124">
        <f>Data!D325</f>
        <v>207.4600067</v>
      </c>
      <c r="E335" s="128">
        <f t="shared" ref="E335:G335" si="353">B335/B334-1</f>
        <v>0.0122230771</v>
      </c>
      <c r="F335" s="128">
        <f t="shared" si="353"/>
        <v>-0.0001934243113</v>
      </c>
      <c r="G335" s="128">
        <f t="shared" si="353"/>
        <v>0.06237201972</v>
      </c>
      <c r="H335" s="129">
        <f t="shared" si="16"/>
        <v>0.02731605358</v>
      </c>
      <c r="I335" s="130">
        <f t="shared" si="17"/>
        <v>0</v>
      </c>
      <c r="J335" s="130">
        <f t="shared" si="18"/>
        <v>0</v>
      </c>
      <c r="K335" s="131">
        <f t="shared" si="19"/>
        <v>0</v>
      </c>
      <c r="L335" s="127">
        <f t="shared" si="20"/>
        <v>0</v>
      </c>
      <c r="M335" s="130">
        <f t="shared" si="21"/>
        <v>0</v>
      </c>
      <c r="N335" s="130">
        <f t="shared" si="22"/>
        <v>0</v>
      </c>
      <c r="O335" s="130">
        <f t="shared" si="23"/>
        <v>0</v>
      </c>
      <c r="P335" s="127">
        <f t="shared" si="24"/>
        <v>0</v>
      </c>
      <c r="Q335" s="130">
        <f t="shared" si="25"/>
        <v>0</v>
      </c>
      <c r="R335" s="130">
        <f t="shared" si="26"/>
        <v>0</v>
      </c>
      <c r="S335" s="130">
        <f t="shared" si="27"/>
        <v>0</v>
      </c>
      <c r="T335" s="127">
        <f t="shared" si="28"/>
        <v>0</v>
      </c>
      <c r="U335" s="131">
        <f t="shared" si="29"/>
        <v>0</v>
      </c>
      <c r="V335" s="130">
        <f t="shared" si="30"/>
        <v>0</v>
      </c>
      <c r="W335" s="130">
        <f t="shared" si="31"/>
        <v>0</v>
      </c>
      <c r="X335" s="127">
        <f t="shared" si="32"/>
        <v>0</v>
      </c>
    </row>
    <row r="336">
      <c r="A336" s="122">
        <f>Data!A326</f>
        <v>45019</v>
      </c>
      <c r="B336" s="123">
        <f>Data!B326</f>
        <v>652.4266357</v>
      </c>
      <c r="C336" s="123">
        <f>Data!C326</f>
        <v>51.08707047</v>
      </c>
      <c r="D336" s="124">
        <f>Data!D326</f>
        <v>194.7700043</v>
      </c>
      <c r="E336" s="128">
        <f t="shared" ref="E336:G336" si="354">B336/B335-1</f>
        <v>-0.004050005097</v>
      </c>
      <c r="F336" s="128">
        <f t="shared" si="354"/>
        <v>0.008513897616</v>
      </c>
      <c r="G336" s="128">
        <f t="shared" si="354"/>
        <v>-0.0611684278</v>
      </c>
      <c r="H336" s="129">
        <f t="shared" si="16"/>
        <v>-0.02187181309</v>
      </c>
      <c r="I336" s="130">
        <f t="shared" si="17"/>
        <v>0</v>
      </c>
      <c r="J336" s="130">
        <f t="shared" si="18"/>
        <v>0</v>
      </c>
      <c r="K336" s="131">
        <f t="shared" si="19"/>
        <v>0</v>
      </c>
      <c r="L336" s="127">
        <f t="shared" si="20"/>
        <v>0</v>
      </c>
      <c r="M336" s="130">
        <f t="shared" si="21"/>
        <v>0</v>
      </c>
      <c r="N336" s="130">
        <f t="shared" si="22"/>
        <v>0</v>
      </c>
      <c r="O336" s="130">
        <f t="shared" si="23"/>
        <v>0</v>
      </c>
      <c r="P336" s="127">
        <f t="shared" si="24"/>
        <v>0</v>
      </c>
      <c r="Q336" s="130">
        <f t="shared" si="25"/>
        <v>0</v>
      </c>
      <c r="R336" s="130">
        <f t="shared" si="26"/>
        <v>0</v>
      </c>
      <c r="S336" s="130">
        <f t="shared" si="27"/>
        <v>0</v>
      </c>
      <c r="T336" s="127">
        <f t="shared" si="28"/>
        <v>0</v>
      </c>
      <c r="U336" s="131">
        <f t="shared" si="29"/>
        <v>0</v>
      </c>
      <c r="V336" s="130">
        <f t="shared" si="30"/>
        <v>0</v>
      </c>
      <c r="W336" s="130">
        <f t="shared" si="31"/>
        <v>0</v>
      </c>
      <c r="X336" s="127">
        <f t="shared" si="32"/>
        <v>0</v>
      </c>
    </row>
    <row r="337">
      <c r="A337" s="122">
        <f>Data!A327</f>
        <v>45020</v>
      </c>
      <c r="B337" s="123">
        <f>Data!B327</f>
        <v>645.2797241</v>
      </c>
      <c r="C337" s="123">
        <f>Data!C327</f>
        <v>50.9106369</v>
      </c>
      <c r="D337" s="124">
        <f>Data!D327</f>
        <v>192.5800018</v>
      </c>
      <c r="E337" s="128">
        <f t="shared" ref="E337:G337" si="355">B337/B336-1</f>
        <v>-0.01095435292</v>
      </c>
      <c r="F337" s="128">
        <f t="shared" si="355"/>
        <v>-0.00345358545</v>
      </c>
      <c r="G337" s="128">
        <f t="shared" si="355"/>
        <v>-0.01124404371</v>
      </c>
      <c r="H337" s="129">
        <f t="shared" si="16"/>
        <v>-0.008069922247</v>
      </c>
      <c r="I337" s="130">
        <f t="shared" si="17"/>
        <v>0</v>
      </c>
      <c r="J337" s="130">
        <f t="shared" si="18"/>
        <v>0</v>
      </c>
      <c r="K337" s="131">
        <f t="shared" si="19"/>
        <v>0</v>
      </c>
      <c r="L337" s="127">
        <f t="shared" si="20"/>
        <v>0</v>
      </c>
      <c r="M337" s="130">
        <f t="shared" si="21"/>
        <v>0</v>
      </c>
      <c r="N337" s="130">
        <f t="shared" si="22"/>
        <v>0</v>
      </c>
      <c r="O337" s="130">
        <f t="shared" si="23"/>
        <v>0</v>
      </c>
      <c r="P337" s="127">
        <f t="shared" si="24"/>
        <v>0</v>
      </c>
      <c r="Q337" s="130">
        <f t="shared" si="25"/>
        <v>0</v>
      </c>
      <c r="R337" s="130">
        <f t="shared" si="26"/>
        <v>0</v>
      </c>
      <c r="S337" s="130">
        <f t="shared" si="27"/>
        <v>0</v>
      </c>
      <c r="T337" s="127">
        <f t="shared" si="28"/>
        <v>0</v>
      </c>
      <c r="U337" s="131">
        <f t="shared" si="29"/>
        <v>0</v>
      </c>
      <c r="V337" s="130">
        <f t="shared" si="30"/>
        <v>0</v>
      </c>
      <c r="W337" s="130">
        <f t="shared" si="31"/>
        <v>0</v>
      </c>
      <c r="X337" s="127">
        <f t="shared" si="32"/>
        <v>0</v>
      </c>
    </row>
    <row r="338">
      <c r="A338" s="122">
        <f>Data!A328</f>
        <v>45021</v>
      </c>
      <c r="B338" s="123">
        <f>Data!B328</f>
        <v>642.2741699</v>
      </c>
      <c r="C338" s="123">
        <f>Data!C328</f>
        <v>51.45954132</v>
      </c>
      <c r="D338" s="124">
        <f>Data!D328</f>
        <v>185.5200043</v>
      </c>
      <c r="E338" s="128">
        <f t="shared" ref="E338:G338" si="356">B338/B337-1</f>
        <v>-0.004657753974</v>
      </c>
      <c r="F338" s="128">
        <f t="shared" si="356"/>
        <v>0.01078172367</v>
      </c>
      <c r="G338" s="128">
        <f t="shared" si="356"/>
        <v>-0.03666007629</v>
      </c>
      <c r="H338" s="129">
        <f t="shared" si="16"/>
        <v>-0.01128289184</v>
      </c>
      <c r="I338" s="130">
        <f t="shared" si="17"/>
        <v>0</v>
      </c>
      <c r="J338" s="130">
        <f t="shared" si="18"/>
        <v>0</v>
      </c>
      <c r="K338" s="131">
        <f t="shared" si="19"/>
        <v>0</v>
      </c>
      <c r="L338" s="127">
        <f t="shared" si="20"/>
        <v>0</v>
      </c>
      <c r="M338" s="130">
        <f t="shared" si="21"/>
        <v>0</v>
      </c>
      <c r="N338" s="130">
        <f t="shared" si="22"/>
        <v>0</v>
      </c>
      <c r="O338" s="130">
        <f t="shared" si="23"/>
        <v>0</v>
      </c>
      <c r="P338" s="127">
        <f t="shared" si="24"/>
        <v>0</v>
      </c>
      <c r="Q338" s="130">
        <f t="shared" si="25"/>
        <v>0</v>
      </c>
      <c r="R338" s="130">
        <f t="shared" si="26"/>
        <v>0</v>
      </c>
      <c r="S338" s="130">
        <f t="shared" si="27"/>
        <v>0</v>
      </c>
      <c r="T338" s="127">
        <f t="shared" si="28"/>
        <v>0</v>
      </c>
      <c r="U338" s="131">
        <f t="shared" si="29"/>
        <v>0</v>
      </c>
      <c r="V338" s="130">
        <f t="shared" si="30"/>
        <v>0</v>
      </c>
      <c r="W338" s="130">
        <f t="shared" si="31"/>
        <v>0</v>
      </c>
      <c r="X338" s="127">
        <f t="shared" si="32"/>
        <v>0</v>
      </c>
    </row>
    <row r="339">
      <c r="A339" s="122">
        <f>Data!A329</f>
        <v>45022</v>
      </c>
      <c r="B339" s="123">
        <f>Data!B329</f>
        <v>642.626709</v>
      </c>
      <c r="C339" s="123">
        <f>Data!C329</f>
        <v>51.11647797</v>
      </c>
      <c r="D339" s="124">
        <f>Data!D329</f>
        <v>185.0599976</v>
      </c>
      <c r="E339" s="128">
        <f t="shared" ref="E339:G339" si="357">B339/B338-1</f>
        <v>0.000548891858</v>
      </c>
      <c r="F339" s="128">
        <f t="shared" si="357"/>
        <v>-0.006666661725</v>
      </c>
      <c r="G339" s="128">
        <f t="shared" si="357"/>
        <v>-0.002479553166</v>
      </c>
      <c r="H339" s="129">
        <f t="shared" si="16"/>
        <v>-0.003548707584</v>
      </c>
      <c r="I339" s="130">
        <f t="shared" si="17"/>
        <v>0</v>
      </c>
      <c r="J339" s="130">
        <f t="shared" si="18"/>
        <v>0</v>
      </c>
      <c r="K339" s="131">
        <f t="shared" si="19"/>
        <v>0</v>
      </c>
      <c r="L339" s="127">
        <f t="shared" si="20"/>
        <v>0</v>
      </c>
      <c r="M339" s="130">
        <f t="shared" si="21"/>
        <v>0</v>
      </c>
      <c r="N339" s="130">
        <f t="shared" si="22"/>
        <v>0</v>
      </c>
      <c r="O339" s="130">
        <f t="shared" si="23"/>
        <v>0</v>
      </c>
      <c r="P339" s="127">
        <f t="shared" si="24"/>
        <v>0</v>
      </c>
      <c r="Q339" s="130">
        <f t="shared" si="25"/>
        <v>0</v>
      </c>
      <c r="R339" s="130">
        <f t="shared" si="26"/>
        <v>0</v>
      </c>
      <c r="S339" s="130">
        <f t="shared" si="27"/>
        <v>0</v>
      </c>
      <c r="T339" s="127">
        <f t="shared" si="28"/>
        <v>0</v>
      </c>
      <c r="U339" s="131">
        <f t="shared" si="29"/>
        <v>0</v>
      </c>
      <c r="V339" s="130">
        <f t="shared" si="30"/>
        <v>0</v>
      </c>
      <c r="W339" s="130">
        <f t="shared" si="31"/>
        <v>0</v>
      </c>
      <c r="X339" s="127">
        <f t="shared" si="32"/>
        <v>0</v>
      </c>
    </row>
    <row r="340">
      <c r="A340" s="122">
        <f>Data!A330</f>
        <v>45026</v>
      </c>
      <c r="B340" s="123">
        <f>Data!B330</f>
        <v>645.9749146</v>
      </c>
      <c r="C340" s="123">
        <f>Data!C330</f>
        <v>52.0966568</v>
      </c>
      <c r="D340" s="124">
        <f>Data!D330</f>
        <v>184.5099945</v>
      </c>
      <c r="E340" s="128">
        <f t="shared" ref="E340:G340" si="358">B340/B339-1</f>
        <v>0.005210187376</v>
      </c>
      <c r="F340" s="128">
        <f t="shared" si="358"/>
        <v>0.01917539846</v>
      </c>
      <c r="G340" s="128">
        <f t="shared" si="358"/>
        <v>-0.002972025608</v>
      </c>
      <c r="H340" s="129">
        <f t="shared" si="16"/>
        <v>0.007523386617</v>
      </c>
      <c r="I340" s="130">
        <f t="shared" si="17"/>
        <v>0</v>
      </c>
      <c r="J340" s="130">
        <f t="shared" si="18"/>
        <v>0</v>
      </c>
      <c r="K340" s="131">
        <f t="shared" si="19"/>
        <v>0</v>
      </c>
      <c r="L340" s="127">
        <f t="shared" si="20"/>
        <v>0</v>
      </c>
      <c r="M340" s="130">
        <f t="shared" si="21"/>
        <v>0</v>
      </c>
      <c r="N340" s="130">
        <f t="shared" si="22"/>
        <v>0</v>
      </c>
      <c r="O340" s="130">
        <f t="shared" si="23"/>
        <v>0</v>
      </c>
      <c r="P340" s="127">
        <f t="shared" si="24"/>
        <v>0</v>
      </c>
      <c r="Q340" s="130">
        <f t="shared" si="25"/>
        <v>0</v>
      </c>
      <c r="R340" s="130">
        <f t="shared" si="26"/>
        <v>0</v>
      </c>
      <c r="S340" s="130">
        <f t="shared" si="27"/>
        <v>0</v>
      </c>
      <c r="T340" s="127">
        <f t="shared" si="28"/>
        <v>0</v>
      </c>
      <c r="U340" s="131">
        <f t="shared" si="29"/>
        <v>0</v>
      </c>
      <c r="V340" s="130">
        <f t="shared" si="30"/>
        <v>0</v>
      </c>
      <c r="W340" s="130">
        <f t="shared" si="31"/>
        <v>0</v>
      </c>
      <c r="X340" s="127">
        <f t="shared" si="32"/>
        <v>0</v>
      </c>
    </row>
    <row r="341">
      <c r="A341" s="122">
        <f>Data!A331</f>
        <v>45027</v>
      </c>
      <c r="B341" s="123">
        <f>Data!B331</f>
        <v>655.6279907</v>
      </c>
      <c r="C341" s="123">
        <f>Data!C331</f>
        <v>52.9788208</v>
      </c>
      <c r="D341" s="124">
        <f>Data!D331</f>
        <v>186.7899933</v>
      </c>
      <c r="E341" s="128">
        <f t="shared" ref="E341:G341" si="359">B341/B340-1</f>
        <v>0.01494342265</v>
      </c>
      <c r="F341" s="128">
        <f t="shared" si="359"/>
        <v>0.01693321713</v>
      </c>
      <c r="G341" s="128">
        <f t="shared" si="359"/>
        <v>0.01235704757</v>
      </c>
      <c r="H341" s="129">
        <f t="shared" si="16"/>
        <v>0.01470479041</v>
      </c>
      <c r="I341" s="130">
        <f t="shared" si="17"/>
        <v>0</v>
      </c>
      <c r="J341" s="130">
        <f t="shared" si="18"/>
        <v>0</v>
      </c>
      <c r="K341" s="131">
        <f t="shared" si="19"/>
        <v>0</v>
      </c>
      <c r="L341" s="127">
        <f t="shared" si="20"/>
        <v>0</v>
      </c>
      <c r="M341" s="130">
        <f t="shared" si="21"/>
        <v>0</v>
      </c>
      <c r="N341" s="130">
        <f t="shared" si="22"/>
        <v>0</v>
      </c>
      <c r="O341" s="130">
        <f t="shared" si="23"/>
        <v>0</v>
      </c>
      <c r="P341" s="127">
        <f t="shared" si="24"/>
        <v>0</v>
      </c>
      <c r="Q341" s="130">
        <f t="shared" si="25"/>
        <v>0</v>
      </c>
      <c r="R341" s="130">
        <f t="shared" si="26"/>
        <v>0</v>
      </c>
      <c r="S341" s="130">
        <f t="shared" si="27"/>
        <v>0</v>
      </c>
      <c r="T341" s="127">
        <f t="shared" si="28"/>
        <v>0</v>
      </c>
      <c r="U341" s="131">
        <f t="shared" si="29"/>
        <v>0</v>
      </c>
      <c r="V341" s="130">
        <f t="shared" si="30"/>
        <v>0</v>
      </c>
      <c r="W341" s="130">
        <f t="shared" si="31"/>
        <v>0</v>
      </c>
      <c r="X341" s="127">
        <f t="shared" si="32"/>
        <v>0</v>
      </c>
    </row>
    <row r="342">
      <c r="A342" s="122">
        <f>Data!A332</f>
        <v>45028</v>
      </c>
      <c r="B342" s="123">
        <f>Data!B332</f>
        <v>651.9957886</v>
      </c>
      <c r="C342" s="123">
        <f>Data!C332</f>
        <v>53.19446564</v>
      </c>
      <c r="D342" s="124">
        <f>Data!D332</f>
        <v>180.5399933</v>
      </c>
      <c r="E342" s="128">
        <f t="shared" ref="E342:G342" si="360">B342/B341-1</f>
        <v>-0.005540035203</v>
      </c>
      <c r="F342" s="128">
        <f t="shared" si="360"/>
        <v>0.00407039706</v>
      </c>
      <c r="G342" s="128">
        <f t="shared" si="360"/>
        <v>-0.03346003654</v>
      </c>
      <c r="H342" s="129">
        <f t="shared" si="16"/>
        <v>-0.01286386283</v>
      </c>
      <c r="I342" s="130">
        <f t="shared" si="17"/>
        <v>0</v>
      </c>
      <c r="J342" s="130">
        <f t="shared" si="18"/>
        <v>0</v>
      </c>
      <c r="K342" s="131">
        <f t="shared" si="19"/>
        <v>0</v>
      </c>
      <c r="L342" s="127">
        <f t="shared" si="20"/>
        <v>0</v>
      </c>
      <c r="M342" s="130">
        <f t="shared" si="21"/>
        <v>0</v>
      </c>
      <c r="N342" s="130">
        <f t="shared" si="22"/>
        <v>0</v>
      </c>
      <c r="O342" s="130">
        <f t="shared" si="23"/>
        <v>0</v>
      </c>
      <c r="P342" s="127">
        <f t="shared" si="24"/>
        <v>0</v>
      </c>
      <c r="Q342" s="130">
        <f t="shared" si="25"/>
        <v>0</v>
      </c>
      <c r="R342" s="130">
        <f t="shared" si="26"/>
        <v>0</v>
      </c>
      <c r="S342" s="130">
        <f t="shared" si="27"/>
        <v>0</v>
      </c>
      <c r="T342" s="127">
        <f t="shared" si="28"/>
        <v>0</v>
      </c>
      <c r="U342" s="131">
        <f t="shared" si="29"/>
        <v>0</v>
      </c>
      <c r="V342" s="130">
        <f t="shared" si="30"/>
        <v>0</v>
      </c>
      <c r="W342" s="130">
        <f t="shared" si="31"/>
        <v>0</v>
      </c>
      <c r="X342" s="127">
        <f t="shared" si="32"/>
        <v>0</v>
      </c>
    </row>
    <row r="343">
      <c r="A343" s="122">
        <f>Data!A333</f>
        <v>45029</v>
      </c>
      <c r="B343" s="123">
        <f>Data!B333</f>
        <v>656.6559448</v>
      </c>
      <c r="C343" s="123">
        <f>Data!C333</f>
        <v>55.11561584</v>
      </c>
      <c r="D343" s="124">
        <f>Data!D333</f>
        <v>185.8999939</v>
      </c>
      <c r="E343" s="128">
        <f t="shared" ref="E343:G343" si="361">B343/B342-1</f>
        <v>0.007147525079</v>
      </c>
      <c r="F343" s="128">
        <f t="shared" si="361"/>
        <v>0.03611560309</v>
      </c>
      <c r="G343" s="128">
        <f t="shared" si="361"/>
        <v>0.02968871613</v>
      </c>
      <c r="H343" s="129">
        <f t="shared" si="16"/>
        <v>0.0277512327</v>
      </c>
      <c r="I343" s="130">
        <f t="shared" si="17"/>
        <v>0</v>
      </c>
      <c r="J343" s="130">
        <f t="shared" si="18"/>
        <v>0</v>
      </c>
      <c r="K343" s="131">
        <f t="shared" si="19"/>
        <v>0</v>
      </c>
      <c r="L343" s="127">
        <f t="shared" si="20"/>
        <v>0</v>
      </c>
      <c r="M343" s="130">
        <f t="shared" si="21"/>
        <v>0</v>
      </c>
      <c r="N343" s="130">
        <f t="shared" si="22"/>
        <v>0</v>
      </c>
      <c r="O343" s="130">
        <f t="shared" si="23"/>
        <v>0</v>
      </c>
      <c r="P343" s="127">
        <f t="shared" si="24"/>
        <v>0</v>
      </c>
      <c r="Q343" s="130">
        <f t="shared" si="25"/>
        <v>0</v>
      </c>
      <c r="R343" s="130">
        <f t="shared" si="26"/>
        <v>0</v>
      </c>
      <c r="S343" s="130">
        <f t="shared" si="27"/>
        <v>0</v>
      </c>
      <c r="T343" s="127">
        <f t="shared" si="28"/>
        <v>0</v>
      </c>
      <c r="U343" s="131">
        <f t="shared" si="29"/>
        <v>0</v>
      </c>
      <c r="V343" s="130">
        <f t="shared" si="30"/>
        <v>0</v>
      </c>
      <c r="W343" s="130">
        <f t="shared" si="31"/>
        <v>0</v>
      </c>
      <c r="X343" s="127">
        <f t="shared" si="32"/>
        <v>0</v>
      </c>
    </row>
    <row r="344">
      <c r="A344" s="122">
        <f>Data!A334</f>
        <v>45030</v>
      </c>
      <c r="B344" s="123">
        <f>Data!B334</f>
        <v>676.8237305</v>
      </c>
      <c r="C344" s="123">
        <f>Data!C334</f>
        <v>54.94898987</v>
      </c>
      <c r="D344" s="124">
        <f>Data!D334</f>
        <v>185</v>
      </c>
      <c r="E344" s="128">
        <f t="shared" ref="E344:G344" si="362">B344/B343-1</f>
        <v>0.0307128654</v>
      </c>
      <c r="F344" s="128">
        <f t="shared" si="362"/>
        <v>-0.003023208106</v>
      </c>
      <c r="G344" s="128">
        <f t="shared" si="362"/>
        <v>-0.00484127986</v>
      </c>
      <c r="H344" s="129">
        <f t="shared" si="16"/>
        <v>0.002996777893</v>
      </c>
      <c r="I344" s="130">
        <f t="shared" si="17"/>
        <v>0</v>
      </c>
      <c r="J344" s="130">
        <f t="shared" si="18"/>
        <v>0</v>
      </c>
      <c r="K344" s="131">
        <f t="shared" si="19"/>
        <v>0</v>
      </c>
      <c r="L344" s="127">
        <f t="shared" si="20"/>
        <v>0</v>
      </c>
      <c r="M344" s="130">
        <f t="shared" si="21"/>
        <v>0</v>
      </c>
      <c r="N344" s="130">
        <f t="shared" si="22"/>
        <v>0</v>
      </c>
      <c r="O344" s="130">
        <f t="shared" si="23"/>
        <v>0</v>
      </c>
      <c r="P344" s="127">
        <f t="shared" si="24"/>
        <v>0</v>
      </c>
      <c r="Q344" s="130">
        <f t="shared" si="25"/>
        <v>0</v>
      </c>
      <c r="R344" s="130">
        <f t="shared" si="26"/>
        <v>0</v>
      </c>
      <c r="S344" s="130">
        <f t="shared" si="27"/>
        <v>0</v>
      </c>
      <c r="T344" s="127">
        <f t="shared" si="28"/>
        <v>0</v>
      </c>
      <c r="U344" s="131">
        <f t="shared" si="29"/>
        <v>0</v>
      </c>
      <c r="V344" s="130">
        <f t="shared" si="30"/>
        <v>0</v>
      </c>
      <c r="W344" s="130">
        <f t="shared" si="31"/>
        <v>0</v>
      </c>
      <c r="X344" s="127">
        <f t="shared" si="32"/>
        <v>0</v>
      </c>
    </row>
    <row r="345">
      <c r="A345" s="122">
        <f>Data!A335</f>
        <v>45033</v>
      </c>
      <c r="B345" s="123">
        <f>Data!B335</f>
        <v>683.7062378</v>
      </c>
      <c r="C345" s="123">
        <f>Data!C335</f>
        <v>55.8507576</v>
      </c>
      <c r="D345" s="124">
        <f>Data!D335</f>
        <v>187.0399933</v>
      </c>
      <c r="E345" s="128">
        <f t="shared" ref="E345:G345" si="363">B345/B344-1</f>
        <v>0.01016883276</v>
      </c>
      <c r="F345" s="128">
        <f t="shared" si="363"/>
        <v>0.01641099742</v>
      </c>
      <c r="G345" s="128">
        <f t="shared" si="363"/>
        <v>0.01102699074</v>
      </c>
      <c r="H345" s="129">
        <f t="shared" si="16"/>
        <v>0.01300896181</v>
      </c>
      <c r="I345" s="130">
        <f t="shared" si="17"/>
        <v>0</v>
      </c>
      <c r="J345" s="130">
        <f t="shared" si="18"/>
        <v>0</v>
      </c>
      <c r="K345" s="131">
        <f t="shared" si="19"/>
        <v>0</v>
      </c>
      <c r="L345" s="127">
        <f t="shared" si="20"/>
        <v>0</v>
      </c>
      <c r="M345" s="130">
        <f t="shared" si="21"/>
        <v>0</v>
      </c>
      <c r="N345" s="130">
        <f t="shared" si="22"/>
        <v>0</v>
      </c>
      <c r="O345" s="130">
        <f t="shared" si="23"/>
        <v>0</v>
      </c>
      <c r="P345" s="127">
        <f t="shared" si="24"/>
        <v>0</v>
      </c>
      <c r="Q345" s="130">
        <f t="shared" si="25"/>
        <v>0</v>
      </c>
      <c r="R345" s="130">
        <f t="shared" si="26"/>
        <v>0</v>
      </c>
      <c r="S345" s="130">
        <f t="shared" si="27"/>
        <v>0</v>
      </c>
      <c r="T345" s="127">
        <f t="shared" si="28"/>
        <v>0</v>
      </c>
      <c r="U345" s="131">
        <f t="shared" si="29"/>
        <v>0</v>
      </c>
      <c r="V345" s="130">
        <f t="shared" si="30"/>
        <v>0</v>
      </c>
      <c r="W345" s="130">
        <f t="shared" si="31"/>
        <v>0</v>
      </c>
      <c r="X345" s="127">
        <f t="shared" si="32"/>
        <v>0</v>
      </c>
    </row>
    <row r="346">
      <c r="A346" s="122">
        <f>Data!A336</f>
        <v>45034</v>
      </c>
      <c r="B346" s="123">
        <f>Data!B336</f>
        <v>679.4671021</v>
      </c>
      <c r="C346" s="123">
        <f>Data!C336</f>
        <v>56.18401718</v>
      </c>
      <c r="D346" s="124">
        <f>Data!D336</f>
        <v>184.3099976</v>
      </c>
      <c r="E346" s="128">
        <f t="shared" ref="E346:G346" si="364">B346/B345-1</f>
        <v>-0.00620022973</v>
      </c>
      <c r="F346" s="128">
        <f t="shared" si="364"/>
        <v>0.005966966194</v>
      </c>
      <c r="G346" s="128">
        <f t="shared" si="364"/>
        <v>-0.01459578606</v>
      </c>
      <c r="H346" s="129">
        <f t="shared" si="16"/>
        <v>-0.004691573894</v>
      </c>
      <c r="I346" s="130">
        <f t="shared" si="17"/>
        <v>0</v>
      </c>
      <c r="J346" s="130">
        <f t="shared" si="18"/>
        <v>0</v>
      </c>
      <c r="K346" s="131">
        <f t="shared" si="19"/>
        <v>0</v>
      </c>
      <c r="L346" s="127">
        <f t="shared" si="20"/>
        <v>0</v>
      </c>
      <c r="M346" s="130">
        <f t="shared" si="21"/>
        <v>0</v>
      </c>
      <c r="N346" s="130">
        <f t="shared" si="22"/>
        <v>0</v>
      </c>
      <c r="O346" s="130">
        <f t="shared" si="23"/>
        <v>0</v>
      </c>
      <c r="P346" s="127">
        <f t="shared" si="24"/>
        <v>0</v>
      </c>
      <c r="Q346" s="130">
        <f t="shared" si="25"/>
        <v>0</v>
      </c>
      <c r="R346" s="130">
        <f t="shared" si="26"/>
        <v>0</v>
      </c>
      <c r="S346" s="130">
        <f t="shared" si="27"/>
        <v>0</v>
      </c>
      <c r="T346" s="127">
        <f t="shared" si="28"/>
        <v>0</v>
      </c>
      <c r="U346" s="131">
        <f t="shared" si="29"/>
        <v>0</v>
      </c>
      <c r="V346" s="130">
        <f t="shared" si="30"/>
        <v>0</v>
      </c>
      <c r="W346" s="130">
        <f t="shared" si="31"/>
        <v>0</v>
      </c>
      <c r="X346" s="127">
        <f t="shared" si="32"/>
        <v>0</v>
      </c>
    </row>
    <row r="347">
      <c r="A347" s="122">
        <f>Data!A337</f>
        <v>45035</v>
      </c>
      <c r="B347" s="123">
        <f>Data!B337</f>
        <v>680.6516724</v>
      </c>
      <c r="C347" s="123">
        <f>Data!C337</f>
        <v>56.29183578</v>
      </c>
      <c r="D347" s="124">
        <f>Data!D337</f>
        <v>180.5899963</v>
      </c>
      <c r="E347" s="128">
        <f t="shared" ref="E347:G347" si="365">B347/B346-1</f>
        <v>0.001743381407</v>
      </c>
      <c r="F347" s="128">
        <f t="shared" si="365"/>
        <v>0.001919026245</v>
      </c>
      <c r="G347" s="128">
        <f t="shared" si="365"/>
        <v>-0.02018339358</v>
      </c>
      <c r="H347" s="129">
        <f t="shared" si="16"/>
        <v>-0.006957070651</v>
      </c>
      <c r="I347" s="130">
        <f t="shared" si="17"/>
        <v>0</v>
      </c>
      <c r="J347" s="130">
        <f t="shared" si="18"/>
        <v>0</v>
      </c>
      <c r="K347" s="131">
        <f t="shared" si="19"/>
        <v>0</v>
      </c>
      <c r="L347" s="127">
        <f t="shared" si="20"/>
        <v>0</v>
      </c>
      <c r="M347" s="130">
        <f t="shared" si="21"/>
        <v>0</v>
      </c>
      <c r="N347" s="130">
        <f t="shared" si="22"/>
        <v>0</v>
      </c>
      <c r="O347" s="130">
        <f t="shared" si="23"/>
        <v>0</v>
      </c>
      <c r="P347" s="127">
        <f t="shared" si="24"/>
        <v>0</v>
      </c>
      <c r="Q347" s="130">
        <f t="shared" si="25"/>
        <v>0</v>
      </c>
      <c r="R347" s="130">
        <f t="shared" si="26"/>
        <v>0</v>
      </c>
      <c r="S347" s="130">
        <f t="shared" si="27"/>
        <v>0</v>
      </c>
      <c r="T347" s="127">
        <f t="shared" si="28"/>
        <v>0</v>
      </c>
      <c r="U347" s="131">
        <f t="shared" si="29"/>
        <v>0</v>
      </c>
      <c r="V347" s="130">
        <f t="shared" si="30"/>
        <v>0</v>
      </c>
      <c r="W347" s="130">
        <f t="shared" si="31"/>
        <v>0</v>
      </c>
      <c r="X347" s="127">
        <f t="shared" si="32"/>
        <v>0</v>
      </c>
    </row>
    <row r="348">
      <c r="A348" s="122">
        <f>Data!A338</f>
        <v>45036</v>
      </c>
      <c r="B348" s="123">
        <f>Data!B338</f>
        <v>681.7677612</v>
      </c>
      <c r="C348" s="123">
        <f>Data!C338</f>
        <v>56.55648804</v>
      </c>
      <c r="D348" s="124">
        <f>Data!D338</f>
        <v>162.9900055</v>
      </c>
      <c r="E348" s="128">
        <f t="shared" ref="E348:G348" si="366">B348/B347-1</f>
        <v>0.00163973573</v>
      </c>
      <c r="F348" s="128">
        <f t="shared" si="366"/>
        <v>0.00470143225</v>
      </c>
      <c r="G348" s="128">
        <f t="shared" si="366"/>
        <v>-0.09745828231</v>
      </c>
      <c r="H348" s="129">
        <f t="shared" si="16"/>
        <v>-0.03677479288</v>
      </c>
      <c r="I348" s="130">
        <f t="shared" si="17"/>
        <v>1</v>
      </c>
      <c r="J348" s="130">
        <f t="shared" si="18"/>
        <v>1</v>
      </c>
      <c r="K348" s="131">
        <f t="shared" si="19"/>
        <v>0</v>
      </c>
      <c r="L348" s="127">
        <f t="shared" si="20"/>
        <v>0</v>
      </c>
      <c r="M348" s="130">
        <f t="shared" si="21"/>
        <v>1</v>
      </c>
      <c r="N348" s="130">
        <f t="shared" si="22"/>
        <v>1</v>
      </c>
      <c r="O348" s="130">
        <f t="shared" si="23"/>
        <v>0</v>
      </c>
      <c r="P348" s="127">
        <f t="shared" si="24"/>
        <v>0</v>
      </c>
      <c r="Q348" s="130">
        <f t="shared" si="25"/>
        <v>1</v>
      </c>
      <c r="R348" s="130">
        <f t="shared" si="26"/>
        <v>1</v>
      </c>
      <c r="S348" s="130">
        <f t="shared" si="27"/>
        <v>0</v>
      </c>
      <c r="T348" s="127">
        <f t="shared" si="28"/>
        <v>0</v>
      </c>
      <c r="U348" s="131">
        <f t="shared" si="29"/>
        <v>1</v>
      </c>
      <c r="V348" s="130">
        <f t="shared" si="30"/>
        <v>1</v>
      </c>
      <c r="W348" s="130">
        <f t="shared" si="31"/>
        <v>0</v>
      </c>
      <c r="X348" s="127">
        <f t="shared" si="32"/>
        <v>0</v>
      </c>
    </row>
    <row r="349">
      <c r="A349" s="122">
        <f>Data!A339</f>
        <v>45037</v>
      </c>
      <c r="B349" s="123">
        <f>Data!B339</f>
        <v>666.6517944</v>
      </c>
      <c r="C349" s="123">
        <f>Data!C339</f>
        <v>57.16419983</v>
      </c>
      <c r="D349" s="124">
        <f>Data!D339</f>
        <v>165.0800018</v>
      </c>
      <c r="E349" s="128">
        <f t="shared" ref="E349:G349" si="367">B349/B348-1</f>
        <v>-0.02217172424</v>
      </c>
      <c r="F349" s="128">
        <f t="shared" si="367"/>
        <v>0.01074521798</v>
      </c>
      <c r="G349" s="128">
        <f t="shared" si="367"/>
        <v>0.01282284967</v>
      </c>
      <c r="H349" s="129">
        <f t="shared" si="16"/>
        <v>0.004992882211</v>
      </c>
      <c r="I349" s="130">
        <f t="shared" si="17"/>
        <v>0</v>
      </c>
      <c r="J349" s="130">
        <f t="shared" si="18"/>
        <v>0</v>
      </c>
      <c r="K349" s="131">
        <f t="shared" si="19"/>
        <v>0</v>
      </c>
      <c r="L349" s="127">
        <f t="shared" si="20"/>
        <v>0</v>
      </c>
      <c r="M349" s="130">
        <f t="shared" si="21"/>
        <v>0</v>
      </c>
      <c r="N349" s="130">
        <f t="shared" si="22"/>
        <v>0</v>
      </c>
      <c r="O349" s="130">
        <f t="shared" si="23"/>
        <v>0</v>
      </c>
      <c r="P349" s="127">
        <f t="shared" si="24"/>
        <v>0</v>
      </c>
      <c r="Q349" s="130">
        <f t="shared" si="25"/>
        <v>0</v>
      </c>
      <c r="R349" s="130">
        <f t="shared" si="26"/>
        <v>0</v>
      </c>
      <c r="S349" s="130">
        <f t="shared" si="27"/>
        <v>0</v>
      </c>
      <c r="T349" s="127">
        <f t="shared" si="28"/>
        <v>0</v>
      </c>
      <c r="U349" s="131">
        <f t="shared" si="29"/>
        <v>0</v>
      </c>
      <c r="V349" s="130">
        <f t="shared" si="30"/>
        <v>0</v>
      </c>
      <c r="W349" s="130">
        <f t="shared" si="31"/>
        <v>0</v>
      </c>
      <c r="X349" s="127">
        <f t="shared" si="32"/>
        <v>0</v>
      </c>
    </row>
    <row r="350">
      <c r="A350" s="122">
        <f>Data!A340</f>
        <v>45040</v>
      </c>
      <c r="B350" s="123">
        <f>Data!B340</f>
        <v>660.043396</v>
      </c>
      <c r="C350" s="123">
        <f>Data!C340</f>
        <v>57.13479233</v>
      </c>
      <c r="D350" s="124">
        <f>Data!D340</f>
        <v>162.5500031</v>
      </c>
      <c r="E350" s="128">
        <f t="shared" ref="E350:G350" si="368">B350/B349-1</f>
        <v>-0.009912818795</v>
      </c>
      <c r="F350" s="128">
        <f t="shared" si="368"/>
        <v>-0.0005144391299</v>
      </c>
      <c r="G350" s="128">
        <f t="shared" si="368"/>
        <v>-0.01532589503</v>
      </c>
      <c r="H350" s="129">
        <f t="shared" si="16"/>
        <v>-0.008318697422</v>
      </c>
      <c r="I350" s="130">
        <f t="shared" si="17"/>
        <v>0</v>
      </c>
      <c r="J350" s="130">
        <f t="shared" si="18"/>
        <v>0</v>
      </c>
      <c r="K350" s="131">
        <f t="shared" si="19"/>
        <v>0</v>
      </c>
      <c r="L350" s="127">
        <f t="shared" si="20"/>
        <v>0</v>
      </c>
      <c r="M350" s="130">
        <f t="shared" si="21"/>
        <v>0</v>
      </c>
      <c r="N350" s="130">
        <f t="shared" si="22"/>
        <v>0</v>
      </c>
      <c r="O350" s="130">
        <f t="shared" si="23"/>
        <v>0</v>
      </c>
      <c r="P350" s="127">
        <f t="shared" si="24"/>
        <v>0</v>
      </c>
      <c r="Q350" s="130">
        <f t="shared" si="25"/>
        <v>0</v>
      </c>
      <c r="R350" s="130">
        <f t="shared" si="26"/>
        <v>0</v>
      </c>
      <c r="S350" s="130">
        <f t="shared" si="27"/>
        <v>0</v>
      </c>
      <c r="T350" s="127">
        <f t="shared" si="28"/>
        <v>0</v>
      </c>
      <c r="U350" s="131">
        <f t="shared" si="29"/>
        <v>0</v>
      </c>
      <c r="V350" s="130">
        <f t="shared" si="30"/>
        <v>0</v>
      </c>
      <c r="W350" s="130">
        <f t="shared" si="31"/>
        <v>0</v>
      </c>
      <c r="X350" s="127">
        <f t="shared" si="32"/>
        <v>0</v>
      </c>
    </row>
    <row r="351">
      <c r="A351" s="122">
        <f>Data!A341</f>
        <v>45041</v>
      </c>
      <c r="B351" s="123">
        <f>Data!B341</f>
        <v>645.8671875</v>
      </c>
      <c r="C351" s="123">
        <f>Data!C341</f>
        <v>57.54647064</v>
      </c>
      <c r="D351" s="124">
        <f>Data!D341</f>
        <v>160.6699982</v>
      </c>
      <c r="E351" s="128">
        <f t="shared" ref="E351:G351" si="369">B351/B350-1</f>
        <v>-0.02147769159</v>
      </c>
      <c r="F351" s="128">
        <f t="shared" si="369"/>
        <v>0.007205387426</v>
      </c>
      <c r="G351" s="128">
        <f t="shared" si="369"/>
        <v>-0.01156570192</v>
      </c>
      <c r="H351" s="129">
        <f t="shared" si="16"/>
        <v>-0.006039664117</v>
      </c>
      <c r="I351" s="130">
        <f t="shared" si="17"/>
        <v>0</v>
      </c>
      <c r="J351" s="130">
        <f t="shared" si="18"/>
        <v>0</v>
      </c>
      <c r="K351" s="131">
        <f t="shared" si="19"/>
        <v>0</v>
      </c>
      <c r="L351" s="127">
        <f t="shared" si="20"/>
        <v>0</v>
      </c>
      <c r="M351" s="130">
        <f t="shared" si="21"/>
        <v>0</v>
      </c>
      <c r="N351" s="130">
        <f t="shared" si="22"/>
        <v>0</v>
      </c>
      <c r="O351" s="130">
        <f t="shared" si="23"/>
        <v>0</v>
      </c>
      <c r="P351" s="127">
        <f t="shared" si="24"/>
        <v>0</v>
      </c>
      <c r="Q351" s="130">
        <f t="shared" si="25"/>
        <v>0</v>
      </c>
      <c r="R351" s="130">
        <f t="shared" si="26"/>
        <v>0</v>
      </c>
      <c r="S351" s="130">
        <f t="shared" si="27"/>
        <v>0</v>
      </c>
      <c r="T351" s="127">
        <f t="shared" si="28"/>
        <v>0</v>
      </c>
      <c r="U351" s="131">
        <f t="shared" si="29"/>
        <v>0</v>
      </c>
      <c r="V351" s="130">
        <f t="shared" si="30"/>
        <v>0</v>
      </c>
      <c r="W351" s="130">
        <f t="shared" si="31"/>
        <v>0</v>
      </c>
      <c r="X351" s="127">
        <f t="shared" si="32"/>
        <v>0</v>
      </c>
    </row>
    <row r="352">
      <c r="A352" s="122">
        <f>Data!A342</f>
        <v>45042</v>
      </c>
      <c r="B352" s="123">
        <f>Data!B342</f>
        <v>637.0168457</v>
      </c>
      <c r="C352" s="123">
        <f>Data!C342</f>
        <v>57.95814896</v>
      </c>
      <c r="D352" s="124">
        <f>Data!D342</f>
        <v>153.75</v>
      </c>
      <c r="E352" s="128">
        <f t="shared" ref="E352:G352" si="370">B352/B351-1</f>
        <v>-0.01370303674</v>
      </c>
      <c r="F352" s="128">
        <f t="shared" si="370"/>
        <v>0.007153841228</v>
      </c>
      <c r="G352" s="128">
        <f t="shared" si="370"/>
        <v>-0.04306963495</v>
      </c>
      <c r="H352" s="129">
        <f t="shared" si="16"/>
        <v>-0.01710692484</v>
      </c>
      <c r="I352" s="130">
        <f t="shared" si="17"/>
        <v>0</v>
      </c>
      <c r="J352" s="130">
        <f t="shared" si="18"/>
        <v>0</v>
      </c>
      <c r="K352" s="131">
        <f t="shared" si="19"/>
        <v>0</v>
      </c>
      <c r="L352" s="127">
        <f t="shared" si="20"/>
        <v>0</v>
      </c>
      <c r="M352" s="130">
        <f t="shared" si="21"/>
        <v>0</v>
      </c>
      <c r="N352" s="130">
        <f t="shared" si="22"/>
        <v>0</v>
      </c>
      <c r="O352" s="130">
        <f t="shared" si="23"/>
        <v>0</v>
      </c>
      <c r="P352" s="127">
        <f t="shared" si="24"/>
        <v>0</v>
      </c>
      <c r="Q352" s="130">
        <f t="shared" si="25"/>
        <v>0</v>
      </c>
      <c r="R352" s="130">
        <f t="shared" si="26"/>
        <v>0</v>
      </c>
      <c r="S352" s="130">
        <f t="shared" si="27"/>
        <v>0</v>
      </c>
      <c r="T352" s="127">
        <f t="shared" si="28"/>
        <v>0</v>
      </c>
      <c r="U352" s="131">
        <f t="shared" si="29"/>
        <v>0</v>
      </c>
      <c r="V352" s="130">
        <f t="shared" si="30"/>
        <v>0</v>
      </c>
      <c r="W352" s="130">
        <f t="shared" si="31"/>
        <v>0</v>
      </c>
      <c r="X352" s="127">
        <f t="shared" si="32"/>
        <v>0</v>
      </c>
    </row>
    <row r="353">
      <c r="A353" s="122">
        <f>Data!A343</f>
        <v>45043</v>
      </c>
      <c r="B353" s="123">
        <f>Data!B343</f>
        <v>648.7749023</v>
      </c>
      <c r="C353" s="123">
        <f>Data!C343</f>
        <v>57.91893768</v>
      </c>
      <c r="D353" s="124">
        <f>Data!D343</f>
        <v>160.1900024</v>
      </c>
      <c r="E353" s="128">
        <f t="shared" ref="E353:G353" si="371">B353/B352-1</f>
        <v>0.01845799953</v>
      </c>
      <c r="F353" s="128">
        <f t="shared" si="371"/>
        <v>-0.0006765446085</v>
      </c>
      <c r="G353" s="128">
        <f t="shared" si="371"/>
        <v>0.04188619474</v>
      </c>
      <c r="H353" s="129">
        <f t="shared" si="16"/>
        <v>0.02017545996</v>
      </c>
      <c r="I353" s="130">
        <f t="shared" si="17"/>
        <v>0</v>
      </c>
      <c r="J353" s="130">
        <f t="shared" si="18"/>
        <v>0</v>
      </c>
      <c r="K353" s="131">
        <f t="shared" si="19"/>
        <v>0</v>
      </c>
      <c r="L353" s="127">
        <f t="shared" si="20"/>
        <v>0</v>
      </c>
      <c r="M353" s="130">
        <f t="shared" si="21"/>
        <v>0</v>
      </c>
      <c r="N353" s="130">
        <f t="shared" si="22"/>
        <v>0</v>
      </c>
      <c r="O353" s="130">
        <f t="shared" si="23"/>
        <v>0</v>
      </c>
      <c r="P353" s="127">
        <f t="shared" si="24"/>
        <v>0</v>
      </c>
      <c r="Q353" s="130">
        <f t="shared" si="25"/>
        <v>0</v>
      </c>
      <c r="R353" s="130">
        <f t="shared" si="26"/>
        <v>0</v>
      </c>
      <c r="S353" s="130">
        <f t="shared" si="27"/>
        <v>0</v>
      </c>
      <c r="T353" s="127">
        <f t="shared" si="28"/>
        <v>0</v>
      </c>
      <c r="U353" s="131">
        <f t="shared" si="29"/>
        <v>0</v>
      </c>
      <c r="V353" s="130">
        <f t="shared" si="30"/>
        <v>0</v>
      </c>
      <c r="W353" s="130">
        <f t="shared" si="31"/>
        <v>0</v>
      </c>
      <c r="X353" s="127">
        <f t="shared" si="32"/>
        <v>0</v>
      </c>
    </row>
    <row r="354">
      <c r="A354" s="122">
        <f>Data!A344</f>
        <v>45044</v>
      </c>
      <c r="B354" s="123">
        <f>Data!B344</f>
        <v>657.1160889</v>
      </c>
      <c r="C354" s="123">
        <f>Data!C344</f>
        <v>58.3012085</v>
      </c>
      <c r="D354" s="124">
        <f>Data!D344</f>
        <v>164.3099976</v>
      </c>
      <c r="E354" s="128">
        <f t="shared" ref="E354:G354" si="372">B354/B353-1</f>
        <v>0.01285682676</v>
      </c>
      <c r="F354" s="128">
        <f t="shared" si="372"/>
        <v>0.006600100559</v>
      </c>
      <c r="G354" s="128">
        <f t="shared" si="372"/>
        <v>0.02571942727</v>
      </c>
      <c r="H354" s="129">
        <f t="shared" si="16"/>
        <v>0.01549917648</v>
      </c>
      <c r="I354" s="130">
        <f t="shared" si="17"/>
        <v>0</v>
      </c>
      <c r="J354" s="130">
        <f t="shared" si="18"/>
        <v>0</v>
      </c>
      <c r="K354" s="131">
        <f t="shared" si="19"/>
        <v>0</v>
      </c>
      <c r="L354" s="127">
        <f t="shared" si="20"/>
        <v>0</v>
      </c>
      <c r="M354" s="130">
        <f t="shared" si="21"/>
        <v>0</v>
      </c>
      <c r="N354" s="130">
        <f t="shared" si="22"/>
        <v>0</v>
      </c>
      <c r="O354" s="130">
        <f t="shared" si="23"/>
        <v>0</v>
      </c>
      <c r="P354" s="127">
        <f t="shared" si="24"/>
        <v>0</v>
      </c>
      <c r="Q354" s="130">
        <f t="shared" si="25"/>
        <v>0</v>
      </c>
      <c r="R354" s="130">
        <f t="shared" si="26"/>
        <v>0</v>
      </c>
      <c r="S354" s="130">
        <f t="shared" si="27"/>
        <v>0</v>
      </c>
      <c r="T354" s="127">
        <f t="shared" si="28"/>
        <v>0</v>
      </c>
      <c r="U354" s="131">
        <f t="shared" si="29"/>
        <v>0</v>
      </c>
      <c r="V354" s="130">
        <f t="shared" si="30"/>
        <v>0</v>
      </c>
      <c r="W354" s="130">
        <f t="shared" si="31"/>
        <v>0</v>
      </c>
      <c r="X354" s="127">
        <f t="shared" si="32"/>
        <v>0</v>
      </c>
    </row>
    <row r="355">
      <c r="A355" s="122">
        <f>Data!A345</f>
        <v>45047</v>
      </c>
      <c r="B355" s="123">
        <f>Data!B345</f>
        <v>649.0587769</v>
      </c>
      <c r="C355" s="123">
        <f>Data!C345</f>
        <v>59.25198364</v>
      </c>
      <c r="D355" s="124">
        <f>Data!D345</f>
        <v>161.8300018</v>
      </c>
      <c r="E355" s="128">
        <f t="shared" ref="E355:G355" si="373">B355/B354-1</f>
        <v>-0.01226162644</v>
      </c>
      <c r="F355" s="128">
        <f t="shared" si="373"/>
        <v>0.01630798351</v>
      </c>
      <c r="G355" s="128">
        <f t="shared" si="373"/>
        <v>-0.01509339519</v>
      </c>
      <c r="H355" s="129">
        <f t="shared" si="16"/>
        <v>-0.001966489964</v>
      </c>
      <c r="I355" s="130">
        <f t="shared" si="17"/>
        <v>0</v>
      </c>
      <c r="J355" s="130">
        <f t="shared" si="18"/>
        <v>0</v>
      </c>
      <c r="K355" s="131">
        <f t="shared" si="19"/>
        <v>0</v>
      </c>
      <c r="L355" s="127">
        <f t="shared" si="20"/>
        <v>0</v>
      </c>
      <c r="M355" s="130">
        <f t="shared" si="21"/>
        <v>0</v>
      </c>
      <c r="N355" s="130">
        <f t="shared" si="22"/>
        <v>0</v>
      </c>
      <c r="O355" s="130">
        <f t="shared" si="23"/>
        <v>0</v>
      </c>
      <c r="P355" s="127">
        <f t="shared" si="24"/>
        <v>0</v>
      </c>
      <c r="Q355" s="130">
        <f t="shared" si="25"/>
        <v>0</v>
      </c>
      <c r="R355" s="130">
        <f t="shared" si="26"/>
        <v>0</v>
      </c>
      <c r="S355" s="130">
        <f t="shared" si="27"/>
        <v>0</v>
      </c>
      <c r="T355" s="127">
        <f t="shared" si="28"/>
        <v>0</v>
      </c>
      <c r="U355" s="131">
        <f t="shared" si="29"/>
        <v>0</v>
      </c>
      <c r="V355" s="130">
        <f t="shared" si="30"/>
        <v>0</v>
      </c>
      <c r="W355" s="130">
        <f t="shared" si="31"/>
        <v>0</v>
      </c>
      <c r="X355" s="127">
        <f t="shared" si="32"/>
        <v>0</v>
      </c>
    </row>
    <row r="356">
      <c r="A356" s="122">
        <f>Data!A346</f>
        <v>45048</v>
      </c>
      <c r="B356" s="123">
        <f>Data!B346</f>
        <v>637.7902832</v>
      </c>
      <c r="C356" s="123">
        <f>Data!C346</f>
        <v>63.7902298</v>
      </c>
      <c r="D356" s="124">
        <f>Data!D346</f>
        <v>160.3099976</v>
      </c>
      <c r="E356" s="128">
        <f t="shared" ref="E356:G356" si="374">B356/B355-1</f>
        <v>-0.01736128384</v>
      </c>
      <c r="F356" s="128">
        <f t="shared" si="374"/>
        <v>0.07659230756</v>
      </c>
      <c r="G356" s="128">
        <f t="shared" si="374"/>
        <v>-0.009392598747</v>
      </c>
      <c r="H356" s="129">
        <f t="shared" si="16"/>
        <v>0.02340762676</v>
      </c>
      <c r="I356" s="130">
        <f t="shared" si="17"/>
        <v>0</v>
      </c>
      <c r="J356" s="130">
        <f t="shared" si="18"/>
        <v>0</v>
      </c>
      <c r="K356" s="131">
        <f t="shared" si="19"/>
        <v>0</v>
      </c>
      <c r="L356" s="127">
        <f t="shared" si="20"/>
        <v>0</v>
      </c>
      <c r="M356" s="130">
        <f t="shared" si="21"/>
        <v>0</v>
      </c>
      <c r="N356" s="130">
        <f t="shared" si="22"/>
        <v>0</v>
      </c>
      <c r="O356" s="130">
        <f t="shared" si="23"/>
        <v>0</v>
      </c>
      <c r="P356" s="127">
        <f t="shared" si="24"/>
        <v>0</v>
      </c>
      <c r="Q356" s="130">
        <f t="shared" si="25"/>
        <v>0</v>
      </c>
      <c r="R356" s="130">
        <f t="shared" si="26"/>
        <v>0</v>
      </c>
      <c r="S356" s="130">
        <f t="shared" si="27"/>
        <v>0</v>
      </c>
      <c r="T356" s="127">
        <f t="shared" si="28"/>
        <v>0</v>
      </c>
      <c r="U356" s="131">
        <f t="shared" si="29"/>
        <v>0</v>
      </c>
      <c r="V356" s="130">
        <f t="shared" si="30"/>
        <v>0</v>
      </c>
      <c r="W356" s="130">
        <f t="shared" si="31"/>
        <v>0</v>
      </c>
      <c r="X356" s="127">
        <f t="shared" si="32"/>
        <v>0</v>
      </c>
    </row>
    <row r="357">
      <c r="A357" s="122">
        <f>Data!A347</f>
        <v>45049</v>
      </c>
      <c r="B357" s="123">
        <f>Data!B347</f>
        <v>628.9302368</v>
      </c>
      <c r="C357" s="123">
        <f>Data!C347</f>
        <v>63.67260361</v>
      </c>
      <c r="D357" s="124">
        <f>Data!D347</f>
        <v>160.6100006</v>
      </c>
      <c r="E357" s="128">
        <f t="shared" ref="E357:G357" si="375">B357/B356-1</f>
        <v>-0.01389178641</v>
      </c>
      <c r="F357" s="128">
        <f t="shared" si="375"/>
        <v>-0.001843953072</v>
      </c>
      <c r="G357" s="128">
        <f t="shared" si="375"/>
        <v>0.001871393278</v>
      </c>
      <c r="H357" s="129">
        <f t="shared" si="16"/>
        <v>-0.002767381199</v>
      </c>
      <c r="I357" s="130">
        <f t="shared" si="17"/>
        <v>0</v>
      </c>
      <c r="J357" s="130">
        <f t="shared" si="18"/>
        <v>0</v>
      </c>
      <c r="K357" s="131">
        <f t="shared" si="19"/>
        <v>0</v>
      </c>
      <c r="L357" s="127">
        <f t="shared" si="20"/>
        <v>0</v>
      </c>
      <c r="M357" s="130">
        <f t="shared" si="21"/>
        <v>0</v>
      </c>
      <c r="N357" s="130">
        <f t="shared" si="22"/>
        <v>0</v>
      </c>
      <c r="O357" s="130">
        <f t="shared" si="23"/>
        <v>0</v>
      </c>
      <c r="P357" s="127">
        <f t="shared" si="24"/>
        <v>0</v>
      </c>
      <c r="Q357" s="130">
        <f t="shared" si="25"/>
        <v>0</v>
      </c>
      <c r="R357" s="130">
        <f t="shared" si="26"/>
        <v>0</v>
      </c>
      <c r="S357" s="130">
        <f t="shared" si="27"/>
        <v>0</v>
      </c>
      <c r="T357" s="127">
        <f t="shared" si="28"/>
        <v>0</v>
      </c>
      <c r="U357" s="131">
        <f t="shared" si="29"/>
        <v>0</v>
      </c>
      <c r="V357" s="130">
        <f t="shared" si="30"/>
        <v>0</v>
      </c>
      <c r="W357" s="130">
        <f t="shared" si="31"/>
        <v>0</v>
      </c>
      <c r="X357" s="127">
        <f t="shared" si="32"/>
        <v>0</v>
      </c>
    </row>
    <row r="358">
      <c r="A358" s="122">
        <f>Data!A348</f>
        <v>45050</v>
      </c>
      <c r="B358" s="123">
        <f>Data!B348</f>
        <v>618.4058228</v>
      </c>
      <c r="C358" s="123">
        <f>Data!C348</f>
        <v>63.72161484</v>
      </c>
      <c r="D358" s="124">
        <f>Data!D348</f>
        <v>161.1999969</v>
      </c>
      <c r="E358" s="128">
        <f t="shared" ref="E358:G358" si="376">B358/B357-1</f>
        <v>-0.01673383381</v>
      </c>
      <c r="F358" s="128">
        <f t="shared" si="376"/>
        <v>0.0007697381243</v>
      </c>
      <c r="G358" s="128">
        <f t="shared" si="376"/>
        <v>0.003673471986</v>
      </c>
      <c r="H358" s="129">
        <f t="shared" si="16"/>
        <v>-0.001569482718</v>
      </c>
      <c r="I358" s="130">
        <f t="shared" si="17"/>
        <v>0</v>
      </c>
      <c r="J358" s="130">
        <f t="shared" si="18"/>
        <v>0</v>
      </c>
      <c r="K358" s="131">
        <f t="shared" si="19"/>
        <v>0</v>
      </c>
      <c r="L358" s="127">
        <f t="shared" si="20"/>
        <v>0</v>
      </c>
      <c r="M358" s="130">
        <f t="shared" si="21"/>
        <v>0</v>
      </c>
      <c r="N358" s="130">
        <f t="shared" si="22"/>
        <v>0</v>
      </c>
      <c r="O358" s="130">
        <f t="shared" si="23"/>
        <v>0</v>
      </c>
      <c r="P358" s="127">
        <f t="shared" si="24"/>
        <v>0</v>
      </c>
      <c r="Q358" s="130">
        <f t="shared" si="25"/>
        <v>0</v>
      </c>
      <c r="R358" s="130">
        <f t="shared" si="26"/>
        <v>0</v>
      </c>
      <c r="S358" s="130">
        <f t="shared" si="27"/>
        <v>0</v>
      </c>
      <c r="T358" s="127">
        <f t="shared" si="28"/>
        <v>0</v>
      </c>
      <c r="U358" s="131">
        <f t="shared" si="29"/>
        <v>0</v>
      </c>
      <c r="V358" s="130">
        <f t="shared" si="30"/>
        <v>0</v>
      </c>
      <c r="W358" s="130">
        <f t="shared" si="31"/>
        <v>0</v>
      </c>
      <c r="X358" s="127">
        <f t="shared" si="32"/>
        <v>0</v>
      </c>
    </row>
    <row r="359">
      <c r="A359" s="122">
        <f>Data!A349</f>
        <v>45051</v>
      </c>
      <c r="B359" s="123">
        <f>Data!B349</f>
        <v>630.9567871</v>
      </c>
      <c r="C359" s="123">
        <f>Data!C349</f>
        <v>63.60399246</v>
      </c>
      <c r="D359" s="124">
        <f>Data!D349</f>
        <v>170.0599976</v>
      </c>
      <c r="E359" s="128">
        <f t="shared" ref="E359:G359" si="377">B359/B358-1</f>
        <v>0.02029567623</v>
      </c>
      <c r="F359" s="128">
        <f t="shared" si="377"/>
        <v>-0.001845878762</v>
      </c>
      <c r="G359" s="128">
        <f t="shared" si="377"/>
        <v>0.05496278398</v>
      </c>
      <c r="H359" s="129">
        <f t="shared" si="16"/>
        <v>0.02530589733</v>
      </c>
      <c r="I359" s="130">
        <f t="shared" si="17"/>
        <v>0</v>
      </c>
      <c r="J359" s="130">
        <f t="shared" si="18"/>
        <v>0</v>
      </c>
      <c r="K359" s="131">
        <f t="shared" si="19"/>
        <v>0</v>
      </c>
      <c r="L359" s="127">
        <f t="shared" si="20"/>
        <v>0</v>
      </c>
      <c r="M359" s="130">
        <f t="shared" si="21"/>
        <v>0</v>
      </c>
      <c r="N359" s="130">
        <f t="shared" si="22"/>
        <v>0</v>
      </c>
      <c r="O359" s="130">
        <f t="shared" si="23"/>
        <v>0</v>
      </c>
      <c r="P359" s="127">
        <f t="shared" si="24"/>
        <v>0</v>
      </c>
      <c r="Q359" s="130">
        <f t="shared" si="25"/>
        <v>0</v>
      </c>
      <c r="R359" s="130">
        <f t="shared" si="26"/>
        <v>0</v>
      </c>
      <c r="S359" s="130">
        <f t="shared" si="27"/>
        <v>0</v>
      </c>
      <c r="T359" s="127">
        <f t="shared" si="28"/>
        <v>0</v>
      </c>
      <c r="U359" s="131">
        <f t="shared" si="29"/>
        <v>0</v>
      </c>
      <c r="V359" s="130">
        <f t="shared" si="30"/>
        <v>0</v>
      </c>
      <c r="W359" s="130">
        <f t="shared" si="31"/>
        <v>0</v>
      </c>
      <c r="X359" s="127">
        <f t="shared" si="32"/>
        <v>0</v>
      </c>
    </row>
    <row r="360">
      <c r="A360" s="122">
        <f>Data!A350</f>
        <v>45054</v>
      </c>
      <c r="B360" s="123">
        <f>Data!B350</f>
        <v>629.6449585</v>
      </c>
      <c r="C360" s="123">
        <f>Data!C350</f>
        <v>63.19231415</v>
      </c>
      <c r="D360" s="124">
        <f>Data!D350</f>
        <v>171.7899933</v>
      </c>
      <c r="E360" s="128">
        <f t="shared" ref="E360:G360" si="378">B360/B359-1</f>
        <v>-0.002079110075</v>
      </c>
      <c r="F360" s="128">
        <f t="shared" si="378"/>
        <v>-0.006472523159</v>
      </c>
      <c r="G360" s="128">
        <f t="shared" si="378"/>
        <v>0.01017285518</v>
      </c>
      <c r="H360" s="129">
        <f t="shared" si="16"/>
        <v>0.001064310794</v>
      </c>
      <c r="I360" s="130">
        <f t="shared" si="17"/>
        <v>0</v>
      </c>
      <c r="J360" s="130">
        <f t="shared" si="18"/>
        <v>0</v>
      </c>
      <c r="K360" s="131">
        <f t="shared" si="19"/>
        <v>0</v>
      </c>
      <c r="L360" s="127">
        <f t="shared" si="20"/>
        <v>0</v>
      </c>
      <c r="M360" s="130">
        <f t="shared" si="21"/>
        <v>0</v>
      </c>
      <c r="N360" s="130">
        <f t="shared" si="22"/>
        <v>0</v>
      </c>
      <c r="O360" s="130">
        <f t="shared" si="23"/>
        <v>0</v>
      </c>
      <c r="P360" s="127">
        <f t="shared" si="24"/>
        <v>0</v>
      </c>
      <c r="Q360" s="130">
        <f t="shared" si="25"/>
        <v>0</v>
      </c>
      <c r="R360" s="130">
        <f t="shared" si="26"/>
        <v>0</v>
      </c>
      <c r="S360" s="130">
        <f t="shared" si="27"/>
        <v>0</v>
      </c>
      <c r="T360" s="127">
        <f t="shared" si="28"/>
        <v>0</v>
      </c>
      <c r="U360" s="131">
        <f t="shared" si="29"/>
        <v>0</v>
      </c>
      <c r="V360" s="130">
        <f t="shared" si="30"/>
        <v>0</v>
      </c>
      <c r="W360" s="130">
        <f t="shared" si="31"/>
        <v>0</v>
      </c>
      <c r="X360" s="127">
        <f t="shared" si="32"/>
        <v>0</v>
      </c>
    </row>
    <row r="361">
      <c r="A361" s="122">
        <f>Data!A351</f>
        <v>45055</v>
      </c>
      <c r="B361" s="123">
        <f>Data!B351</f>
        <v>622.2337646</v>
      </c>
      <c r="C361" s="123">
        <f>Data!C351</f>
        <v>63.24132538</v>
      </c>
      <c r="D361" s="124">
        <f>Data!D351</f>
        <v>169.1499939</v>
      </c>
      <c r="E361" s="128">
        <f t="shared" ref="E361:G361" si="379">B361/B360-1</f>
        <v>-0.01177043308</v>
      </c>
      <c r="F361" s="128">
        <f t="shared" si="379"/>
        <v>0.0007755884735</v>
      </c>
      <c r="G361" s="128">
        <f t="shared" si="379"/>
        <v>-0.01536759702</v>
      </c>
      <c r="H361" s="129">
        <f t="shared" si="16"/>
        <v>-0.008190890036</v>
      </c>
      <c r="I361" s="130">
        <f t="shared" si="17"/>
        <v>0</v>
      </c>
      <c r="J361" s="130">
        <f t="shared" si="18"/>
        <v>0</v>
      </c>
      <c r="K361" s="131">
        <f t="shared" si="19"/>
        <v>0</v>
      </c>
      <c r="L361" s="127">
        <f t="shared" si="20"/>
        <v>0</v>
      </c>
      <c r="M361" s="130">
        <f t="shared" si="21"/>
        <v>0</v>
      </c>
      <c r="N361" s="130">
        <f t="shared" si="22"/>
        <v>0</v>
      </c>
      <c r="O361" s="130">
        <f t="shared" si="23"/>
        <v>0</v>
      </c>
      <c r="P361" s="127">
        <f t="shared" si="24"/>
        <v>0</v>
      </c>
      <c r="Q361" s="130">
        <f t="shared" si="25"/>
        <v>0</v>
      </c>
      <c r="R361" s="130">
        <f t="shared" si="26"/>
        <v>0</v>
      </c>
      <c r="S361" s="130">
        <f t="shared" si="27"/>
        <v>0</v>
      </c>
      <c r="T361" s="127">
        <f t="shared" si="28"/>
        <v>0</v>
      </c>
      <c r="U361" s="131">
        <f t="shared" si="29"/>
        <v>0</v>
      </c>
      <c r="V361" s="130">
        <f t="shared" si="30"/>
        <v>0</v>
      </c>
      <c r="W361" s="130">
        <f t="shared" si="31"/>
        <v>0</v>
      </c>
      <c r="X361" s="127">
        <f t="shared" si="32"/>
        <v>0</v>
      </c>
    </row>
    <row r="362">
      <c r="A362" s="122">
        <f>Data!A352</f>
        <v>45056</v>
      </c>
      <c r="B362" s="123">
        <f>Data!B352</f>
        <v>615.9777832</v>
      </c>
      <c r="C362" s="123">
        <f>Data!C352</f>
        <v>63.16291046</v>
      </c>
      <c r="D362" s="124">
        <f>Data!D352</f>
        <v>168.5399933</v>
      </c>
      <c r="E362" s="128">
        <f t="shared" ref="E362:G362" si="380">B362/B361-1</f>
        <v>-0.01005406939</v>
      </c>
      <c r="F362" s="128">
        <f t="shared" si="380"/>
        <v>-0.001239931588</v>
      </c>
      <c r="G362" s="128">
        <f t="shared" si="380"/>
        <v>-0.003606270366</v>
      </c>
      <c r="H362" s="129">
        <f t="shared" si="16"/>
        <v>-0.003949294659</v>
      </c>
      <c r="I362" s="130">
        <f t="shared" si="17"/>
        <v>0</v>
      </c>
      <c r="J362" s="130">
        <f t="shared" si="18"/>
        <v>0</v>
      </c>
      <c r="K362" s="131">
        <f t="shared" si="19"/>
        <v>0</v>
      </c>
      <c r="L362" s="127">
        <f t="shared" si="20"/>
        <v>0</v>
      </c>
      <c r="M362" s="130">
        <f t="shared" si="21"/>
        <v>0</v>
      </c>
      <c r="N362" s="130">
        <f t="shared" si="22"/>
        <v>0</v>
      </c>
      <c r="O362" s="130">
        <f t="shared" si="23"/>
        <v>0</v>
      </c>
      <c r="P362" s="127">
        <f t="shared" si="24"/>
        <v>0</v>
      </c>
      <c r="Q362" s="130">
        <f t="shared" si="25"/>
        <v>0</v>
      </c>
      <c r="R362" s="130">
        <f t="shared" si="26"/>
        <v>0</v>
      </c>
      <c r="S362" s="130">
        <f t="shared" si="27"/>
        <v>0</v>
      </c>
      <c r="T362" s="127">
        <f t="shared" si="28"/>
        <v>0</v>
      </c>
      <c r="U362" s="131">
        <f t="shared" si="29"/>
        <v>0</v>
      </c>
      <c r="V362" s="130">
        <f t="shared" si="30"/>
        <v>0</v>
      </c>
      <c r="W362" s="130">
        <f t="shared" si="31"/>
        <v>0</v>
      </c>
      <c r="X362" s="127">
        <f t="shared" si="32"/>
        <v>0</v>
      </c>
    </row>
    <row r="363">
      <c r="A363" s="122">
        <f>Data!A353</f>
        <v>45057</v>
      </c>
      <c r="B363" s="123">
        <f>Data!B353</f>
        <v>628.5484009</v>
      </c>
      <c r="C363" s="123">
        <f>Data!C353</f>
        <v>62.73163223</v>
      </c>
      <c r="D363" s="124">
        <f>Data!D353</f>
        <v>172.0800018</v>
      </c>
      <c r="E363" s="128">
        <f t="shared" ref="E363:G363" si="381">B363/B362-1</f>
        <v>0.0204075829</v>
      </c>
      <c r="F363" s="128">
        <f t="shared" si="381"/>
        <v>-0.006828029703</v>
      </c>
      <c r="G363" s="128">
        <f t="shared" si="381"/>
        <v>0.02100396752</v>
      </c>
      <c r="H363" s="129">
        <f t="shared" si="16"/>
        <v>0.009751891707</v>
      </c>
      <c r="I363" s="130">
        <f t="shared" si="17"/>
        <v>0</v>
      </c>
      <c r="J363" s="130">
        <f t="shared" si="18"/>
        <v>0</v>
      </c>
      <c r="K363" s="131">
        <f t="shared" si="19"/>
        <v>0</v>
      </c>
      <c r="L363" s="127">
        <f t="shared" si="20"/>
        <v>0</v>
      </c>
      <c r="M363" s="130">
        <f t="shared" si="21"/>
        <v>0</v>
      </c>
      <c r="N363" s="130">
        <f t="shared" si="22"/>
        <v>0</v>
      </c>
      <c r="O363" s="130">
        <f t="shared" si="23"/>
        <v>0</v>
      </c>
      <c r="P363" s="127">
        <f t="shared" si="24"/>
        <v>0</v>
      </c>
      <c r="Q363" s="130">
        <f t="shared" si="25"/>
        <v>0</v>
      </c>
      <c r="R363" s="130">
        <f t="shared" si="26"/>
        <v>0</v>
      </c>
      <c r="S363" s="130">
        <f t="shared" si="27"/>
        <v>0</v>
      </c>
      <c r="T363" s="127">
        <f t="shared" si="28"/>
        <v>0</v>
      </c>
      <c r="U363" s="131">
        <f t="shared" si="29"/>
        <v>0</v>
      </c>
      <c r="V363" s="130">
        <f t="shared" si="30"/>
        <v>0</v>
      </c>
      <c r="W363" s="130">
        <f t="shared" si="31"/>
        <v>0</v>
      </c>
      <c r="X363" s="127">
        <f t="shared" si="32"/>
        <v>0</v>
      </c>
    </row>
    <row r="364">
      <c r="A364" s="122">
        <f>Data!A354</f>
        <v>45058</v>
      </c>
      <c r="B364" s="123">
        <f>Data!B354</f>
        <v>631.5637817</v>
      </c>
      <c r="C364" s="123">
        <f>Data!C354</f>
        <v>62.97667694</v>
      </c>
      <c r="D364" s="124">
        <f>Data!D354</f>
        <v>167.9799957</v>
      </c>
      <c r="E364" s="128">
        <f t="shared" ref="E364:G364" si="382">B364/B363-1</f>
        <v>0.004797372573</v>
      </c>
      <c r="F364" s="128">
        <f t="shared" si="382"/>
        <v>0.003906238361</v>
      </c>
      <c r="G364" s="128">
        <f t="shared" si="382"/>
        <v>-0.0238261626</v>
      </c>
      <c r="H364" s="129">
        <f t="shared" si="16"/>
        <v>-0.00700849518</v>
      </c>
      <c r="I364" s="130">
        <f t="shared" si="17"/>
        <v>0</v>
      </c>
      <c r="J364" s="130">
        <f t="shared" si="18"/>
        <v>0</v>
      </c>
      <c r="K364" s="131">
        <f t="shared" si="19"/>
        <v>0</v>
      </c>
      <c r="L364" s="127">
        <f t="shared" si="20"/>
        <v>0</v>
      </c>
      <c r="M364" s="130">
        <f t="shared" si="21"/>
        <v>0</v>
      </c>
      <c r="N364" s="130">
        <f t="shared" si="22"/>
        <v>0</v>
      </c>
      <c r="O364" s="130">
        <f t="shared" si="23"/>
        <v>0</v>
      </c>
      <c r="P364" s="127">
        <f t="shared" si="24"/>
        <v>0</v>
      </c>
      <c r="Q364" s="130">
        <f t="shared" si="25"/>
        <v>0</v>
      </c>
      <c r="R364" s="130">
        <f t="shared" si="26"/>
        <v>0</v>
      </c>
      <c r="S364" s="130">
        <f t="shared" si="27"/>
        <v>0</v>
      </c>
      <c r="T364" s="127">
        <f t="shared" si="28"/>
        <v>0</v>
      </c>
      <c r="U364" s="131">
        <f t="shared" si="29"/>
        <v>0</v>
      </c>
      <c r="V364" s="130">
        <f t="shared" si="30"/>
        <v>0</v>
      </c>
      <c r="W364" s="130">
        <f t="shared" si="31"/>
        <v>0</v>
      </c>
      <c r="X364" s="127">
        <f t="shared" si="32"/>
        <v>0</v>
      </c>
    </row>
    <row r="365">
      <c r="A365" s="122">
        <f>Data!A355</f>
        <v>45061</v>
      </c>
      <c r="B365" s="123">
        <f>Data!B355</f>
        <v>631.2211304</v>
      </c>
      <c r="C365" s="123">
        <f>Data!C355</f>
        <v>62.43757629</v>
      </c>
      <c r="D365" s="124">
        <f>Data!D355</f>
        <v>166.3500061</v>
      </c>
      <c r="E365" s="128">
        <f t="shared" ref="E365:G365" si="383">B365/B364-1</f>
        <v>-0.0005425443591</v>
      </c>
      <c r="F365" s="128">
        <f t="shared" si="383"/>
        <v>-0.00856032222</v>
      </c>
      <c r="G365" s="128">
        <f t="shared" si="383"/>
        <v>-0.009703474613</v>
      </c>
      <c r="H365" s="129">
        <f t="shared" si="16"/>
        <v>-0.007414027605</v>
      </c>
      <c r="I365" s="130">
        <f t="shared" si="17"/>
        <v>0</v>
      </c>
      <c r="J365" s="130">
        <f t="shared" si="18"/>
        <v>0</v>
      </c>
      <c r="K365" s="131">
        <f t="shared" si="19"/>
        <v>0</v>
      </c>
      <c r="L365" s="127">
        <f t="shared" si="20"/>
        <v>0</v>
      </c>
      <c r="M365" s="130">
        <f t="shared" si="21"/>
        <v>0</v>
      </c>
      <c r="N365" s="130">
        <f t="shared" si="22"/>
        <v>0</v>
      </c>
      <c r="O365" s="130">
        <f t="shared" si="23"/>
        <v>0</v>
      </c>
      <c r="P365" s="127">
        <f t="shared" si="24"/>
        <v>0</v>
      </c>
      <c r="Q365" s="130">
        <f t="shared" si="25"/>
        <v>0</v>
      </c>
      <c r="R365" s="130">
        <f t="shared" si="26"/>
        <v>0</v>
      </c>
      <c r="S365" s="130">
        <f t="shared" si="27"/>
        <v>0</v>
      </c>
      <c r="T365" s="127">
        <f t="shared" si="28"/>
        <v>0</v>
      </c>
      <c r="U365" s="131">
        <f t="shared" si="29"/>
        <v>0</v>
      </c>
      <c r="V365" s="130">
        <f t="shared" si="30"/>
        <v>0</v>
      </c>
      <c r="W365" s="130">
        <f t="shared" si="31"/>
        <v>0</v>
      </c>
      <c r="X365" s="127">
        <f t="shared" si="32"/>
        <v>0</v>
      </c>
    </row>
    <row r="366">
      <c r="A366" s="122">
        <f>Data!A356</f>
        <v>45062</v>
      </c>
      <c r="B366" s="123">
        <f>Data!B356</f>
        <v>620.5302734</v>
      </c>
      <c r="C366" s="123">
        <f>Data!C356</f>
        <v>61.93768311</v>
      </c>
      <c r="D366" s="124">
        <f>Data!D356</f>
        <v>166.5200043</v>
      </c>
      <c r="E366" s="128">
        <f t="shared" ref="E366:G366" si="384">B366/B365-1</f>
        <v>-0.01693678557</v>
      </c>
      <c r="F366" s="128">
        <f t="shared" si="384"/>
        <v>-0.00800628753</v>
      </c>
      <c r="G366" s="128">
        <f t="shared" si="384"/>
        <v>0.001021930644</v>
      </c>
      <c r="H366" s="129">
        <f t="shared" si="16"/>
        <v>-0.006181099869</v>
      </c>
      <c r="I366" s="130">
        <f t="shared" si="17"/>
        <v>0</v>
      </c>
      <c r="J366" s="130">
        <f t="shared" si="18"/>
        <v>0</v>
      </c>
      <c r="K366" s="131">
        <f t="shared" si="19"/>
        <v>0</v>
      </c>
      <c r="L366" s="127">
        <f t="shared" si="20"/>
        <v>0</v>
      </c>
      <c r="M366" s="130">
        <f t="shared" si="21"/>
        <v>0</v>
      </c>
      <c r="N366" s="130">
        <f t="shared" si="22"/>
        <v>0</v>
      </c>
      <c r="O366" s="130">
        <f t="shared" si="23"/>
        <v>0</v>
      </c>
      <c r="P366" s="127">
        <f t="shared" si="24"/>
        <v>0</v>
      </c>
      <c r="Q366" s="130">
        <f t="shared" si="25"/>
        <v>0</v>
      </c>
      <c r="R366" s="130">
        <f t="shared" si="26"/>
        <v>0</v>
      </c>
      <c r="S366" s="130">
        <f t="shared" si="27"/>
        <v>0</v>
      </c>
      <c r="T366" s="127">
        <f t="shared" si="28"/>
        <v>0</v>
      </c>
      <c r="U366" s="131">
        <f t="shared" si="29"/>
        <v>0</v>
      </c>
      <c r="V366" s="130">
        <f t="shared" si="30"/>
        <v>0</v>
      </c>
      <c r="W366" s="130">
        <f t="shared" si="31"/>
        <v>0</v>
      </c>
      <c r="X366" s="127">
        <f t="shared" si="32"/>
        <v>0</v>
      </c>
    </row>
    <row r="367">
      <c r="A367" s="122">
        <f>Data!A357</f>
        <v>45063</v>
      </c>
      <c r="B367" s="123">
        <f>Data!B357</f>
        <v>636.9875488</v>
      </c>
      <c r="C367" s="123">
        <f>Data!C357</f>
        <v>60.89869308</v>
      </c>
      <c r="D367" s="124">
        <f>Data!D357</f>
        <v>173.8600006</v>
      </c>
      <c r="E367" s="128">
        <f t="shared" ref="E367:G367" si="385">B367/B366-1</f>
        <v>0.02652130943</v>
      </c>
      <c r="F367" s="128">
        <f t="shared" si="385"/>
        <v>-0.01677476406</v>
      </c>
      <c r="G367" s="128">
        <f t="shared" si="385"/>
        <v>0.04407876621</v>
      </c>
      <c r="H367" s="129">
        <f t="shared" si="16"/>
        <v>0.01622586274</v>
      </c>
      <c r="I367" s="130">
        <f t="shared" si="17"/>
        <v>0</v>
      </c>
      <c r="J367" s="130">
        <f t="shared" si="18"/>
        <v>0</v>
      </c>
      <c r="K367" s="131">
        <f t="shared" si="19"/>
        <v>0</v>
      </c>
      <c r="L367" s="127">
        <f t="shared" si="20"/>
        <v>0</v>
      </c>
      <c r="M367" s="130">
        <f t="shared" si="21"/>
        <v>0</v>
      </c>
      <c r="N367" s="130">
        <f t="shared" si="22"/>
        <v>0</v>
      </c>
      <c r="O367" s="130">
        <f t="shared" si="23"/>
        <v>0</v>
      </c>
      <c r="P367" s="127">
        <f t="shared" si="24"/>
        <v>0</v>
      </c>
      <c r="Q367" s="130">
        <f t="shared" si="25"/>
        <v>0</v>
      </c>
      <c r="R367" s="130">
        <f t="shared" si="26"/>
        <v>0</v>
      </c>
      <c r="S367" s="130">
        <f t="shared" si="27"/>
        <v>0</v>
      </c>
      <c r="T367" s="127">
        <f t="shared" si="28"/>
        <v>0</v>
      </c>
      <c r="U367" s="131">
        <f t="shared" si="29"/>
        <v>0</v>
      </c>
      <c r="V367" s="130">
        <f t="shared" si="30"/>
        <v>0</v>
      </c>
      <c r="W367" s="130">
        <f t="shared" si="31"/>
        <v>0</v>
      </c>
      <c r="X367" s="127">
        <f t="shared" si="32"/>
        <v>0</v>
      </c>
    </row>
    <row r="368">
      <c r="A368" s="122">
        <f>Data!A358</f>
        <v>45064</v>
      </c>
      <c r="B368" s="123">
        <f>Data!B358</f>
        <v>655.2853394</v>
      </c>
      <c r="C368" s="123">
        <f>Data!C358</f>
        <v>60.65364456</v>
      </c>
      <c r="D368" s="124">
        <f>Data!D358</f>
        <v>176.8899994</v>
      </c>
      <c r="E368" s="128">
        <f t="shared" ref="E368:G368" si="386">B368/B367-1</f>
        <v>0.02872550737</v>
      </c>
      <c r="F368" s="128">
        <f t="shared" si="386"/>
        <v>-0.004023871622</v>
      </c>
      <c r="G368" s="128">
        <f t="shared" si="386"/>
        <v>0.0174278084</v>
      </c>
      <c r="H368" s="129">
        <f t="shared" si="16"/>
        <v>0.01110667619</v>
      </c>
      <c r="I368" s="130">
        <f t="shared" si="17"/>
        <v>0</v>
      </c>
      <c r="J368" s="130">
        <f t="shared" si="18"/>
        <v>0</v>
      </c>
      <c r="K368" s="131">
        <f t="shared" si="19"/>
        <v>0</v>
      </c>
      <c r="L368" s="127">
        <f t="shared" si="20"/>
        <v>0</v>
      </c>
      <c r="M368" s="130">
        <f t="shared" si="21"/>
        <v>0</v>
      </c>
      <c r="N368" s="130">
        <f t="shared" si="22"/>
        <v>0</v>
      </c>
      <c r="O368" s="130">
        <f t="shared" si="23"/>
        <v>0</v>
      </c>
      <c r="P368" s="127">
        <f t="shared" si="24"/>
        <v>0</v>
      </c>
      <c r="Q368" s="130">
        <f t="shared" si="25"/>
        <v>0</v>
      </c>
      <c r="R368" s="130">
        <f t="shared" si="26"/>
        <v>0</v>
      </c>
      <c r="S368" s="130">
        <f t="shared" si="27"/>
        <v>0</v>
      </c>
      <c r="T368" s="127">
        <f t="shared" si="28"/>
        <v>0</v>
      </c>
      <c r="U368" s="131">
        <f t="shared" si="29"/>
        <v>0</v>
      </c>
      <c r="V368" s="130">
        <f t="shared" si="30"/>
        <v>0</v>
      </c>
      <c r="W368" s="130">
        <f t="shared" si="31"/>
        <v>0</v>
      </c>
      <c r="X368" s="127">
        <f t="shared" si="32"/>
        <v>0</v>
      </c>
    </row>
    <row r="369">
      <c r="A369" s="122">
        <f>Data!A359</f>
        <v>45065</v>
      </c>
      <c r="B369" s="123">
        <f>Data!B359</f>
        <v>652.7105713</v>
      </c>
      <c r="C369" s="123">
        <f>Data!C359</f>
        <v>61.36917877</v>
      </c>
      <c r="D369" s="124">
        <f>Data!D359</f>
        <v>180.1399994</v>
      </c>
      <c r="E369" s="128">
        <f t="shared" ref="E369:G369" si="387">B369/B368-1</f>
        <v>-0.003929231911</v>
      </c>
      <c r="F369" s="128">
        <f t="shared" si="387"/>
        <v>0.01179705219</v>
      </c>
      <c r="G369" s="128">
        <f t="shared" si="387"/>
        <v>0.01837300023</v>
      </c>
      <c r="H369" s="129">
        <f t="shared" si="16"/>
        <v>0.01128217459</v>
      </c>
      <c r="I369" s="130">
        <f t="shared" si="17"/>
        <v>0</v>
      </c>
      <c r="J369" s="130">
        <f t="shared" si="18"/>
        <v>0</v>
      </c>
      <c r="K369" s="131">
        <f t="shared" si="19"/>
        <v>0</v>
      </c>
      <c r="L369" s="127">
        <f t="shared" si="20"/>
        <v>0</v>
      </c>
      <c r="M369" s="130">
        <f t="shared" si="21"/>
        <v>0</v>
      </c>
      <c r="N369" s="130">
        <f t="shared" si="22"/>
        <v>0</v>
      </c>
      <c r="O369" s="130">
        <f t="shared" si="23"/>
        <v>0</v>
      </c>
      <c r="P369" s="127">
        <f t="shared" si="24"/>
        <v>0</v>
      </c>
      <c r="Q369" s="130">
        <f t="shared" si="25"/>
        <v>0</v>
      </c>
      <c r="R369" s="130">
        <f t="shared" si="26"/>
        <v>0</v>
      </c>
      <c r="S369" s="130">
        <f t="shared" si="27"/>
        <v>0</v>
      </c>
      <c r="T369" s="127">
        <f t="shared" si="28"/>
        <v>0</v>
      </c>
      <c r="U369" s="131">
        <f t="shared" si="29"/>
        <v>0</v>
      </c>
      <c r="V369" s="130">
        <f t="shared" si="30"/>
        <v>0</v>
      </c>
      <c r="W369" s="130">
        <f t="shared" si="31"/>
        <v>0</v>
      </c>
      <c r="X369" s="127">
        <f t="shared" si="32"/>
        <v>0</v>
      </c>
    </row>
    <row r="370">
      <c r="A370" s="122">
        <f>Data!A360</f>
        <v>45068</v>
      </c>
      <c r="B370" s="123">
        <f>Data!B360</f>
        <v>657.302124</v>
      </c>
      <c r="C370" s="123">
        <f>Data!C360</f>
        <v>61.21234512</v>
      </c>
      <c r="D370" s="124">
        <f>Data!D360</f>
        <v>188.8699951</v>
      </c>
      <c r="E370" s="128">
        <f t="shared" ref="E370:G370" si="388">B370/B369-1</f>
        <v>0.007034592262</v>
      </c>
      <c r="F370" s="128">
        <f t="shared" si="388"/>
        <v>-0.002555576787</v>
      </c>
      <c r="G370" s="128">
        <f t="shared" si="388"/>
        <v>0.04846228354</v>
      </c>
      <c r="H370" s="129">
        <f t="shared" si="16"/>
        <v>0.01976960115</v>
      </c>
      <c r="I370" s="130">
        <f t="shared" si="17"/>
        <v>0</v>
      </c>
      <c r="J370" s="130">
        <f t="shared" si="18"/>
        <v>0</v>
      </c>
      <c r="K370" s="131">
        <f t="shared" si="19"/>
        <v>0</v>
      </c>
      <c r="L370" s="127">
        <f t="shared" si="20"/>
        <v>0</v>
      </c>
      <c r="M370" s="130">
        <f t="shared" si="21"/>
        <v>0</v>
      </c>
      <c r="N370" s="130">
        <f t="shared" si="22"/>
        <v>0</v>
      </c>
      <c r="O370" s="130">
        <f t="shared" si="23"/>
        <v>0</v>
      </c>
      <c r="P370" s="127">
        <f t="shared" si="24"/>
        <v>0</v>
      </c>
      <c r="Q370" s="130">
        <f t="shared" si="25"/>
        <v>0</v>
      </c>
      <c r="R370" s="130">
        <f t="shared" si="26"/>
        <v>0</v>
      </c>
      <c r="S370" s="130">
        <f t="shared" si="27"/>
        <v>0</v>
      </c>
      <c r="T370" s="127">
        <f t="shared" si="28"/>
        <v>0</v>
      </c>
      <c r="U370" s="131">
        <f t="shared" si="29"/>
        <v>0</v>
      </c>
      <c r="V370" s="130">
        <f t="shared" si="30"/>
        <v>0</v>
      </c>
      <c r="W370" s="130">
        <f t="shared" si="31"/>
        <v>0</v>
      </c>
      <c r="X370" s="127">
        <f t="shared" si="32"/>
        <v>0</v>
      </c>
    </row>
    <row r="371">
      <c r="A371" s="122">
        <f>Data!A361</f>
        <v>45069</v>
      </c>
      <c r="B371" s="123">
        <f>Data!B361</f>
        <v>647.6491089</v>
      </c>
      <c r="C371" s="123">
        <f>Data!C361</f>
        <v>60.39879608</v>
      </c>
      <c r="D371" s="124">
        <f>Data!D361</f>
        <v>185.7700043</v>
      </c>
      <c r="E371" s="128">
        <f t="shared" ref="E371:G371" si="389">B371/B370-1</f>
        <v>-0.01468581157</v>
      </c>
      <c r="F371" s="128">
        <f t="shared" si="389"/>
        <v>-0.01329060405</v>
      </c>
      <c r="G371" s="128">
        <f t="shared" si="389"/>
        <v>-0.016413358</v>
      </c>
      <c r="H371" s="129">
        <f t="shared" si="16"/>
        <v>-0.01481874713</v>
      </c>
      <c r="I371" s="130">
        <f t="shared" si="17"/>
        <v>0</v>
      </c>
      <c r="J371" s="130">
        <f t="shared" si="18"/>
        <v>0</v>
      </c>
      <c r="K371" s="131">
        <f t="shared" si="19"/>
        <v>0</v>
      </c>
      <c r="L371" s="127">
        <f t="shared" si="20"/>
        <v>0</v>
      </c>
      <c r="M371" s="130">
        <f t="shared" si="21"/>
        <v>0</v>
      </c>
      <c r="N371" s="130">
        <f t="shared" si="22"/>
        <v>0</v>
      </c>
      <c r="O371" s="130">
        <f t="shared" si="23"/>
        <v>0</v>
      </c>
      <c r="P371" s="127">
        <f t="shared" si="24"/>
        <v>0</v>
      </c>
      <c r="Q371" s="130">
        <f t="shared" si="25"/>
        <v>0</v>
      </c>
      <c r="R371" s="130">
        <f t="shared" si="26"/>
        <v>0</v>
      </c>
      <c r="S371" s="130">
        <f t="shared" si="27"/>
        <v>0</v>
      </c>
      <c r="T371" s="127">
        <f t="shared" si="28"/>
        <v>0</v>
      </c>
      <c r="U371" s="131">
        <f t="shared" si="29"/>
        <v>0</v>
      </c>
      <c r="V371" s="130">
        <f t="shared" si="30"/>
        <v>0</v>
      </c>
      <c r="W371" s="130">
        <f t="shared" si="31"/>
        <v>0</v>
      </c>
      <c r="X371" s="127">
        <f t="shared" si="32"/>
        <v>0</v>
      </c>
    </row>
    <row r="372">
      <c r="A372" s="122">
        <f>Data!A362</f>
        <v>45070</v>
      </c>
      <c r="B372" s="123">
        <f>Data!B362</f>
        <v>641.2561035</v>
      </c>
      <c r="C372" s="123">
        <f>Data!C362</f>
        <v>59.70286942</v>
      </c>
      <c r="D372" s="124">
        <f>Data!D362</f>
        <v>182.8999939</v>
      </c>
      <c r="E372" s="128">
        <f t="shared" ref="E372:G372" si="390">B372/B371-1</f>
        <v>-0.009871094213</v>
      </c>
      <c r="F372" s="128">
        <f t="shared" si="390"/>
        <v>-0.01152219434</v>
      </c>
      <c r="G372" s="128">
        <f t="shared" si="390"/>
        <v>-0.01544926689</v>
      </c>
      <c r="H372" s="129">
        <f t="shared" si="16"/>
        <v>-0.01276280333</v>
      </c>
      <c r="I372" s="130">
        <f t="shared" si="17"/>
        <v>0</v>
      </c>
      <c r="J372" s="130">
        <f t="shared" si="18"/>
        <v>0</v>
      </c>
      <c r="K372" s="131">
        <f t="shared" si="19"/>
        <v>0</v>
      </c>
      <c r="L372" s="127">
        <f t="shared" si="20"/>
        <v>0</v>
      </c>
      <c r="M372" s="130">
        <f t="shared" si="21"/>
        <v>0</v>
      </c>
      <c r="N372" s="130">
        <f t="shared" si="22"/>
        <v>0</v>
      </c>
      <c r="O372" s="130">
        <f t="shared" si="23"/>
        <v>0</v>
      </c>
      <c r="P372" s="127">
        <f t="shared" si="24"/>
        <v>0</v>
      </c>
      <c r="Q372" s="130">
        <f t="shared" si="25"/>
        <v>0</v>
      </c>
      <c r="R372" s="130">
        <f t="shared" si="26"/>
        <v>0</v>
      </c>
      <c r="S372" s="130">
        <f t="shared" si="27"/>
        <v>0</v>
      </c>
      <c r="T372" s="127">
        <f t="shared" si="28"/>
        <v>0</v>
      </c>
      <c r="U372" s="131">
        <f t="shared" si="29"/>
        <v>0</v>
      </c>
      <c r="V372" s="130">
        <f t="shared" si="30"/>
        <v>0</v>
      </c>
      <c r="W372" s="130">
        <f t="shared" si="31"/>
        <v>0</v>
      </c>
      <c r="X372" s="127">
        <f t="shared" si="32"/>
        <v>0</v>
      </c>
    </row>
    <row r="373">
      <c r="A373" s="122">
        <f>Data!A363</f>
        <v>45071</v>
      </c>
      <c r="B373" s="123">
        <f>Data!B363</f>
        <v>646.6602173</v>
      </c>
      <c r="C373" s="123">
        <f>Data!C363</f>
        <v>59.52643585</v>
      </c>
      <c r="D373" s="124">
        <f>Data!D363</f>
        <v>184.4700012</v>
      </c>
      <c r="E373" s="128">
        <f t="shared" ref="E373:G373" si="391">B373/B372-1</f>
        <v>0.008427387654</v>
      </c>
      <c r="F373" s="128">
        <f t="shared" si="391"/>
        <v>-0.002955194029</v>
      </c>
      <c r="G373" s="128">
        <f t="shared" si="391"/>
        <v>0.008583965974</v>
      </c>
      <c r="H373" s="129">
        <f t="shared" si="16"/>
        <v>0.003936986308</v>
      </c>
      <c r="I373" s="130">
        <f t="shared" si="17"/>
        <v>0</v>
      </c>
      <c r="J373" s="130">
        <f t="shared" si="18"/>
        <v>0</v>
      </c>
      <c r="K373" s="131">
        <f t="shared" si="19"/>
        <v>0</v>
      </c>
      <c r="L373" s="127">
        <f t="shared" si="20"/>
        <v>0</v>
      </c>
      <c r="M373" s="130">
        <f t="shared" si="21"/>
        <v>0</v>
      </c>
      <c r="N373" s="130">
        <f t="shared" si="22"/>
        <v>0</v>
      </c>
      <c r="O373" s="130">
        <f t="shared" si="23"/>
        <v>0</v>
      </c>
      <c r="P373" s="127">
        <f t="shared" si="24"/>
        <v>0</v>
      </c>
      <c r="Q373" s="130">
        <f t="shared" si="25"/>
        <v>0</v>
      </c>
      <c r="R373" s="130">
        <f t="shared" si="26"/>
        <v>0</v>
      </c>
      <c r="S373" s="130">
        <f t="shared" si="27"/>
        <v>0</v>
      </c>
      <c r="T373" s="127">
        <f t="shared" si="28"/>
        <v>0</v>
      </c>
      <c r="U373" s="131">
        <f t="shared" si="29"/>
        <v>0</v>
      </c>
      <c r="V373" s="130">
        <f t="shared" si="30"/>
        <v>0</v>
      </c>
      <c r="W373" s="130">
        <f t="shared" si="31"/>
        <v>0</v>
      </c>
      <c r="X373" s="127">
        <f t="shared" si="32"/>
        <v>0</v>
      </c>
    </row>
    <row r="374">
      <c r="A374" s="122">
        <f>Data!A364</f>
        <v>45072</v>
      </c>
      <c r="B374" s="123">
        <f>Data!B364</f>
        <v>658.1929932</v>
      </c>
      <c r="C374" s="123">
        <f>Data!C364</f>
        <v>59.43822098</v>
      </c>
      <c r="D374" s="124">
        <f>Data!D364</f>
        <v>193.1699982</v>
      </c>
      <c r="E374" s="128">
        <f t="shared" ref="E374:G374" si="392">B374/B373-1</f>
        <v>0.01783436737</v>
      </c>
      <c r="F374" s="128">
        <f t="shared" si="392"/>
        <v>-0.001481944501</v>
      </c>
      <c r="G374" s="128">
        <f t="shared" si="392"/>
        <v>0.04716212333</v>
      </c>
      <c r="H374" s="129">
        <f t="shared" si="16"/>
        <v>0.02183894501</v>
      </c>
      <c r="I374" s="130">
        <f t="shared" si="17"/>
        <v>0</v>
      </c>
      <c r="J374" s="130">
        <f t="shared" si="18"/>
        <v>0</v>
      </c>
      <c r="K374" s="131">
        <f t="shared" si="19"/>
        <v>0</v>
      </c>
      <c r="L374" s="127">
        <f t="shared" si="20"/>
        <v>0</v>
      </c>
      <c r="M374" s="130">
        <f t="shared" si="21"/>
        <v>0</v>
      </c>
      <c r="N374" s="130">
        <f t="shared" si="22"/>
        <v>0</v>
      </c>
      <c r="O374" s="130">
        <f t="shared" si="23"/>
        <v>0</v>
      </c>
      <c r="P374" s="127">
        <f t="shared" si="24"/>
        <v>0</v>
      </c>
      <c r="Q374" s="130">
        <f t="shared" si="25"/>
        <v>0</v>
      </c>
      <c r="R374" s="130">
        <f t="shared" si="26"/>
        <v>0</v>
      </c>
      <c r="S374" s="130">
        <f t="shared" si="27"/>
        <v>0</v>
      </c>
      <c r="T374" s="127">
        <f t="shared" si="28"/>
        <v>0</v>
      </c>
      <c r="U374" s="131">
        <f t="shared" si="29"/>
        <v>0</v>
      </c>
      <c r="V374" s="130">
        <f t="shared" si="30"/>
        <v>0</v>
      </c>
      <c r="W374" s="130">
        <f t="shared" si="31"/>
        <v>0</v>
      </c>
      <c r="X374" s="127">
        <f t="shared" si="32"/>
        <v>0</v>
      </c>
    </row>
    <row r="375">
      <c r="A375" s="122">
        <f>Data!A365</f>
        <v>45076</v>
      </c>
      <c r="B375" s="123">
        <f>Data!B365</f>
        <v>659.446167</v>
      </c>
      <c r="C375" s="123">
        <f>Data!C365</f>
        <v>59.20297623</v>
      </c>
      <c r="D375" s="124">
        <f>Data!D365</f>
        <v>201.1600037</v>
      </c>
      <c r="E375" s="128">
        <f t="shared" ref="E375:G375" si="393">B375/B374-1</f>
        <v>0.001903961059</v>
      </c>
      <c r="F375" s="128">
        <f t="shared" si="393"/>
        <v>-0.003957802692</v>
      </c>
      <c r="G375" s="128">
        <f t="shared" si="393"/>
        <v>0.04136255924</v>
      </c>
      <c r="H375" s="129">
        <f t="shared" si="16"/>
        <v>0.01534269483</v>
      </c>
      <c r="I375" s="130">
        <f t="shared" si="17"/>
        <v>0</v>
      </c>
      <c r="J375" s="130">
        <f t="shared" si="18"/>
        <v>0</v>
      </c>
      <c r="K375" s="131">
        <f t="shared" si="19"/>
        <v>0</v>
      </c>
      <c r="L375" s="127">
        <f t="shared" si="20"/>
        <v>0</v>
      </c>
      <c r="M375" s="130">
        <f t="shared" si="21"/>
        <v>0</v>
      </c>
      <c r="N375" s="130">
        <f t="shared" si="22"/>
        <v>0</v>
      </c>
      <c r="O375" s="130">
        <f t="shared" si="23"/>
        <v>0</v>
      </c>
      <c r="P375" s="127">
        <f t="shared" si="24"/>
        <v>0</v>
      </c>
      <c r="Q375" s="130">
        <f t="shared" si="25"/>
        <v>0</v>
      </c>
      <c r="R375" s="130">
        <f t="shared" si="26"/>
        <v>0</v>
      </c>
      <c r="S375" s="130">
        <f t="shared" si="27"/>
        <v>0</v>
      </c>
      <c r="T375" s="127">
        <f t="shared" si="28"/>
        <v>0</v>
      </c>
      <c r="U375" s="131">
        <f t="shared" si="29"/>
        <v>0</v>
      </c>
      <c r="V375" s="130">
        <f t="shared" si="30"/>
        <v>0</v>
      </c>
      <c r="W375" s="130">
        <f t="shared" si="31"/>
        <v>0</v>
      </c>
      <c r="X375" s="127">
        <f t="shared" si="32"/>
        <v>0</v>
      </c>
    </row>
    <row r="376">
      <c r="A376" s="122">
        <f>Data!A366</f>
        <v>45077</v>
      </c>
      <c r="B376" s="123">
        <f>Data!B366</f>
        <v>643.7525635</v>
      </c>
      <c r="C376" s="123">
        <f>Data!C366</f>
        <v>60.62423706</v>
      </c>
      <c r="D376" s="124">
        <f>Data!D366</f>
        <v>203.9299927</v>
      </c>
      <c r="E376" s="128">
        <f t="shared" ref="E376:G376" si="394">B376/B375-1</f>
        <v>-0.02379815715</v>
      </c>
      <c r="F376" s="128">
        <f t="shared" si="394"/>
        <v>0.02400657744</v>
      </c>
      <c r="G376" s="128">
        <f t="shared" si="394"/>
        <v>0.01377007836</v>
      </c>
      <c r="H376" s="129">
        <f t="shared" si="16"/>
        <v>0.01035103089</v>
      </c>
      <c r="I376" s="130">
        <f t="shared" si="17"/>
        <v>0</v>
      </c>
      <c r="J376" s="130">
        <f t="shared" si="18"/>
        <v>0</v>
      </c>
      <c r="K376" s="131">
        <f t="shared" si="19"/>
        <v>0</v>
      </c>
      <c r="L376" s="127">
        <f t="shared" si="20"/>
        <v>0</v>
      </c>
      <c r="M376" s="130">
        <f t="shared" si="21"/>
        <v>0</v>
      </c>
      <c r="N376" s="130">
        <f t="shared" si="22"/>
        <v>0</v>
      </c>
      <c r="O376" s="130">
        <f t="shared" si="23"/>
        <v>0</v>
      </c>
      <c r="P376" s="127">
        <f t="shared" si="24"/>
        <v>0</v>
      </c>
      <c r="Q376" s="130">
        <f t="shared" si="25"/>
        <v>0</v>
      </c>
      <c r="R376" s="130">
        <f t="shared" si="26"/>
        <v>0</v>
      </c>
      <c r="S376" s="130">
        <f t="shared" si="27"/>
        <v>0</v>
      </c>
      <c r="T376" s="127">
        <f t="shared" si="28"/>
        <v>0</v>
      </c>
      <c r="U376" s="131">
        <f t="shared" si="29"/>
        <v>0</v>
      </c>
      <c r="V376" s="130">
        <f t="shared" si="30"/>
        <v>0</v>
      </c>
      <c r="W376" s="130">
        <f t="shared" si="31"/>
        <v>0</v>
      </c>
      <c r="X376" s="127">
        <f t="shared" si="32"/>
        <v>0</v>
      </c>
    </row>
    <row r="377">
      <c r="A377" s="122">
        <f>Data!A367</f>
        <v>45078</v>
      </c>
      <c r="B377" s="123">
        <f>Data!B367</f>
        <v>654.8056641</v>
      </c>
      <c r="C377" s="123">
        <f>Data!C367</f>
        <v>61.50242233</v>
      </c>
      <c r="D377" s="124">
        <f>Data!D367</f>
        <v>207.5200043</v>
      </c>
      <c r="E377" s="128">
        <f t="shared" ref="E377:G377" si="395">B377/B376-1</f>
        <v>0.01716979662</v>
      </c>
      <c r="F377" s="128">
        <f t="shared" si="395"/>
        <v>0.01448571256</v>
      </c>
      <c r="G377" s="128">
        <f t="shared" si="395"/>
        <v>0.01760413733</v>
      </c>
      <c r="H377" s="129">
        <f t="shared" si="16"/>
        <v>0.01626989928</v>
      </c>
      <c r="I377" s="130">
        <f t="shared" si="17"/>
        <v>0</v>
      </c>
      <c r="J377" s="130">
        <f t="shared" si="18"/>
        <v>0</v>
      </c>
      <c r="K377" s="131">
        <f t="shared" si="19"/>
        <v>0</v>
      </c>
      <c r="L377" s="127">
        <f t="shared" si="20"/>
        <v>0</v>
      </c>
      <c r="M377" s="130">
        <f t="shared" si="21"/>
        <v>0</v>
      </c>
      <c r="N377" s="130">
        <f t="shared" si="22"/>
        <v>0</v>
      </c>
      <c r="O377" s="130">
        <f t="shared" si="23"/>
        <v>0</v>
      </c>
      <c r="P377" s="127">
        <f t="shared" si="24"/>
        <v>0</v>
      </c>
      <c r="Q377" s="130">
        <f t="shared" si="25"/>
        <v>0</v>
      </c>
      <c r="R377" s="130">
        <f t="shared" si="26"/>
        <v>0</v>
      </c>
      <c r="S377" s="130">
        <f t="shared" si="27"/>
        <v>0</v>
      </c>
      <c r="T377" s="127">
        <f t="shared" si="28"/>
        <v>0</v>
      </c>
      <c r="U377" s="131">
        <f t="shared" si="29"/>
        <v>0</v>
      </c>
      <c r="V377" s="130">
        <f t="shared" si="30"/>
        <v>0</v>
      </c>
      <c r="W377" s="130">
        <f t="shared" si="31"/>
        <v>0</v>
      </c>
      <c r="X377" s="127">
        <f t="shared" si="32"/>
        <v>0</v>
      </c>
    </row>
    <row r="378">
      <c r="A378" s="122">
        <f>Data!A368</f>
        <v>45079</v>
      </c>
      <c r="B378" s="123">
        <f>Data!B368</f>
        <v>667.5524292</v>
      </c>
      <c r="C378" s="123">
        <f>Data!C368</f>
        <v>63.02197647</v>
      </c>
      <c r="D378" s="124">
        <f>Data!D368</f>
        <v>213.9700012</v>
      </c>
      <c r="E378" s="128">
        <f t="shared" ref="E378:G378" si="396">B378/B377-1</f>
        <v>0.01946648576</v>
      </c>
      <c r="F378" s="128">
        <f t="shared" si="396"/>
        <v>0.02470722421</v>
      </c>
      <c r="G378" s="128">
        <f t="shared" si="396"/>
        <v>0.03108132621</v>
      </c>
      <c r="H378" s="129">
        <f t="shared" si="16"/>
        <v>0.02620871732</v>
      </c>
      <c r="I378" s="130">
        <f t="shared" si="17"/>
        <v>0</v>
      </c>
      <c r="J378" s="130">
        <f t="shared" si="18"/>
        <v>0</v>
      </c>
      <c r="K378" s="131">
        <f t="shared" si="19"/>
        <v>0</v>
      </c>
      <c r="L378" s="127">
        <f t="shared" si="20"/>
        <v>0</v>
      </c>
      <c r="M378" s="130">
        <f t="shared" si="21"/>
        <v>0</v>
      </c>
      <c r="N378" s="130">
        <f t="shared" si="22"/>
        <v>0</v>
      </c>
      <c r="O378" s="130">
        <f t="shared" si="23"/>
        <v>0</v>
      </c>
      <c r="P378" s="127">
        <f t="shared" si="24"/>
        <v>0</v>
      </c>
      <c r="Q378" s="130">
        <f t="shared" si="25"/>
        <v>0</v>
      </c>
      <c r="R378" s="130">
        <f t="shared" si="26"/>
        <v>0</v>
      </c>
      <c r="S378" s="130">
        <f t="shared" si="27"/>
        <v>0</v>
      </c>
      <c r="T378" s="127">
        <f t="shared" si="28"/>
        <v>0</v>
      </c>
      <c r="U378" s="131">
        <f t="shared" si="29"/>
        <v>0</v>
      </c>
      <c r="V378" s="130">
        <f t="shared" si="30"/>
        <v>0</v>
      </c>
      <c r="W378" s="130">
        <f t="shared" si="31"/>
        <v>0</v>
      </c>
      <c r="X378" s="127">
        <f t="shared" si="32"/>
        <v>0</v>
      </c>
    </row>
    <row r="379">
      <c r="A379" s="122">
        <f>Data!A369</f>
        <v>45082</v>
      </c>
      <c r="B379" s="123">
        <f>Data!B369</f>
        <v>662.295105</v>
      </c>
      <c r="C379" s="123">
        <f>Data!C369</f>
        <v>62.96277237</v>
      </c>
      <c r="D379" s="124">
        <f>Data!D369</f>
        <v>217.6100006</v>
      </c>
      <c r="E379" s="128">
        <f t="shared" ref="E379:G379" si="397">B379/B378-1</f>
        <v>-0.007875522564</v>
      </c>
      <c r="F379" s="128">
        <f t="shared" si="397"/>
        <v>-0.0009394199433</v>
      </c>
      <c r="G379" s="128">
        <f t="shared" si="397"/>
        <v>0.01701172767</v>
      </c>
      <c r="H379" s="129">
        <f t="shared" si="16"/>
        <v>0.004853818577</v>
      </c>
      <c r="I379" s="130">
        <f t="shared" si="17"/>
        <v>0</v>
      </c>
      <c r="J379" s="130">
        <f t="shared" si="18"/>
        <v>0</v>
      </c>
      <c r="K379" s="131">
        <f t="shared" si="19"/>
        <v>0</v>
      </c>
      <c r="L379" s="127">
        <f t="shared" si="20"/>
        <v>0</v>
      </c>
      <c r="M379" s="130">
        <f t="shared" si="21"/>
        <v>0</v>
      </c>
      <c r="N379" s="130">
        <f t="shared" si="22"/>
        <v>0</v>
      </c>
      <c r="O379" s="130">
        <f t="shared" si="23"/>
        <v>0</v>
      </c>
      <c r="P379" s="127">
        <f t="shared" si="24"/>
        <v>0</v>
      </c>
      <c r="Q379" s="130">
        <f t="shared" si="25"/>
        <v>0</v>
      </c>
      <c r="R379" s="130">
        <f t="shared" si="26"/>
        <v>0</v>
      </c>
      <c r="S379" s="130">
        <f t="shared" si="27"/>
        <v>0</v>
      </c>
      <c r="T379" s="127">
        <f t="shared" si="28"/>
        <v>0</v>
      </c>
      <c r="U379" s="131">
        <f t="shared" si="29"/>
        <v>0</v>
      </c>
      <c r="V379" s="130">
        <f t="shared" si="30"/>
        <v>0</v>
      </c>
      <c r="W379" s="130">
        <f t="shared" si="31"/>
        <v>0</v>
      </c>
      <c r="X379" s="127">
        <f t="shared" si="32"/>
        <v>0</v>
      </c>
    </row>
    <row r="380">
      <c r="A380" s="122">
        <f>Data!A370</f>
        <v>45083</v>
      </c>
      <c r="B380" s="123">
        <f>Data!B370</f>
        <v>670.5482178</v>
      </c>
      <c r="C380" s="123">
        <f>Data!C370</f>
        <v>64.27510834</v>
      </c>
      <c r="D380" s="124">
        <f>Data!D370</f>
        <v>221.3099976</v>
      </c>
      <c r="E380" s="128">
        <f t="shared" ref="E380:G380" si="398">B380/B379-1</f>
        <v>0.01246138274</v>
      </c>
      <c r="F380" s="128">
        <f t="shared" si="398"/>
        <v>0.02084304611</v>
      </c>
      <c r="G380" s="128">
        <f t="shared" si="398"/>
        <v>0.01700288102</v>
      </c>
      <c r="H380" s="129">
        <f t="shared" si="16"/>
        <v>0.0176306474</v>
      </c>
      <c r="I380" s="130">
        <f t="shared" si="17"/>
        <v>0</v>
      </c>
      <c r="J380" s="130">
        <f t="shared" si="18"/>
        <v>0</v>
      </c>
      <c r="K380" s="131">
        <f t="shared" si="19"/>
        <v>0</v>
      </c>
      <c r="L380" s="127">
        <f t="shared" si="20"/>
        <v>0</v>
      </c>
      <c r="M380" s="130">
        <f t="shared" si="21"/>
        <v>0</v>
      </c>
      <c r="N380" s="130">
        <f t="shared" si="22"/>
        <v>0</v>
      </c>
      <c r="O380" s="130">
        <f t="shared" si="23"/>
        <v>0</v>
      </c>
      <c r="P380" s="127">
        <f t="shared" si="24"/>
        <v>0</v>
      </c>
      <c r="Q380" s="130">
        <f t="shared" si="25"/>
        <v>0</v>
      </c>
      <c r="R380" s="130">
        <f t="shared" si="26"/>
        <v>0</v>
      </c>
      <c r="S380" s="130">
        <f t="shared" si="27"/>
        <v>0</v>
      </c>
      <c r="T380" s="127">
        <f t="shared" si="28"/>
        <v>0</v>
      </c>
      <c r="U380" s="131">
        <f t="shared" si="29"/>
        <v>0</v>
      </c>
      <c r="V380" s="130">
        <f t="shared" si="30"/>
        <v>0</v>
      </c>
      <c r="W380" s="130">
        <f t="shared" si="31"/>
        <v>0</v>
      </c>
      <c r="X380" s="127">
        <f t="shared" si="32"/>
        <v>0</v>
      </c>
    </row>
    <row r="381">
      <c r="A381" s="122">
        <f>Data!A371</f>
        <v>45084</v>
      </c>
      <c r="B381" s="123">
        <f>Data!B371</f>
        <v>668.8815308</v>
      </c>
      <c r="C381" s="123">
        <f>Data!C371</f>
        <v>65.27170563</v>
      </c>
      <c r="D381" s="124">
        <f>Data!D371</f>
        <v>224.5700073</v>
      </c>
      <c r="E381" s="128">
        <f t="shared" ref="E381:G381" si="399">B381/B380-1</f>
        <v>-0.002485558782</v>
      </c>
      <c r="F381" s="128">
        <f t="shared" si="399"/>
        <v>0.01550518258</v>
      </c>
      <c r="G381" s="128">
        <f t="shared" si="399"/>
        <v>0.01473051286</v>
      </c>
      <c r="H381" s="129">
        <f t="shared" si="16"/>
        <v>0.01159716642</v>
      </c>
      <c r="I381" s="130">
        <f t="shared" si="17"/>
        <v>0</v>
      </c>
      <c r="J381" s="130">
        <f t="shared" si="18"/>
        <v>0</v>
      </c>
      <c r="K381" s="131">
        <f t="shared" si="19"/>
        <v>0</v>
      </c>
      <c r="L381" s="127">
        <f t="shared" si="20"/>
        <v>0</v>
      </c>
      <c r="M381" s="130">
        <f t="shared" si="21"/>
        <v>0</v>
      </c>
      <c r="N381" s="130">
        <f t="shared" si="22"/>
        <v>0</v>
      </c>
      <c r="O381" s="130">
        <f t="shared" si="23"/>
        <v>0</v>
      </c>
      <c r="P381" s="127">
        <f t="shared" si="24"/>
        <v>0</v>
      </c>
      <c r="Q381" s="130">
        <f t="shared" si="25"/>
        <v>0</v>
      </c>
      <c r="R381" s="130">
        <f t="shared" si="26"/>
        <v>0</v>
      </c>
      <c r="S381" s="130">
        <f t="shared" si="27"/>
        <v>0</v>
      </c>
      <c r="T381" s="127">
        <f t="shared" si="28"/>
        <v>0</v>
      </c>
      <c r="U381" s="131">
        <f t="shared" si="29"/>
        <v>0</v>
      </c>
      <c r="V381" s="130">
        <f t="shared" si="30"/>
        <v>0</v>
      </c>
      <c r="W381" s="130">
        <f t="shared" si="31"/>
        <v>0</v>
      </c>
      <c r="X381" s="127">
        <f t="shared" si="32"/>
        <v>0</v>
      </c>
    </row>
    <row r="382">
      <c r="A382" s="122">
        <f>Data!A372</f>
        <v>45085</v>
      </c>
      <c r="B382" s="123">
        <f>Data!B372</f>
        <v>671.1991577</v>
      </c>
      <c r="C382" s="123">
        <f>Data!C372</f>
        <v>65.51838684</v>
      </c>
      <c r="D382" s="124">
        <f>Data!D372</f>
        <v>234.8600006</v>
      </c>
      <c r="E382" s="128">
        <f t="shared" ref="E382:G382" si="400">B382/B381-1</f>
        <v>0.00346492891</v>
      </c>
      <c r="F382" s="128">
        <f t="shared" si="400"/>
        <v>0.003779297798</v>
      </c>
      <c r="G382" s="128">
        <f t="shared" si="400"/>
        <v>0.04582087078</v>
      </c>
      <c r="H382" s="129">
        <f t="shared" si="16"/>
        <v>0.02053305321</v>
      </c>
      <c r="I382" s="130">
        <f t="shared" si="17"/>
        <v>0</v>
      </c>
      <c r="J382" s="130">
        <f t="shared" si="18"/>
        <v>0</v>
      </c>
      <c r="K382" s="131">
        <f t="shared" si="19"/>
        <v>0</v>
      </c>
      <c r="L382" s="127">
        <f t="shared" si="20"/>
        <v>0</v>
      </c>
      <c r="M382" s="130">
        <f t="shared" si="21"/>
        <v>0</v>
      </c>
      <c r="N382" s="130">
        <f t="shared" si="22"/>
        <v>0</v>
      </c>
      <c r="O382" s="130">
        <f t="shared" si="23"/>
        <v>0</v>
      </c>
      <c r="P382" s="127">
        <f t="shared" si="24"/>
        <v>0</v>
      </c>
      <c r="Q382" s="130">
        <f t="shared" si="25"/>
        <v>0</v>
      </c>
      <c r="R382" s="130">
        <f t="shared" si="26"/>
        <v>0</v>
      </c>
      <c r="S382" s="130">
        <f t="shared" si="27"/>
        <v>0</v>
      </c>
      <c r="T382" s="127">
        <f t="shared" si="28"/>
        <v>0</v>
      </c>
      <c r="U382" s="131">
        <f t="shared" si="29"/>
        <v>0</v>
      </c>
      <c r="V382" s="130">
        <f t="shared" si="30"/>
        <v>0</v>
      </c>
      <c r="W382" s="130">
        <f t="shared" si="31"/>
        <v>0</v>
      </c>
      <c r="X382" s="127">
        <f t="shared" si="32"/>
        <v>0</v>
      </c>
    </row>
    <row r="383">
      <c r="A383" s="122">
        <f>Data!A373</f>
        <v>45086</v>
      </c>
      <c r="B383" s="123">
        <f>Data!B373</f>
        <v>674.9664917</v>
      </c>
      <c r="C383" s="123">
        <f>Data!C373</f>
        <v>65.57759094</v>
      </c>
      <c r="D383" s="124">
        <f>Data!D373</f>
        <v>244.3999939</v>
      </c>
      <c r="E383" s="128">
        <f t="shared" ref="E383:G383" si="401">B383/B382-1</f>
        <v>0.005612840751</v>
      </c>
      <c r="F383" s="128">
        <f t="shared" si="401"/>
        <v>0.0009036257518</v>
      </c>
      <c r="G383" s="128">
        <f t="shared" si="401"/>
        <v>0.0406199151</v>
      </c>
      <c r="H383" s="129">
        <f t="shared" si="16"/>
        <v>0.01773198449</v>
      </c>
      <c r="I383" s="130">
        <f t="shared" si="17"/>
        <v>0</v>
      </c>
      <c r="J383" s="130">
        <f t="shared" si="18"/>
        <v>0</v>
      </c>
      <c r="K383" s="131">
        <f t="shared" si="19"/>
        <v>0</v>
      </c>
      <c r="L383" s="127">
        <f t="shared" si="20"/>
        <v>0</v>
      </c>
      <c r="M383" s="130">
        <f t="shared" si="21"/>
        <v>0</v>
      </c>
      <c r="N383" s="130">
        <f t="shared" si="22"/>
        <v>0</v>
      </c>
      <c r="O383" s="130">
        <f t="shared" si="23"/>
        <v>0</v>
      </c>
      <c r="P383" s="127">
        <f t="shared" si="24"/>
        <v>0</v>
      </c>
      <c r="Q383" s="130">
        <f t="shared" si="25"/>
        <v>0</v>
      </c>
      <c r="R383" s="130">
        <f t="shared" si="26"/>
        <v>0</v>
      </c>
      <c r="S383" s="130">
        <f t="shared" si="27"/>
        <v>0</v>
      </c>
      <c r="T383" s="127">
        <f t="shared" si="28"/>
        <v>0</v>
      </c>
      <c r="U383" s="131">
        <f t="shared" si="29"/>
        <v>0</v>
      </c>
      <c r="V383" s="130">
        <f t="shared" si="30"/>
        <v>0</v>
      </c>
      <c r="W383" s="130">
        <f t="shared" si="31"/>
        <v>0</v>
      </c>
      <c r="X383" s="127">
        <f t="shared" si="32"/>
        <v>0</v>
      </c>
    </row>
    <row r="384">
      <c r="A384" s="122">
        <f>Data!A374</f>
        <v>45089</v>
      </c>
      <c r="B384" s="123">
        <f>Data!B374</f>
        <v>672.9743042</v>
      </c>
      <c r="C384" s="123">
        <f>Data!C374</f>
        <v>66.20909119</v>
      </c>
      <c r="D384" s="124">
        <f>Data!D374</f>
        <v>249.8300018</v>
      </c>
      <c r="E384" s="128">
        <f t="shared" ref="E384:G384" si="402">B384/B383-1</f>
        <v>-0.002951535409</v>
      </c>
      <c r="F384" s="128">
        <f t="shared" si="402"/>
        <v>0.009629817672</v>
      </c>
      <c r="G384" s="128">
        <f t="shared" si="402"/>
        <v>0.02221770896</v>
      </c>
      <c r="H384" s="129">
        <f t="shared" si="16"/>
        <v>0.01214870357</v>
      </c>
      <c r="I384" s="130">
        <f t="shared" si="17"/>
        <v>0</v>
      </c>
      <c r="J384" s="130">
        <f t="shared" si="18"/>
        <v>0</v>
      </c>
      <c r="K384" s="131">
        <f t="shared" si="19"/>
        <v>0</v>
      </c>
      <c r="L384" s="127">
        <f t="shared" si="20"/>
        <v>0</v>
      </c>
      <c r="M384" s="130">
        <f t="shared" si="21"/>
        <v>0</v>
      </c>
      <c r="N384" s="130">
        <f t="shared" si="22"/>
        <v>0</v>
      </c>
      <c r="O384" s="130">
        <f t="shared" si="23"/>
        <v>0</v>
      </c>
      <c r="P384" s="127">
        <f t="shared" si="24"/>
        <v>0</v>
      </c>
      <c r="Q384" s="130">
        <f t="shared" si="25"/>
        <v>0</v>
      </c>
      <c r="R384" s="130">
        <f t="shared" si="26"/>
        <v>0</v>
      </c>
      <c r="S384" s="130">
        <f t="shared" si="27"/>
        <v>0</v>
      </c>
      <c r="T384" s="127">
        <f t="shared" si="28"/>
        <v>0</v>
      </c>
      <c r="U384" s="131">
        <f t="shared" si="29"/>
        <v>0</v>
      </c>
      <c r="V384" s="130">
        <f t="shared" si="30"/>
        <v>0</v>
      </c>
      <c r="W384" s="130">
        <f t="shared" si="31"/>
        <v>0</v>
      </c>
      <c r="X384" s="127">
        <f t="shared" si="32"/>
        <v>0</v>
      </c>
    </row>
    <row r="385">
      <c r="A385" s="122">
        <f>Data!A375</f>
        <v>45090</v>
      </c>
      <c r="B385" s="123">
        <f>Data!B375</f>
        <v>679.5918579</v>
      </c>
      <c r="C385" s="123">
        <f>Data!C375</f>
        <v>66.85046387</v>
      </c>
      <c r="D385" s="124">
        <f>Data!D375</f>
        <v>258.7099915</v>
      </c>
      <c r="E385" s="128">
        <f t="shared" ref="E385:G385" si="403">B385/B384-1</f>
        <v>0.009833293292</v>
      </c>
      <c r="F385" s="128">
        <f t="shared" si="403"/>
        <v>0.009687078756</v>
      </c>
      <c r="G385" s="128">
        <f t="shared" si="403"/>
        <v>0.03554412824</v>
      </c>
      <c r="H385" s="129">
        <f t="shared" si="16"/>
        <v>0.02005914146</v>
      </c>
      <c r="I385" s="130">
        <f t="shared" si="17"/>
        <v>0</v>
      </c>
      <c r="J385" s="130">
        <f t="shared" si="18"/>
        <v>0</v>
      </c>
      <c r="K385" s="131">
        <f t="shared" si="19"/>
        <v>0</v>
      </c>
      <c r="L385" s="127">
        <f t="shared" si="20"/>
        <v>0</v>
      </c>
      <c r="M385" s="130">
        <f t="shared" si="21"/>
        <v>0</v>
      </c>
      <c r="N385" s="130">
        <f t="shared" si="22"/>
        <v>0</v>
      </c>
      <c r="O385" s="130">
        <f t="shared" si="23"/>
        <v>0</v>
      </c>
      <c r="P385" s="127">
        <f t="shared" si="24"/>
        <v>0</v>
      </c>
      <c r="Q385" s="130">
        <f t="shared" si="25"/>
        <v>0</v>
      </c>
      <c r="R385" s="130">
        <f t="shared" si="26"/>
        <v>0</v>
      </c>
      <c r="S385" s="130">
        <f t="shared" si="27"/>
        <v>0</v>
      </c>
      <c r="T385" s="127">
        <f t="shared" si="28"/>
        <v>0</v>
      </c>
      <c r="U385" s="131">
        <f t="shared" si="29"/>
        <v>0</v>
      </c>
      <c r="V385" s="130">
        <f t="shared" si="30"/>
        <v>0</v>
      </c>
      <c r="W385" s="130">
        <f t="shared" si="31"/>
        <v>0</v>
      </c>
      <c r="X385" s="127">
        <f t="shared" si="32"/>
        <v>0</v>
      </c>
    </row>
    <row r="386">
      <c r="A386" s="122">
        <f>Data!A376</f>
        <v>45091</v>
      </c>
      <c r="B386" s="123">
        <f>Data!B376</f>
        <v>682.9055176</v>
      </c>
      <c r="C386" s="123">
        <f>Data!C376</f>
        <v>66.55443573</v>
      </c>
      <c r="D386" s="124">
        <f>Data!D376</f>
        <v>256.7900085</v>
      </c>
      <c r="E386" s="128">
        <f t="shared" ref="E386:G386" si="404">B386/B385-1</f>
        <v>0.004875955516</v>
      </c>
      <c r="F386" s="128">
        <f t="shared" si="404"/>
        <v>-0.004428213659</v>
      </c>
      <c r="G386" s="128">
        <f t="shared" si="404"/>
        <v>-0.007421371318</v>
      </c>
      <c r="H386" s="129">
        <f t="shared" si="16"/>
        <v>-0.003764642888</v>
      </c>
      <c r="I386" s="130">
        <f t="shared" si="17"/>
        <v>0</v>
      </c>
      <c r="J386" s="130">
        <f t="shared" si="18"/>
        <v>0</v>
      </c>
      <c r="K386" s="131">
        <f t="shared" si="19"/>
        <v>0</v>
      </c>
      <c r="L386" s="127">
        <f t="shared" si="20"/>
        <v>0</v>
      </c>
      <c r="M386" s="130">
        <f t="shared" si="21"/>
        <v>0</v>
      </c>
      <c r="N386" s="130">
        <f t="shared" si="22"/>
        <v>0</v>
      </c>
      <c r="O386" s="130">
        <f t="shared" si="23"/>
        <v>0</v>
      </c>
      <c r="P386" s="127">
        <f t="shared" si="24"/>
        <v>0</v>
      </c>
      <c r="Q386" s="130">
        <f t="shared" si="25"/>
        <v>0</v>
      </c>
      <c r="R386" s="130">
        <f t="shared" si="26"/>
        <v>0</v>
      </c>
      <c r="S386" s="130">
        <f t="shared" si="27"/>
        <v>0</v>
      </c>
      <c r="T386" s="127">
        <f t="shared" si="28"/>
        <v>0</v>
      </c>
      <c r="U386" s="131">
        <f t="shared" si="29"/>
        <v>0</v>
      </c>
      <c r="V386" s="130">
        <f t="shared" si="30"/>
        <v>0</v>
      </c>
      <c r="W386" s="130">
        <f t="shared" si="31"/>
        <v>0</v>
      </c>
      <c r="X386" s="127">
        <f t="shared" si="32"/>
        <v>0</v>
      </c>
    </row>
    <row r="387">
      <c r="A387" s="122">
        <f>Data!A377</f>
        <v>45092</v>
      </c>
      <c r="B387" s="123">
        <f>Data!B377</f>
        <v>701.387207</v>
      </c>
      <c r="C387" s="123">
        <f>Data!C377</f>
        <v>65.71572113</v>
      </c>
      <c r="D387" s="124">
        <f>Data!D377</f>
        <v>255.8999939</v>
      </c>
      <c r="E387" s="128">
        <f t="shared" ref="E387:G387" si="405">B387/B386-1</f>
        <v>0.02706331839</v>
      </c>
      <c r="F387" s="128">
        <f t="shared" si="405"/>
        <v>-0.0126019339</v>
      </c>
      <c r="G387" s="128">
        <f t="shared" si="405"/>
        <v>-0.00346592398</v>
      </c>
      <c r="H387" s="129">
        <f t="shared" si="16"/>
        <v>-0.001014479473</v>
      </c>
      <c r="I387" s="130">
        <f t="shared" si="17"/>
        <v>0</v>
      </c>
      <c r="J387" s="130">
        <f t="shared" si="18"/>
        <v>0</v>
      </c>
      <c r="K387" s="131">
        <f t="shared" si="19"/>
        <v>0</v>
      </c>
      <c r="L387" s="127">
        <f t="shared" si="20"/>
        <v>0</v>
      </c>
      <c r="M387" s="130">
        <f t="shared" si="21"/>
        <v>0</v>
      </c>
      <c r="N387" s="130">
        <f t="shared" si="22"/>
        <v>0</v>
      </c>
      <c r="O387" s="130">
        <f t="shared" si="23"/>
        <v>0</v>
      </c>
      <c r="P387" s="127">
        <f t="shared" si="24"/>
        <v>0</v>
      </c>
      <c r="Q387" s="130">
        <f t="shared" si="25"/>
        <v>0</v>
      </c>
      <c r="R387" s="130">
        <f t="shared" si="26"/>
        <v>0</v>
      </c>
      <c r="S387" s="130">
        <f t="shared" si="27"/>
        <v>0</v>
      </c>
      <c r="T387" s="127">
        <f t="shared" si="28"/>
        <v>0</v>
      </c>
      <c r="U387" s="131">
        <f t="shared" si="29"/>
        <v>0</v>
      </c>
      <c r="V387" s="130">
        <f t="shared" si="30"/>
        <v>0</v>
      </c>
      <c r="W387" s="130">
        <f t="shared" si="31"/>
        <v>0</v>
      </c>
      <c r="X387" s="127">
        <f t="shared" si="32"/>
        <v>0</v>
      </c>
    </row>
    <row r="388">
      <c r="A388" s="122">
        <f>Data!A378</f>
        <v>45093</v>
      </c>
      <c r="B388" s="123">
        <f>Data!B378</f>
        <v>693.0932007</v>
      </c>
      <c r="C388" s="123">
        <f>Data!C378</f>
        <v>65.39997101</v>
      </c>
      <c r="D388" s="124">
        <f>Data!D378</f>
        <v>260.5400085</v>
      </c>
      <c r="E388" s="128">
        <f t="shared" ref="E388:G388" si="406">B388/B387-1</f>
        <v>-0.01182514632</v>
      </c>
      <c r="F388" s="128">
        <f t="shared" si="406"/>
        <v>-0.00480478821</v>
      </c>
      <c r="G388" s="128">
        <f t="shared" si="406"/>
        <v>0.01813214052</v>
      </c>
      <c r="H388" s="129">
        <f t="shared" si="16"/>
        <v>0.002965911661</v>
      </c>
      <c r="I388" s="130">
        <f t="shared" si="17"/>
        <v>0</v>
      </c>
      <c r="J388" s="130">
        <f t="shared" si="18"/>
        <v>0</v>
      </c>
      <c r="K388" s="131">
        <f t="shared" si="19"/>
        <v>0</v>
      </c>
      <c r="L388" s="127">
        <f t="shared" si="20"/>
        <v>0</v>
      </c>
      <c r="M388" s="130">
        <f t="shared" si="21"/>
        <v>0</v>
      </c>
      <c r="N388" s="130">
        <f t="shared" si="22"/>
        <v>0</v>
      </c>
      <c r="O388" s="130">
        <f t="shared" si="23"/>
        <v>0</v>
      </c>
      <c r="P388" s="127">
        <f t="shared" si="24"/>
        <v>0</v>
      </c>
      <c r="Q388" s="130">
        <f t="shared" si="25"/>
        <v>0</v>
      </c>
      <c r="R388" s="130">
        <f t="shared" si="26"/>
        <v>0</v>
      </c>
      <c r="S388" s="130">
        <f t="shared" si="27"/>
        <v>0</v>
      </c>
      <c r="T388" s="127">
        <f t="shared" si="28"/>
        <v>0</v>
      </c>
      <c r="U388" s="131">
        <f t="shared" si="29"/>
        <v>0</v>
      </c>
      <c r="V388" s="130">
        <f t="shared" si="30"/>
        <v>0</v>
      </c>
      <c r="W388" s="130">
        <f t="shared" si="31"/>
        <v>0</v>
      </c>
      <c r="X388" s="127">
        <f t="shared" si="32"/>
        <v>0</v>
      </c>
    </row>
    <row r="389">
      <c r="A389" s="122">
        <f>Data!A379</f>
        <v>45097</v>
      </c>
      <c r="B389" s="123">
        <f>Data!B379</f>
        <v>681.4262085</v>
      </c>
      <c r="C389" s="123">
        <f>Data!C379</f>
        <v>65.71572113</v>
      </c>
      <c r="D389" s="124">
        <f>Data!D379</f>
        <v>274.4500122</v>
      </c>
      <c r="E389" s="128">
        <f t="shared" ref="E389:G389" si="407">B389/B388-1</f>
        <v>-0.01683322268</v>
      </c>
      <c r="F389" s="128">
        <f t="shared" si="407"/>
        <v>0.004827985658</v>
      </c>
      <c r="G389" s="128">
        <f t="shared" si="407"/>
        <v>0.05338912722</v>
      </c>
      <c r="H389" s="129">
        <f t="shared" si="16"/>
        <v>0.01992020061</v>
      </c>
      <c r="I389" s="130">
        <f t="shared" si="17"/>
        <v>0</v>
      </c>
      <c r="J389" s="130">
        <f t="shared" si="18"/>
        <v>0</v>
      </c>
      <c r="K389" s="131">
        <f t="shared" si="19"/>
        <v>0</v>
      </c>
      <c r="L389" s="127">
        <f t="shared" si="20"/>
        <v>0</v>
      </c>
      <c r="M389" s="130">
        <f t="shared" si="21"/>
        <v>0</v>
      </c>
      <c r="N389" s="130">
        <f t="shared" si="22"/>
        <v>0</v>
      </c>
      <c r="O389" s="130">
        <f t="shared" si="23"/>
        <v>0</v>
      </c>
      <c r="P389" s="127">
        <f t="shared" si="24"/>
        <v>0</v>
      </c>
      <c r="Q389" s="130">
        <f t="shared" si="25"/>
        <v>0</v>
      </c>
      <c r="R389" s="130">
        <f t="shared" si="26"/>
        <v>0</v>
      </c>
      <c r="S389" s="130">
        <f t="shared" si="27"/>
        <v>0</v>
      </c>
      <c r="T389" s="127">
        <f t="shared" si="28"/>
        <v>0</v>
      </c>
      <c r="U389" s="131">
        <f t="shared" si="29"/>
        <v>0</v>
      </c>
      <c r="V389" s="130">
        <f t="shared" si="30"/>
        <v>0</v>
      </c>
      <c r="W389" s="130">
        <f t="shared" si="31"/>
        <v>0</v>
      </c>
      <c r="X389" s="127">
        <f t="shared" si="32"/>
        <v>0</v>
      </c>
    </row>
    <row r="390">
      <c r="A390" s="122">
        <f>Data!A380</f>
        <v>45098</v>
      </c>
      <c r="B390" s="123">
        <f>Data!B380</f>
        <v>679.5425415</v>
      </c>
      <c r="C390" s="123">
        <f>Data!C380</f>
        <v>65.65653229</v>
      </c>
      <c r="D390" s="124">
        <f>Data!D380</f>
        <v>259.4599915</v>
      </c>
      <c r="E390" s="128">
        <f t="shared" ref="E390:G390" si="408">B390/B389-1</f>
        <v>-0.002764300769</v>
      </c>
      <c r="F390" s="128">
        <f t="shared" si="408"/>
        <v>-0.0009006801075</v>
      </c>
      <c r="G390" s="128">
        <f t="shared" si="408"/>
        <v>-0.05461840075</v>
      </c>
      <c r="H390" s="129">
        <f t="shared" si="16"/>
        <v>-0.0227604925</v>
      </c>
      <c r="I390" s="130">
        <f t="shared" si="17"/>
        <v>0</v>
      </c>
      <c r="J390" s="130">
        <f t="shared" si="18"/>
        <v>0</v>
      </c>
      <c r="K390" s="131">
        <f t="shared" si="19"/>
        <v>0</v>
      </c>
      <c r="L390" s="127">
        <f t="shared" si="20"/>
        <v>0</v>
      </c>
      <c r="M390" s="130">
        <f t="shared" si="21"/>
        <v>0</v>
      </c>
      <c r="N390" s="130">
        <f t="shared" si="22"/>
        <v>0</v>
      </c>
      <c r="O390" s="130">
        <f t="shared" si="23"/>
        <v>0</v>
      </c>
      <c r="P390" s="127">
        <f t="shared" si="24"/>
        <v>0</v>
      </c>
      <c r="Q390" s="130">
        <f t="shared" si="25"/>
        <v>0</v>
      </c>
      <c r="R390" s="130">
        <f t="shared" si="26"/>
        <v>0</v>
      </c>
      <c r="S390" s="130">
        <f t="shared" si="27"/>
        <v>0</v>
      </c>
      <c r="T390" s="127">
        <f t="shared" si="28"/>
        <v>0</v>
      </c>
      <c r="U390" s="131">
        <f t="shared" si="29"/>
        <v>0</v>
      </c>
      <c r="V390" s="130">
        <f t="shared" si="30"/>
        <v>0</v>
      </c>
      <c r="W390" s="130">
        <f t="shared" si="31"/>
        <v>0</v>
      </c>
      <c r="X390" s="127">
        <f t="shared" si="32"/>
        <v>0</v>
      </c>
    </row>
    <row r="391">
      <c r="A391" s="122">
        <f>Data!A381</f>
        <v>45099</v>
      </c>
      <c r="B391" s="123">
        <f>Data!B381</f>
        <v>670.015686</v>
      </c>
      <c r="C391" s="123">
        <f>Data!C381</f>
        <v>65.58745575</v>
      </c>
      <c r="D391" s="124">
        <f>Data!D381</f>
        <v>264.6099854</v>
      </c>
      <c r="E391" s="128">
        <f t="shared" ref="E391:G391" si="409">B391/B390-1</f>
        <v>-0.01401951296</v>
      </c>
      <c r="F391" s="128">
        <f t="shared" si="409"/>
        <v>-0.001052089346</v>
      </c>
      <c r="G391" s="128">
        <f t="shared" si="409"/>
        <v>0.01984889411</v>
      </c>
      <c r="H391" s="129">
        <f t="shared" si="16"/>
        <v>0.004714819314</v>
      </c>
      <c r="I391" s="130">
        <f t="shared" si="17"/>
        <v>0</v>
      </c>
      <c r="J391" s="130">
        <f t="shared" si="18"/>
        <v>0</v>
      </c>
      <c r="K391" s="131">
        <f t="shared" si="19"/>
        <v>0</v>
      </c>
      <c r="L391" s="127">
        <f t="shared" si="20"/>
        <v>0</v>
      </c>
      <c r="M391" s="130">
        <f t="shared" si="21"/>
        <v>0</v>
      </c>
      <c r="N391" s="130">
        <f t="shared" si="22"/>
        <v>0</v>
      </c>
      <c r="O391" s="130">
        <f t="shared" si="23"/>
        <v>0</v>
      </c>
      <c r="P391" s="127">
        <f t="shared" si="24"/>
        <v>0</v>
      </c>
      <c r="Q391" s="130">
        <f t="shared" si="25"/>
        <v>0</v>
      </c>
      <c r="R391" s="130">
        <f t="shared" si="26"/>
        <v>0</v>
      </c>
      <c r="S391" s="130">
        <f t="shared" si="27"/>
        <v>0</v>
      </c>
      <c r="T391" s="127">
        <f t="shared" si="28"/>
        <v>0</v>
      </c>
      <c r="U391" s="131">
        <f t="shared" si="29"/>
        <v>0</v>
      </c>
      <c r="V391" s="130">
        <f t="shared" si="30"/>
        <v>0</v>
      </c>
      <c r="W391" s="130">
        <f t="shared" si="31"/>
        <v>0</v>
      </c>
      <c r="X391" s="127">
        <f t="shared" si="32"/>
        <v>0</v>
      </c>
    </row>
    <row r="392">
      <c r="A392" s="122">
        <f>Data!A382</f>
        <v>45100</v>
      </c>
      <c r="B392" s="123">
        <f>Data!B382</f>
        <v>671.0709839</v>
      </c>
      <c r="C392" s="123">
        <f>Data!C382</f>
        <v>65.30130005</v>
      </c>
      <c r="D392" s="124">
        <f>Data!D382</f>
        <v>256.6000061</v>
      </c>
      <c r="E392" s="128">
        <f t="shared" ref="E392:G392" si="410">B392/B391-1</f>
        <v>0.001575034546</v>
      </c>
      <c r="F392" s="128">
        <f t="shared" si="410"/>
        <v>-0.004362963884</v>
      </c>
      <c r="G392" s="128">
        <f t="shared" si="410"/>
        <v>-0.03027088807</v>
      </c>
      <c r="H392" s="129">
        <f t="shared" si="16"/>
        <v>-0.01353853387</v>
      </c>
      <c r="I392" s="130">
        <f t="shared" si="17"/>
        <v>0</v>
      </c>
      <c r="J392" s="130">
        <f t="shared" si="18"/>
        <v>0</v>
      </c>
      <c r="K392" s="131">
        <f t="shared" si="19"/>
        <v>0</v>
      </c>
      <c r="L392" s="127">
        <f t="shared" si="20"/>
        <v>0</v>
      </c>
      <c r="M392" s="130">
        <f t="shared" si="21"/>
        <v>0</v>
      </c>
      <c r="N392" s="130">
        <f t="shared" si="22"/>
        <v>0</v>
      </c>
      <c r="O392" s="130">
        <f t="shared" si="23"/>
        <v>0</v>
      </c>
      <c r="P392" s="127">
        <f t="shared" si="24"/>
        <v>0</v>
      </c>
      <c r="Q392" s="130">
        <f t="shared" si="25"/>
        <v>0</v>
      </c>
      <c r="R392" s="130">
        <f t="shared" si="26"/>
        <v>0</v>
      </c>
      <c r="S392" s="130">
        <f t="shared" si="27"/>
        <v>0</v>
      </c>
      <c r="T392" s="127">
        <f t="shared" si="28"/>
        <v>0</v>
      </c>
      <c r="U392" s="131">
        <f t="shared" si="29"/>
        <v>0</v>
      </c>
      <c r="V392" s="130">
        <f t="shared" si="30"/>
        <v>0</v>
      </c>
      <c r="W392" s="130">
        <f t="shared" si="31"/>
        <v>0</v>
      </c>
      <c r="X392" s="127">
        <f t="shared" si="32"/>
        <v>0</v>
      </c>
    </row>
    <row r="393">
      <c r="A393" s="122">
        <f>Data!A383</f>
        <v>45103</v>
      </c>
      <c r="B393" s="123">
        <f>Data!B383</f>
        <v>670.7947388</v>
      </c>
      <c r="C393" s="123">
        <f>Data!C383</f>
        <v>64.79807281</v>
      </c>
      <c r="D393" s="124">
        <f>Data!D383</f>
        <v>241.0500031</v>
      </c>
      <c r="E393" s="128">
        <f t="shared" ref="E393:G393" si="411">B393/B392-1</f>
        <v>-0.0004116481323</v>
      </c>
      <c r="F393" s="128">
        <f t="shared" si="411"/>
        <v>-0.00770623607</v>
      </c>
      <c r="G393" s="128">
        <f t="shared" si="411"/>
        <v>-0.06060016634</v>
      </c>
      <c r="H393" s="129">
        <f t="shared" si="16"/>
        <v>-0.02740489059</v>
      </c>
      <c r="I393" s="130">
        <f t="shared" si="17"/>
        <v>1</v>
      </c>
      <c r="J393" s="130">
        <f t="shared" si="18"/>
        <v>0</v>
      </c>
      <c r="K393" s="131">
        <f t="shared" si="19"/>
        <v>0</v>
      </c>
      <c r="L393" s="127">
        <f t="shared" si="20"/>
        <v>0</v>
      </c>
      <c r="M393" s="130">
        <f t="shared" si="21"/>
        <v>1</v>
      </c>
      <c r="N393" s="130">
        <f t="shared" si="22"/>
        <v>0</v>
      </c>
      <c r="O393" s="130">
        <f t="shared" si="23"/>
        <v>0</v>
      </c>
      <c r="P393" s="127">
        <f t="shared" si="24"/>
        <v>0</v>
      </c>
      <c r="Q393" s="130">
        <f t="shared" si="25"/>
        <v>1</v>
      </c>
      <c r="R393" s="130">
        <f t="shared" si="26"/>
        <v>0</v>
      </c>
      <c r="S393" s="130">
        <f t="shared" si="27"/>
        <v>0</v>
      </c>
      <c r="T393" s="127">
        <f t="shared" si="28"/>
        <v>0</v>
      </c>
      <c r="U393" s="131">
        <f t="shared" si="29"/>
        <v>1</v>
      </c>
      <c r="V393" s="130">
        <f t="shared" si="30"/>
        <v>0</v>
      </c>
      <c r="W393" s="130">
        <f t="shared" si="31"/>
        <v>0</v>
      </c>
      <c r="X393" s="127">
        <f t="shared" si="32"/>
        <v>0</v>
      </c>
    </row>
    <row r="394">
      <c r="A394" s="122">
        <f>Data!A384</f>
        <v>45104</v>
      </c>
      <c r="B394" s="123">
        <f>Data!B384</f>
        <v>675.203186</v>
      </c>
      <c r="C394" s="123">
        <f>Data!C384</f>
        <v>64.93621826</v>
      </c>
      <c r="D394" s="124">
        <f>Data!D384</f>
        <v>250.2100067</v>
      </c>
      <c r="E394" s="128">
        <f t="shared" ref="E394:G394" si="412">B394/B393-1</f>
        <v>0.006571976509</v>
      </c>
      <c r="F394" s="128">
        <f t="shared" si="412"/>
        <v>0.002131937584</v>
      </c>
      <c r="G394" s="128">
        <f t="shared" si="412"/>
        <v>0.03800042956</v>
      </c>
      <c r="H394" s="129">
        <f t="shared" si="16"/>
        <v>0.01736734216</v>
      </c>
      <c r="I394" s="130">
        <f t="shared" si="17"/>
        <v>0</v>
      </c>
      <c r="J394" s="130">
        <f t="shared" si="18"/>
        <v>0</v>
      </c>
      <c r="K394" s="131">
        <f t="shared" si="19"/>
        <v>0</v>
      </c>
      <c r="L394" s="127">
        <f t="shared" si="20"/>
        <v>0</v>
      </c>
      <c r="M394" s="130">
        <f t="shared" si="21"/>
        <v>0</v>
      </c>
      <c r="N394" s="130">
        <f t="shared" si="22"/>
        <v>0</v>
      </c>
      <c r="O394" s="130">
        <f t="shared" si="23"/>
        <v>0</v>
      </c>
      <c r="P394" s="127">
        <f t="shared" si="24"/>
        <v>0</v>
      </c>
      <c r="Q394" s="130">
        <f t="shared" si="25"/>
        <v>0</v>
      </c>
      <c r="R394" s="130">
        <f t="shared" si="26"/>
        <v>0</v>
      </c>
      <c r="S394" s="130">
        <f t="shared" si="27"/>
        <v>0</v>
      </c>
      <c r="T394" s="127">
        <f t="shared" si="28"/>
        <v>0</v>
      </c>
      <c r="U394" s="131">
        <f t="shared" si="29"/>
        <v>0</v>
      </c>
      <c r="V394" s="130">
        <f t="shared" si="30"/>
        <v>0</v>
      </c>
      <c r="W394" s="130">
        <f t="shared" si="31"/>
        <v>0</v>
      </c>
      <c r="X394" s="127">
        <f t="shared" si="32"/>
        <v>0</v>
      </c>
    </row>
    <row r="395">
      <c r="A395" s="122">
        <f>Data!A385</f>
        <v>45105</v>
      </c>
      <c r="B395" s="123">
        <f>Data!B385</f>
        <v>675.7751465</v>
      </c>
      <c r="C395" s="123">
        <f>Data!C385</f>
        <v>64.7783432</v>
      </c>
      <c r="D395" s="124">
        <f>Data!D385</f>
        <v>256.2399902</v>
      </c>
      <c r="E395" s="128">
        <f t="shared" ref="E395:G395" si="413">B395/B394-1</f>
        <v>0.0008470938246</v>
      </c>
      <c r="F395" s="128">
        <f t="shared" si="413"/>
        <v>-0.002431232758</v>
      </c>
      <c r="G395" s="128">
        <f t="shared" si="413"/>
        <v>0.0240996897</v>
      </c>
      <c r="H395" s="129">
        <f t="shared" si="16"/>
        <v>0.00883680154</v>
      </c>
      <c r="I395" s="130">
        <f t="shared" si="17"/>
        <v>0</v>
      </c>
      <c r="J395" s="130">
        <f t="shared" si="18"/>
        <v>0</v>
      </c>
      <c r="K395" s="131">
        <f t="shared" si="19"/>
        <v>0</v>
      </c>
      <c r="L395" s="127">
        <f t="shared" si="20"/>
        <v>0</v>
      </c>
      <c r="M395" s="130">
        <f t="shared" si="21"/>
        <v>0</v>
      </c>
      <c r="N395" s="130">
        <f t="shared" si="22"/>
        <v>0</v>
      </c>
      <c r="O395" s="130">
        <f t="shared" si="23"/>
        <v>0</v>
      </c>
      <c r="P395" s="127">
        <f t="shared" si="24"/>
        <v>0</v>
      </c>
      <c r="Q395" s="130">
        <f t="shared" si="25"/>
        <v>0</v>
      </c>
      <c r="R395" s="130">
        <f t="shared" si="26"/>
        <v>0</v>
      </c>
      <c r="S395" s="130">
        <f t="shared" si="27"/>
        <v>0</v>
      </c>
      <c r="T395" s="127">
        <f t="shared" si="28"/>
        <v>0</v>
      </c>
      <c r="U395" s="131">
        <f t="shared" si="29"/>
        <v>0</v>
      </c>
      <c r="V395" s="130">
        <f t="shared" si="30"/>
        <v>0</v>
      </c>
      <c r="W395" s="130">
        <f t="shared" si="31"/>
        <v>0</v>
      </c>
      <c r="X395" s="127">
        <f t="shared" si="32"/>
        <v>0</v>
      </c>
    </row>
    <row r="396">
      <c r="A396" s="122">
        <f>Data!A386</f>
        <v>45106</v>
      </c>
      <c r="B396" s="123">
        <f>Data!B386</f>
        <v>678.723999</v>
      </c>
      <c r="C396" s="123">
        <f>Data!C386</f>
        <v>64.74874115</v>
      </c>
      <c r="D396" s="124">
        <f>Data!D386</f>
        <v>257.5</v>
      </c>
      <c r="E396" s="128">
        <f t="shared" ref="E396:G396" si="414">B396/B395-1</f>
        <v>0.004363659354</v>
      </c>
      <c r="F396" s="128">
        <f t="shared" si="414"/>
        <v>-0.0004569744967</v>
      </c>
      <c r="G396" s="128">
        <f t="shared" si="414"/>
        <v>0.004917303363</v>
      </c>
      <c r="H396" s="129">
        <f t="shared" si="16"/>
        <v>0.002656863417</v>
      </c>
      <c r="I396" s="130">
        <f t="shared" si="17"/>
        <v>0</v>
      </c>
      <c r="J396" s="130">
        <f t="shared" si="18"/>
        <v>0</v>
      </c>
      <c r="K396" s="131">
        <f t="shared" si="19"/>
        <v>0</v>
      </c>
      <c r="L396" s="127">
        <f t="shared" si="20"/>
        <v>0</v>
      </c>
      <c r="M396" s="130">
        <f t="shared" si="21"/>
        <v>0</v>
      </c>
      <c r="N396" s="130">
        <f t="shared" si="22"/>
        <v>0</v>
      </c>
      <c r="O396" s="130">
        <f t="shared" si="23"/>
        <v>0</v>
      </c>
      <c r="P396" s="127">
        <f t="shared" si="24"/>
        <v>0</v>
      </c>
      <c r="Q396" s="130">
        <f t="shared" si="25"/>
        <v>0</v>
      </c>
      <c r="R396" s="130">
        <f t="shared" si="26"/>
        <v>0</v>
      </c>
      <c r="S396" s="130">
        <f t="shared" si="27"/>
        <v>0</v>
      </c>
      <c r="T396" s="127">
        <f t="shared" si="28"/>
        <v>0</v>
      </c>
      <c r="U396" s="131">
        <f t="shared" si="29"/>
        <v>0</v>
      </c>
      <c r="V396" s="130">
        <f t="shared" si="30"/>
        <v>0</v>
      </c>
      <c r="W396" s="130">
        <f t="shared" si="31"/>
        <v>0</v>
      </c>
      <c r="X396" s="127">
        <f t="shared" si="32"/>
        <v>0</v>
      </c>
    </row>
    <row r="397">
      <c r="A397" s="122">
        <f>Data!A387</f>
        <v>45107</v>
      </c>
      <c r="B397" s="123">
        <f>Data!B387</f>
        <v>681.6135864</v>
      </c>
      <c r="C397" s="123">
        <f>Data!C387</f>
        <v>64.96581268</v>
      </c>
      <c r="D397" s="124">
        <f>Data!D387</f>
        <v>261.769989</v>
      </c>
      <c r="E397" s="128">
        <f t="shared" ref="E397:G397" si="415">B397/B396-1</f>
        <v>0.004257382097</v>
      </c>
      <c r="F397" s="128">
        <f t="shared" si="415"/>
        <v>0.00335252129</v>
      </c>
      <c r="G397" s="128">
        <f t="shared" si="415"/>
        <v>0.01658248161</v>
      </c>
      <c r="H397" s="129">
        <f t="shared" si="16"/>
        <v>0.008825477578</v>
      </c>
      <c r="I397" s="130">
        <f t="shared" si="17"/>
        <v>0</v>
      </c>
      <c r="J397" s="130">
        <f t="shared" si="18"/>
        <v>0</v>
      </c>
      <c r="K397" s="131">
        <f t="shared" si="19"/>
        <v>0</v>
      </c>
      <c r="L397" s="127">
        <f t="shared" si="20"/>
        <v>0</v>
      </c>
      <c r="M397" s="130">
        <f t="shared" si="21"/>
        <v>0</v>
      </c>
      <c r="N397" s="130">
        <f t="shared" si="22"/>
        <v>0</v>
      </c>
      <c r="O397" s="130">
        <f t="shared" si="23"/>
        <v>0</v>
      </c>
      <c r="P397" s="127">
        <f t="shared" si="24"/>
        <v>0</v>
      </c>
      <c r="Q397" s="130">
        <f t="shared" si="25"/>
        <v>0</v>
      </c>
      <c r="R397" s="130">
        <f t="shared" si="26"/>
        <v>0</v>
      </c>
      <c r="S397" s="130">
        <f t="shared" si="27"/>
        <v>0</v>
      </c>
      <c r="T397" s="127">
        <f t="shared" si="28"/>
        <v>0</v>
      </c>
      <c r="U397" s="131">
        <f t="shared" si="29"/>
        <v>0</v>
      </c>
      <c r="V397" s="130">
        <f t="shared" si="30"/>
        <v>0</v>
      </c>
      <c r="W397" s="130">
        <f t="shared" si="31"/>
        <v>0</v>
      </c>
      <c r="X397" s="127">
        <f t="shared" si="32"/>
        <v>0</v>
      </c>
    </row>
    <row r="398">
      <c r="A398" s="122">
        <f>Data!A388</f>
        <v>45110</v>
      </c>
      <c r="B398" s="123">
        <f>Data!B388</f>
        <v>684.0199585</v>
      </c>
      <c r="C398" s="123">
        <f>Data!C388</f>
        <v>65.72559357</v>
      </c>
      <c r="D398" s="124">
        <f>Data!D388</f>
        <v>279.8200073</v>
      </c>
      <c r="E398" s="128">
        <f t="shared" ref="E398:G398" si="416">B398/B397-1</f>
        <v>0.003530405083</v>
      </c>
      <c r="F398" s="128">
        <f t="shared" si="416"/>
        <v>0.01169508781</v>
      </c>
      <c r="G398" s="128">
        <f t="shared" si="416"/>
        <v>0.06895373445</v>
      </c>
      <c r="H398" s="129">
        <f t="shared" si="16"/>
        <v>0.03296560992</v>
      </c>
      <c r="I398" s="130">
        <f t="shared" si="17"/>
        <v>0</v>
      </c>
      <c r="J398" s="130">
        <f t="shared" si="18"/>
        <v>0</v>
      </c>
      <c r="K398" s="131">
        <f t="shared" si="19"/>
        <v>0</v>
      </c>
      <c r="L398" s="127">
        <f t="shared" si="20"/>
        <v>0</v>
      </c>
      <c r="M398" s="130">
        <f t="shared" si="21"/>
        <v>0</v>
      </c>
      <c r="N398" s="130">
        <f t="shared" si="22"/>
        <v>0</v>
      </c>
      <c r="O398" s="130">
        <f t="shared" si="23"/>
        <v>0</v>
      </c>
      <c r="P398" s="127">
        <f t="shared" si="24"/>
        <v>0</v>
      </c>
      <c r="Q398" s="130">
        <f t="shared" si="25"/>
        <v>0</v>
      </c>
      <c r="R398" s="130">
        <f t="shared" si="26"/>
        <v>0</v>
      </c>
      <c r="S398" s="130">
        <f t="shared" si="27"/>
        <v>0</v>
      </c>
      <c r="T398" s="127">
        <f t="shared" si="28"/>
        <v>0</v>
      </c>
      <c r="U398" s="131">
        <f t="shared" si="29"/>
        <v>0</v>
      </c>
      <c r="V398" s="130">
        <f t="shared" si="30"/>
        <v>0</v>
      </c>
      <c r="W398" s="130">
        <f t="shared" si="31"/>
        <v>0</v>
      </c>
      <c r="X398" s="127">
        <f t="shared" si="32"/>
        <v>0</v>
      </c>
    </row>
    <row r="399">
      <c r="A399" s="122">
        <f>Data!A389</f>
        <v>45112</v>
      </c>
      <c r="B399" s="123">
        <f>Data!B389</f>
        <v>683.2802734</v>
      </c>
      <c r="C399" s="123">
        <f>Data!C389</f>
        <v>65.75519562</v>
      </c>
      <c r="D399" s="124">
        <f>Data!D389</f>
        <v>282.480011</v>
      </c>
      <c r="E399" s="128">
        <f t="shared" ref="E399:G399" si="417">B399/B398-1</f>
        <v>-0.001081379351</v>
      </c>
      <c r="F399" s="128">
        <f t="shared" si="417"/>
        <v>0.0004503884891</v>
      </c>
      <c r="G399" s="128">
        <f t="shared" si="417"/>
        <v>0.00950612391</v>
      </c>
      <c r="H399" s="129">
        <f t="shared" si="16"/>
        <v>0.003766329089</v>
      </c>
      <c r="I399" s="130">
        <f t="shared" si="17"/>
        <v>0</v>
      </c>
      <c r="J399" s="130">
        <f t="shared" si="18"/>
        <v>0</v>
      </c>
      <c r="K399" s="131">
        <f t="shared" si="19"/>
        <v>0</v>
      </c>
      <c r="L399" s="127">
        <f t="shared" si="20"/>
        <v>0</v>
      </c>
      <c r="M399" s="130">
        <f t="shared" si="21"/>
        <v>0</v>
      </c>
      <c r="N399" s="130">
        <f t="shared" si="22"/>
        <v>0</v>
      </c>
      <c r="O399" s="130">
        <f t="shared" si="23"/>
        <v>0</v>
      </c>
      <c r="P399" s="127">
        <f t="shared" si="24"/>
        <v>0</v>
      </c>
      <c r="Q399" s="130">
        <f t="shared" si="25"/>
        <v>0</v>
      </c>
      <c r="R399" s="130">
        <f t="shared" si="26"/>
        <v>0</v>
      </c>
      <c r="S399" s="130">
        <f t="shared" si="27"/>
        <v>0</v>
      </c>
      <c r="T399" s="127">
        <f t="shared" si="28"/>
        <v>0</v>
      </c>
      <c r="U399" s="131">
        <f t="shared" si="29"/>
        <v>0</v>
      </c>
      <c r="V399" s="130">
        <f t="shared" si="30"/>
        <v>0</v>
      </c>
      <c r="W399" s="130">
        <f t="shared" si="31"/>
        <v>0</v>
      </c>
      <c r="X399" s="127">
        <f t="shared" si="32"/>
        <v>0</v>
      </c>
    </row>
    <row r="400">
      <c r="A400" s="122">
        <f>Data!A390</f>
        <v>45113</v>
      </c>
      <c r="B400" s="123">
        <f>Data!B390</f>
        <v>671.2484131</v>
      </c>
      <c r="C400" s="123">
        <f>Data!C390</f>
        <v>65.2124939</v>
      </c>
      <c r="D400" s="124">
        <f>Data!D390</f>
        <v>276.5400085</v>
      </c>
      <c r="E400" s="128">
        <f t="shared" ref="E400:G400" si="418">B400/B399-1</f>
        <v>-0.01760896783</v>
      </c>
      <c r="F400" s="128">
        <f t="shared" si="418"/>
        <v>-0.008253366386</v>
      </c>
      <c r="G400" s="128">
        <f t="shared" si="418"/>
        <v>-0.02102804521</v>
      </c>
      <c r="H400" s="129">
        <f t="shared" si="16"/>
        <v>-0.0152343582</v>
      </c>
      <c r="I400" s="130">
        <f t="shared" si="17"/>
        <v>0</v>
      </c>
      <c r="J400" s="130">
        <f t="shared" si="18"/>
        <v>0</v>
      </c>
      <c r="K400" s="131">
        <f t="shared" si="19"/>
        <v>0</v>
      </c>
      <c r="L400" s="127">
        <f t="shared" si="20"/>
        <v>0</v>
      </c>
      <c r="M400" s="130">
        <f t="shared" si="21"/>
        <v>0</v>
      </c>
      <c r="N400" s="130">
        <f t="shared" si="22"/>
        <v>0</v>
      </c>
      <c r="O400" s="130">
        <f t="shared" si="23"/>
        <v>0</v>
      </c>
      <c r="P400" s="127">
        <f t="shared" si="24"/>
        <v>0</v>
      </c>
      <c r="Q400" s="130">
        <f t="shared" si="25"/>
        <v>0</v>
      </c>
      <c r="R400" s="130">
        <f t="shared" si="26"/>
        <v>0</v>
      </c>
      <c r="S400" s="130">
        <f t="shared" si="27"/>
        <v>0</v>
      </c>
      <c r="T400" s="127">
        <f t="shared" si="28"/>
        <v>0</v>
      </c>
      <c r="U400" s="131">
        <f t="shared" si="29"/>
        <v>0</v>
      </c>
      <c r="V400" s="130">
        <f t="shared" si="30"/>
        <v>0</v>
      </c>
      <c r="W400" s="130">
        <f t="shared" si="31"/>
        <v>0</v>
      </c>
      <c r="X400" s="127">
        <f t="shared" si="32"/>
        <v>0</v>
      </c>
    </row>
    <row r="401">
      <c r="A401" s="122">
        <f>Data!A391</f>
        <v>45114</v>
      </c>
      <c r="B401" s="123">
        <f>Data!B391</f>
        <v>674.6705933</v>
      </c>
      <c r="C401" s="123">
        <f>Data!C391</f>
        <v>65.04475403</v>
      </c>
      <c r="D401" s="124">
        <f>Data!D391</f>
        <v>274.4299927</v>
      </c>
      <c r="E401" s="128">
        <f t="shared" ref="E401:G401" si="419">B401/B400-1</f>
        <v>0.005098232054</v>
      </c>
      <c r="F401" s="128">
        <f t="shared" si="419"/>
        <v>-0.002572204468</v>
      </c>
      <c r="G401" s="128">
        <f t="shared" si="419"/>
        <v>-0.007630056426</v>
      </c>
      <c r="H401" s="129">
        <f t="shared" si="16"/>
        <v>-0.003061257947</v>
      </c>
      <c r="I401" s="130">
        <f t="shared" si="17"/>
        <v>0</v>
      </c>
      <c r="J401" s="130">
        <f t="shared" si="18"/>
        <v>0</v>
      </c>
      <c r="K401" s="131">
        <f t="shared" si="19"/>
        <v>0</v>
      </c>
      <c r="L401" s="127">
        <f t="shared" si="20"/>
        <v>0</v>
      </c>
      <c r="M401" s="130">
        <f t="shared" si="21"/>
        <v>0</v>
      </c>
      <c r="N401" s="130">
        <f t="shared" si="22"/>
        <v>0</v>
      </c>
      <c r="O401" s="130">
        <f t="shared" si="23"/>
        <v>0</v>
      </c>
      <c r="P401" s="127">
        <f t="shared" si="24"/>
        <v>0</v>
      </c>
      <c r="Q401" s="130">
        <f t="shared" si="25"/>
        <v>0</v>
      </c>
      <c r="R401" s="130">
        <f t="shared" si="26"/>
        <v>0</v>
      </c>
      <c r="S401" s="130">
        <f t="shared" si="27"/>
        <v>0</v>
      </c>
      <c r="T401" s="127">
        <f t="shared" si="28"/>
        <v>0</v>
      </c>
      <c r="U401" s="131">
        <f t="shared" si="29"/>
        <v>0</v>
      </c>
      <c r="V401" s="130">
        <f t="shared" si="30"/>
        <v>0</v>
      </c>
      <c r="W401" s="130">
        <f t="shared" si="31"/>
        <v>0</v>
      </c>
      <c r="X401" s="127">
        <f t="shared" si="32"/>
        <v>0</v>
      </c>
    </row>
    <row r="402">
      <c r="A402" s="122">
        <f>Data!A392</f>
        <v>45117</v>
      </c>
      <c r="B402" s="123">
        <f>Data!B392</f>
        <v>686.5742188</v>
      </c>
      <c r="C402" s="123">
        <f>Data!C392</f>
        <v>64.659935</v>
      </c>
      <c r="D402" s="124">
        <f>Data!D392</f>
        <v>269.6099854</v>
      </c>
      <c r="E402" s="128">
        <f t="shared" ref="E402:G402" si="420">B402/B401-1</f>
        <v>0.01764361098</v>
      </c>
      <c r="F402" s="128">
        <f t="shared" si="420"/>
        <v>-0.005916219325</v>
      </c>
      <c r="G402" s="128">
        <f t="shared" si="420"/>
        <v>-0.0175637046</v>
      </c>
      <c r="H402" s="129">
        <f t="shared" si="16"/>
        <v>-0.005863247373</v>
      </c>
      <c r="I402" s="130">
        <f t="shared" si="17"/>
        <v>0</v>
      </c>
      <c r="J402" s="130">
        <f t="shared" si="18"/>
        <v>0</v>
      </c>
      <c r="K402" s="131">
        <f t="shared" si="19"/>
        <v>0</v>
      </c>
      <c r="L402" s="127">
        <f t="shared" si="20"/>
        <v>0</v>
      </c>
      <c r="M402" s="130">
        <f t="shared" si="21"/>
        <v>0</v>
      </c>
      <c r="N402" s="130">
        <f t="shared" si="22"/>
        <v>0</v>
      </c>
      <c r="O402" s="130">
        <f t="shared" si="23"/>
        <v>0</v>
      </c>
      <c r="P402" s="127">
        <f t="shared" si="24"/>
        <v>0</v>
      </c>
      <c r="Q402" s="130">
        <f t="shared" si="25"/>
        <v>0</v>
      </c>
      <c r="R402" s="130">
        <f t="shared" si="26"/>
        <v>0</v>
      </c>
      <c r="S402" s="130">
        <f t="shared" si="27"/>
        <v>0</v>
      </c>
      <c r="T402" s="127">
        <f t="shared" si="28"/>
        <v>0</v>
      </c>
      <c r="U402" s="131">
        <f t="shared" si="29"/>
        <v>0</v>
      </c>
      <c r="V402" s="130">
        <f t="shared" si="30"/>
        <v>0</v>
      </c>
      <c r="W402" s="130">
        <f t="shared" si="31"/>
        <v>0</v>
      </c>
      <c r="X402" s="127">
        <f t="shared" si="32"/>
        <v>0</v>
      </c>
    </row>
    <row r="403">
      <c r="A403" s="122">
        <f>Data!A393</f>
        <v>45118</v>
      </c>
      <c r="B403" s="123">
        <f>Data!B393</f>
        <v>700.4108887</v>
      </c>
      <c r="C403" s="123">
        <f>Data!C393</f>
        <v>63.58441162</v>
      </c>
      <c r="D403" s="124">
        <f>Data!D393</f>
        <v>269.7900085</v>
      </c>
      <c r="E403" s="128">
        <f t="shared" ref="E403:G403" si="421">B403/B402-1</f>
        <v>0.02015320346</v>
      </c>
      <c r="F403" s="128">
        <f t="shared" si="421"/>
        <v>-0.01663353631</v>
      </c>
      <c r="G403" s="128">
        <f t="shared" si="421"/>
        <v>0.0006677170845</v>
      </c>
      <c r="H403" s="129">
        <f t="shared" si="16"/>
        <v>-0.002355686997</v>
      </c>
      <c r="I403" s="130">
        <f t="shared" si="17"/>
        <v>0</v>
      </c>
      <c r="J403" s="130">
        <f t="shared" si="18"/>
        <v>0</v>
      </c>
      <c r="K403" s="131">
        <f t="shared" si="19"/>
        <v>0</v>
      </c>
      <c r="L403" s="127">
        <f t="shared" si="20"/>
        <v>0</v>
      </c>
      <c r="M403" s="130">
        <f t="shared" si="21"/>
        <v>0</v>
      </c>
      <c r="N403" s="130">
        <f t="shared" si="22"/>
        <v>0</v>
      </c>
      <c r="O403" s="130">
        <f t="shared" si="23"/>
        <v>0</v>
      </c>
      <c r="P403" s="127">
        <f t="shared" si="24"/>
        <v>0</v>
      </c>
      <c r="Q403" s="130">
        <f t="shared" si="25"/>
        <v>0</v>
      </c>
      <c r="R403" s="130">
        <f t="shared" si="26"/>
        <v>0</v>
      </c>
      <c r="S403" s="130">
        <f t="shared" si="27"/>
        <v>0</v>
      </c>
      <c r="T403" s="127">
        <f t="shared" si="28"/>
        <v>0</v>
      </c>
      <c r="U403" s="131">
        <f t="shared" si="29"/>
        <v>0</v>
      </c>
      <c r="V403" s="130">
        <f t="shared" si="30"/>
        <v>0</v>
      </c>
      <c r="W403" s="130">
        <f t="shared" si="31"/>
        <v>0</v>
      </c>
      <c r="X403" s="127">
        <f t="shared" si="32"/>
        <v>0</v>
      </c>
    </row>
    <row r="404">
      <c r="A404" s="122">
        <f>Data!A394</f>
        <v>45119</v>
      </c>
      <c r="B404" s="123">
        <f>Data!B394</f>
        <v>715.993103</v>
      </c>
      <c r="C404" s="123">
        <f>Data!C394</f>
        <v>65.11382294</v>
      </c>
      <c r="D404" s="124">
        <f>Data!D394</f>
        <v>271.9899902</v>
      </c>
      <c r="E404" s="128">
        <f t="shared" ref="E404:G404" si="422">B404/B403-1</f>
        <v>0.02224724745</v>
      </c>
      <c r="F404" s="128">
        <f t="shared" si="422"/>
        <v>0.02405324319</v>
      </c>
      <c r="G404" s="128">
        <f t="shared" si="422"/>
        <v>0.008154422402</v>
      </c>
      <c r="H404" s="129">
        <f t="shared" si="16"/>
        <v>0.01733251573</v>
      </c>
      <c r="I404" s="130">
        <f t="shared" si="17"/>
        <v>0</v>
      </c>
      <c r="J404" s="130">
        <f t="shared" si="18"/>
        <v>0</v>
      </c>
      <c r="K404" s="131">
        <f t="shared" si="19"/>
        <v>0</v>
      </c>
      <c r="L404" s="127">
        <f t="shared" si="20"/>
        <v>0</v>
      </c>
      <c r="M404" s="130">
        <f t="shared" si="21"/>
        <v>0</v>
      </c>
      <c r="N404" s="130">
        <f t="shared" si="22"/>
        <v>0</v>
      </c>
      <c r="O404" s="130">
        <f t="shared" si="23"/>
        <v>0</v>
      </c>
      <c r="P404" s="127">
        <f t="shared" si="24"/>
        <v>0</v>
      </c>
      <c r="Q404" s="130">
        <f t="shared" si="25"/>
        <v>0</v>
      </c>
      <c r="R404" s="130">
        <f t="shared" si="26"/>
        <v>0</v>
      </c>
      <c r="S404" s="130">
        <f t="shared" si="27"/>
        <v>0</v>
      </c>
      <c r="T404" s="127">
        <f t="shared" si="28"/>
        <v>0</v>
      </c>
      <c r="U404" s="131">
        <f t="shared" si="29"/>
        <v>0</v>
      </c>
      <c r="V404" s="130">
        <f t="shared" si="30"/>
        <v>0</v>
      </c>
      <c r="W404" s="130">
        <f t="shared" si="31"/>
        <v>0</v>
      </c>
      <c r="X404" s="127">
        <f t="shared" si="32"/>
        <v>0</v>
      </c>
    </row>
    <row r="405">
      <c r="A405" s="122">
        <f>Data!A395</f>
        <v>45120</v>
      </c>
      <c r="B405" s="123">
        <f>Data!B395</f>
        <v>729.6028442</v>
      </c>
      <c r="C405" s="123">
        <f>Data!C395</f>
        <v>65.81439209</v>
      </c>
      <c r="D405" s="124">
        <f>Data!D395</f>
        <v>277.8999939</v>
      </c>
      <c r="E405" s="128">
        <f t="shared" ref="E405:G405" si="423">B405/B404-1</f>
        <v>0.01900820155</v>
      </c>
      <c r="F405" s="128">
        <f t="shared" si="423"/>
        <v>0.01075914639</v>
      </c>
      <c r="G405" s="128">
        <f t="shared" si="423"/>
        <v>0.02172875427</v>
      </c>
      <c r="H405" s="129">
        <f t="shared" si="16"/>
        <v>0.01679680057</v>
      </c>
      <c r="I405" s="130">
        <f t="shared" si="17"/>
        <v>0</v>
      </c>
      <c r="J405" s="130">
        <f t="shared" si="18"/>
        <v>0</v>
      </c>
      <c r="K405" s="131">
        <f t="shared" si="19"/>
        <v>0</v>
      </c>
      <c r="L405" s="127">
        <f t="shared" si="20"/>
        <v>0</v>
      </c>
      <c r="M405" s="130">
        <f t="shared" si="21"/>
        <v>0</v>
      </c>
      <c r="N405" s="130">
        <f t="shared" si="22"/>
        <v>0</v>
      </c>
      <c r="O405" s="130">
        <f t="shared" si="23"/>
        <v>0</v>
      </c>
      <c r="P405" s="127">
        <f t="shared" si="24"/>
        <v>0</v>
      </c>
      <c r="Q405" s="130">
        <f t="shared" si="25"/>
        <v>0</v>
      </c>
      <c r="R405" s="130">
        <f t="shared" si="26"/>
        <v>0</v>
      </c>
      <c r="S405" s="130">
        <f t="shared" si="27"/>
        <v>0</v>
      </c>
      <c r="T405" s="127">
        <f t="shared" si="28"/>
        <v>0</v>
      </c>
      <c r="U405" s="131">
        <f t="shared" si="29"/>
        <v>0</v>
      </c>
      <c r="V405" s="130">
        <f t="shared" si="30"/>
        <v>0</v>
      </c>
      <c r="W405" s="130">
        <f t="shared" si="31"/>
        <v>0</v>
      </c>
      <c r="X405" s="127">
        <f t="shared" si="32"/>
        <v>0</v>
      </c>
    </row>
    <row r="406">
      <c r="A406" s="122">
        <f>Data!A396</f>
        <v>45121</v>
      </c>
      <c r="B406" s="123">
        <f>Data!B396</f>
        <v>717.9951172</v>
      </c>
      <c r="C406" s="123">
        <f>Data!C396</f>
        <v>66.38669586</v>
      </c>
      <c r="D406" s="124">
        <f>Data!D396</f>
        <v>281.3800049</v>
      </c>
      <c r="E406" s="128">
        <f t="shared" ref="E406:G406" si="424">B406/B405-1</f>
        <v>-0.01590965159</v>
      </c>
      <c r="F406" s="128">
        <f t="shared" si="424"/>
        <v>0.008695723744</v>
      </c>
      <c r="G406" s="128">
        <f t="shared" si="424"/>
        <v>0.01252252991</v>
      </c>
      <c r="H406" s="129">
        <f t="shared" si="16"/>
        <v>0.005305371145</v>
      </c>
      <c r="I406" s="130">
        <f t="shared" si="17"/>
        <v>0</v>
      </c>
      <c r="J406" s="130">
        <f t="shared" si="18"/>
        <v>0</v>
      </c>
      <c r="K406" s="131">
        <f t="shared" si="19"/>
        <v>0</v>
      </c>
      <c r="L406" s="127">
        <f t="shared" si="20"/>
        <v>0</v>
      </c>
      <c r="M406" s="130">
        <f t="shared" si="21"/>
        <v>0</v>
      </c>
      <c r="N406" s="130">
        <f t="shared" si="22"/>
        <v>0</v>
      </c>
      <c r="O406" s="130">
        <f t="shared" si="23"/>
        <v>0</v>
      </c>
      <c r="P406" s="127">
        <f t="shared" si="24"/>
        <v>0</v>
      </c>
      <c r="Q406" s="130">
        <f t="shared" si="25"/>
        <v>0</v>
      </c>
      <c r="R406" s="130">
        <f t="shared" si="26"/>
        <v>0</v>
      </c>
      <c r="S406" s="130">
        <f t="shared" si="27"/>
        <v>0</v>
      </c>
      <c r="T406" s="127">
        <f t="shared" si="28"/>
        <v>0</v>
      </c>
      <c r="U406" s="131">
        <f t="shared" si="29"/>
        <v>0</v>
      </c>
      <c r="V406" s="130">
        <f t="shared" si="30"/>
        <v>0</v>
      </c>
      <c r="W406" s="130">
        <f t="shared" si="31"/>
        <v>0</v>
      </c>
      <c r="X406" s="127">
        <f t="shared" si="32"/>
        <v>0</v>
      </c>
    </row>
    <row r="407">
      <c r="A407" s="122">
        <f>Data!A397</f>
        <v>45124</v>
      </c>
      <c r="B407" s="123">
        <f>Data!B397</f>
        <v>717.8373413</v>
      </c>
      <c r="C407" s="123">
        <f>Data!C397</f>
        <v>67.08726501</v>
      </c>
      <c r="D407" s="124">
        <f>Data!D397</f>
        <v>290.3800049</v>
      </c>
      <c r="E407" s="128">
        <f t="shared" ref="E407:G407" si="425">B407/B406-1</f>
        <v>-0.0002197450583</v>
      </c>
      <c r="F407" s="128">
        <f t="shared" si="425"/>
        <v>0.01055285466</v>
      </c>
      <c r="G407" s="128">
        <f t="shared" si="425"/>
        <v>0.03198521517</v>
      </c>
      <c r="H407" s="129">
        <f t="shared" si="16"/>
        <v>0.01697127892</v>
      </c>
      <c r="I407" s="130">
        <f t="shared" si="17"/>
        <v>0</v>
      </c>
      <c r="J407" s="130">
        <f t="shared" si="18"/>
        <v>0</v>
      </c>
      <c r="K407" s="131">
        <f t="shared" si="19"/>
        <v>0</v>
      </c>
      <c r="L407" s="127">
        <f t="shared" si="20"/>
        <v>0</v>
      </c>
      <c r="M407" s="130">
        <f t="shared" si="21"/>
        <v>0</v>
      </c>
      <c r="N407" s="130">
        <f t="shared" si="22"/>
        <v>0</v>
      </c>
      <c r="O407" s="130">
        <f t="shared" si="23"/>
        <v>0</v>
      </c>
      <c r="P407" s="127">
        <f t="shared" si="24"/>
        <v>0</v>
      </c>
      <c r="Q407" s="130">
        <f t="shared" si="25"/>
        <v>0</v>
      </c>
      <c r="R407" s="130">
        <f t="shared" si="26"/>
        <v>0</v>
      </c>
      <c r="S407" s="130">
        <f t="shared" si="27"/>
        <v>0</v>
      </c>
      <c r="T407" s="127">
        <f t="shared" si="28"/>
        <v>0</v>
      </c>
      <c r="U407" s="131">
        <f t="shared" si="29"/>
        <v>0</v>
      </c>
      <c r="V407" s="130">
        <f t="shared" si="30"/>
        <v>0</v>
      </c>
      <c r="W407" s="130">
        <f t="shared" si="31"/>
        <v>0</v>
      </c>
      <c r="X407" s="127">
        <f t="shared" si="32"/>
        <v>0</v>
      </c>
    </row>
    <row r="408">
      <c r="A408" s="122">
        <f>Data!A398</f>
        <v>45125</v>
      </c>
      <c r="B408" s="123">
        <f>Data!B398</f>
        <v>728.744873</v>
      </c>
      <c r="C408" s="123">
        <f>Data!C398</f>
        <v>66.99846649</v>
      </c>
      <c r="D408" s="124">
        <f>Data!D398</f>
        <v>293.3399963</v>
      </c>
      <c r="E408" s="128">
        <f t="shared" ref="E408:G408" si="426">B408/B407-1</f>
        <v>0.01519499072</v>
      </c>
      <c r="F408" s="128">
        <f t="shared" si="426"/>
        <v>-0.001323627114</v>
      </c>
      <c r="G408" s="128">
        <f t="shared" si="426"/>
        <v>0.0101935099</v>
      </c>
      <c r="H408" s="129">
        <f t="shared" si="16"/>
        <v>0.006586951259</v>
      </c>
      <c r="I408" s="130">
        <f t="shared" si="17"/>
        <v>0</v>
      </c>
      <c r="J408" s="130">
        <f t="shared" si="18"/>
        <v>0</v>
      </c>
      <c r="K408" s="131">
        <f t="shared" si="19"/>
        <v>0</v>
      </c>
      <c r="L408" s="127">
        <f t="shared" si="20"/>
        <v>0</v>
      </c>
      <c r="M408" s="130">
        <f t="shared" si="21"/>
        <v>0</v>
      </c>
      <c r="N408" s="130">
        <f t="shared" si="22"/>
        <v>0</v>
      </c>
      <c r="O408" s="130">
        <f t="shared" si="23"/>
        <v>0</v>
      </c>
      <c r="P408" s="127">
        <f t="shared" si="24"/>
        <v>0</v>
      </c>
      <c r="Q408" s="130">
        <f t="shared" si="25"/>
        <v>0</v>
      </c>
      <c r="R408" s="130">
        <f t="shared" si="26"/>
        <v>0</v>
      </c>
      <c r="S408" s="130">
        <f t="shared" si="27"/>
        <v>0</v>
      </c>
      <c r="T408" s="127">
        <f t="shared" si="28"/>
        <v>0</v>
      </c>
      <c r="U408" s="131">
        <f t="shared" si="29"/>
        <v>0</v>
      </c>
      <c r="V408" s="130">
        <f t="shared" si="30"/>
        <v>0</v>
      </c>
      <c r="W408" s="130">
        <f t="shared" si="31"/>
        <v>0</v>
      </c>
      <c r="X408" s="127">
        <f t="shared" si="32"/>
        <v>0</v>
      </c>
    </row>
    <row r="409">
      <c r="A409" s="122">
        <f>Data!A399</f>
        <v>45126</v>
      </c>
      <c r="B409" s="123">
        <f>Data!B399</f>
        <v>736.9995117</v>
      </c>
      <c r="C409" s="123">
        <f>Data!C399</f>
        <v>68.26147461</v>
      </c>
      <c r="D409" s="124">
        <f>Data!D399</f>
        <v>291.2600098</v>
      </c>
      <c r="E409" s="128">
        <f t="shared" ref="E409:G409" si="427">B409/B408-1</f>
        <v>0.01132719965</v>
      </c>
      <c r="F409" s="128">
        <f t="shared" si="427"/>
        <v>0.0188512989</v>
      </c>
      <c r="G409" s="128">
        <f t="shared" si="427"/>
        <v>-0.007090702251</v>
      </c>
      <c r="H409" s="129">
        <f t="shared" si="16"/>
        <v>0.00696967859</v>
      </c>
      <c r="I409" s="130">
        <f t="shared" si="17"/>
        <v>0</v>
      </c>
      <c r="J409" s="130">
        <f t="shared" si="18"/>
        <v>0</v>
      </c>
      <c r="K409" s="131">
        <f t="shared" si="19"/>
        <v>0</v>
      </c>
      <c r="L409" s="127">
        <f t="shared" si="20"/>
        <v>0</v>
      </c>
      <c r="M409" s="130">
        <f t="shared" si="21"/>
        <v>0</v>
      </c>
      <c r="N409" s="130">
        <f t="shared" si="22"/>
        <v>0</v>
      </c>
      <c r="O409" s="130">
        <f t="shared" si="23"/>
        <v>0</v>
      </c>
      <c r="P409" s="127">
        <f t="shared" si="24"/>
        <v>0</v>
      </c>
      <c r="Q409" s="130">
        <f t="shared" si="25"/>
        <v>0</v>
      </c>
      <c r="R409" s="130">
        <f t="shared" si="26"/>
        <v>0</v>
      </c>
      <c r="S409" s="130">
        <f t="shared" si="27"/>
        <v>0</v>
      </c>
      <c r="T409" s="127">
        <f t="shared" si="28"/>
        <v>0</v>
      </c>
      <c r="U409" s="131">
        <f t="shared" si="29"/>
        <v>0</v>
      </c>
      <c r="V409" s="130">
        <f t="shared" si="30"/>
        <v>0</v>
      </c>
      <c r="W409" s="130">
        <f t="shared" si="31"/>
        <v>0</v>
      </c>
      <c r="X409" s="127">
        <f t="shared" si="32"/>
        <v>0</v>
      </c>
    </row>
    <row r="410">
      <c r="A410" s="122">
        <f>Data!A400</f>
        <v>45127</v>
      </c>
      <c r="B410" s="123">
        <f>Data!B400</f>
        <v>740.5301514</v>
      </c>
      <c r="C410" s="123">
        <f>Data!C400</f>
        <v>69.12978363</v>
      </c>
      <c r="D410" s="124">
        <f>Data!D400</f>
        <v>262.8999939</v>
      </c>
      <c r="E410" s="128">
        <f t="shared" ref="E410:G410" si="428">B410/B409-1</f>
        <v>0.004790559006</v>
      </c>
      <c r="F410" s="128">
        <f t="shared" si="428"/>
        <v>0.01272033788</v>
      </c>
      <c r="G410" s="128">
        <f t="shared" si="428"/>
        <v>-0.0973700986</v>
      </c>
      <c r="H410" s="129">
        <f t="shared" si="16"/>
        <v>-0.03290179249</v>
      </c>
      <c r="I410" s="130">
        <f t="shared" si="17"/>
        <v>1</v>
      </c>
      <c r="J410" s="130">
        <f t="shared" si="18"/>
        <v>1</v>
      </c>
      <c r="K410" s="131">
        <f t="shared" si="19"/>
        <v>0</v>
      </c>
      <c r="L410" s="127">
        <f t="shared" si="20"/>
        <v>0</v>
      </c>
      <c r="M410" s="130">
        <f t="shared" si="21"/>
        <v>1</v>
      </c>
      <c r="N410" s="130">
        <f t="shared" si="22"/>
        <v>0</v>
      </c>
      <c r="O410" s="130">
        <f t="shared" si="23"/>
        <v>0</v>
      </c>
      <c r="P410" s="127">
        <f t="shared" si="24"/>
        <v>0</v>
      </c>
      <c r="Q410" s="130">
        <f t="shared" si="25"/>
        <v>1</v>
      </c>
      <c r="R410" s="130">
        <f t="shared" si="26"/>
        <v>1</v>
      </c>
      <c r="S410" s="130">
        <f t="shared" si="27"/>
        <v>0</v>
      </c>
      <c r="T410" s="127">
        <f t="shared" si="28"/>
        <v>0</v>
      </c>
      <c r="U410" s="131">
        <f t="shared" si="29"/>
        <v>1</v>
      </c>
      <c r="V410" s="130">
        <f t="shared" si="30"/>
        <v>0</v>
      </c>
      <c r="W410" s="130">
        <f t="shared" si="31"/>
        <v>0</v>
      </c>
      <c r="X410" s="127">
        <f t="shared" si="32"/>
        <v>0</v>
      </c>
    </row>
    <row r="411">
      <c r="A411" s="122">
        <f>Data!A401</f>
        <v>45128</v>
      </c>
      <c r="B411" s="123">
        <f>Data!B401</f>
        <v>740.8556519</v>
      </c>
      <c r="C411" s="123">
        <f>Data!C401</f>
        <v>69.02124786</v>
      </c>
      <c r="D411" s="124">
        <f>Data!D401</f>
        <v>260.019989</v>
      </c>
      <c r="E411" s="128">
        <f t="shared" ref="E411:G411" si="429">B411/B410-1</f>
        <v>0.0004395506215</v>
      </c>
      <c r="F411" s="128">
        <f t="shared" si="429"/>
        <v>-0.001570029022</v>
      </c>
      <c r="G411" s="128">
        <f t="shared" si="429"/>
        <v>-0.01095475447</v>
      </c>
      <c r="H411" s="129">
        <f t="shared" si="16"/>
        <v>-0.004922003272</v>
      </c>
      <c r="I411" s="130">
        <f t="shared" si="17"/>
        <v>0</v>
      </c>
      <c r="J411" s="130">
        <f t="shared" si="18"/>
        <v>0</v>
      </c>
      <c r="K411" s="131">
        <f t="shared" si="19"/>
        <v>0</v>
      </c>
      <c r="L411" s="127">
        <f t="shared" si="20"/>
        <v>0</v>
      </c>
      <c r="M411" s="130">
        <f t="shared" si="21"/>
        <v>0</v>
      </c>
      <c r="N411" s="130">
        <f t="shared" si="22"/>
        <v>0</v>
      </c>
      <c r="O411" s="130">
        <f t="shared" si="23"/>
        <v>0</v>
      </c>
      <c r="P411" s="127">
        <f t="shared" si="24"/>
        <v>0</v>
      </c>
      <c r="Q411" s="130">
        <f t="shared" si="25"/>
        <v>0</v>
      </c>
      <c r="R411" s="130">
        <f t="shared" si="26"/>
        <v>0</v>
      </c>
      <c r="S411" s="130">
        <f t="shared" si="27"/>
        <v>0</v>
      </c>
      <c r="T411" s="127">
        <f t="shared" si="28"/>
        <v>0</v>
      </c>
      <c r="U411" s="131">
        <f t="shared" si="29"/>
        <v>0</v>
      </c>
      <c r="V411" s="130">
        <f t="shared" si="30"/>
        <v>0</v>
      </c>
      <c r="W411" s="130">
        <f t="shared" si="31"/>
        <v>0</v>
      </c>
      <c r="X411" s="127">
        <f t="shared" si="32"/>
        <v>0</v>
      </c>
    </row>
    <row r="412">
      <c r="A412" s="122">
        <f>Data!A402</f>
        <v>45131</v>
      </c>
      <c r="B412" s="123">
        <f>Data!B402</f>
        <v>746.1516113</v>
      </c>
      <c r="C412" s="123">
        <f>Data!C402</f>
        <v>68.9225769</v>
      </c>
      <c r="D412" s="124">
        <f>Data!D402</f>
        <v>269.0599976</v>
      </c>
      <c r="E412" s="128">
        <f t="shared" ref="E412:G412" si="430">B412/B411-1</f>
        <v>0.007148436351</v>
      </c>
      <c r="F412" s="128">
        <f t="shared" si="430"/>
        <v>-0.001429573682</v>
      </c>
      <c r="G412" s="128">
        <f t="shared" si="430"/>
        <v>0.03476659075</v>
      </c>
      <c r="H412" s="129">
        <f t="shared" si="16"/>
        <v>0.0147644941</v>
      </c>
      <c r="I412" s="130">
        <f t="shared" si="17"/>
        <v>0</v>
      </c>
      <c r="J412" s="130">
        <f t="shared" si="18"/>
        <v>0</v>
      </c>
      <c r="K412" s="131">
        <f t="shared" si="19"/>
        <v>0</v>
      </c>
      <c r="L412" s="127">
        <f t="shared" si="20"/>
        <v>0</v>
      </c>
      <c r="M412" s="130">
        <f t="shared" si="21"/>
        <v>0</v>
      </c>
      <c r="N412" s="130">
        <f t="shared" si="22"/>
        <v>0</v>
      </c>
      <c r="O412" s="130">
        <f t="shared" si="23"/>
        <v>0</v>
      </c>
      <c r="P412" s="127">
        <f t="shared" si="24"/>
        <v>0</v>
      </c>
      <c r="Q412" s="130">
        <f t="shared" si="25"/>
        <v>0</v>
      </c>
      <c r="R412" s="130">
        <f t="shared" si="26"/>
        <v>0</v>
      </c>
      <c r="S412" s="130">
        <f t="shared" si="27"/>
        <v>0</v>
      </c>
      <c r="T412" s="127">
        <f t="shared" si="28"/>
        <v>0</v>
      </c>
      <c r="U412" s="131">
        <f t="shared" si="29"/>
        <v>0</v>
      </c>
      <c r="V412" s="130">
        <f t="shared" si="30"/>
        <v>0</v>
      </c>
      <c r="W412" s="130">
        <f t="shared" si="31"/>
        <v>0</v>
      </c>
      <c r="X412" s="127">
        <f t="shared" si="32"/>
        <v>0</v>
      </c>
    </row>
    <row r="413">
      <c r="A413" s="122">
        <f>Data!A403</f>
        <v>45132</v>
      </c>
      <c r="B413" s="123">
        <f>Data!B403</f>
        <v>735.7371826</v>
      </c>
      <c r="C413" s="123">
        <f>Data!C403</f>
        <v>69.73168945</v>
      </c>
      <c r="D413" s="124">
        <f>Data!D403</f>
        <v>265.2799988</v>
      </c>
      <c r="E413" s="128">
        <f t="shared" ref="E413:G413" si="431">B413/B412-1</f>
        <v>-0.01395752358</v>
      </c>
      <c r="F413" s="128">
        <f t="shared" si="431"/>
        <v>0.01173944134</v>
      </c>
      <c r="G413" s="128">
        <f t="shared" si="431"/>
        <v>-0.01404890661</v>
      </c>
      <c r="H413" s="129">
        <f t="shared" si="16"/>
        <v>-0.003715290825</v>
      </c>
      <c r="I413" s="130">
        <f t="shared" si="17"/>
        <v>0</v>
      </c>
      <c r="J413" s="130">
        <f t="shared" si="18"/>
        <v>0</v>
      </c>
      <c r="K413" s="131">
        <f t="shared" si="19"/>
        <v>0</v>
      </c>
      <c r="L413" s="127">
        <f t="shared" si="20"/>
        <v>0</v>
      </c>
      <c r="M413" s="130">
        <f t="shared" si="21"/>
        <v>0</v>
      </c>
      <c r="N413" s="130">
        <f t="shared" si="22"/>
        <v>0</v>
      </c>
      <c r="O413" s="130">
        <f t="shared" si="23"/>
        <v>0</v>
      </c>
      <c r="P413" s="127">
        <f t="shared" si="24"/>
        <v>0</v>
      </c>
      <c r="Q413" s="130">
        <f t="shared" si="25"/>
        <v>0</v>
      </c>
      <c r="R413" s="130">
        <f t="shared" si="26"/>
        <v>0</v>
      </c>
      <c r="S413" s="130">
        <f t="shared" si="27"/>
        <v>0</v>
      </c>
      <c r="T413" s="127">
        <f t="shared" si="28"/>
        <v>0</v>
      </c>
      <c r="U413" s="131">
        <f t="shared" si="29"/>
        <v>0</v>
      </c>
      <c r="V413" s="130">
        <f t="shared" si="30"/>
        <v>0</v>
      </c>
      <c r="W413" s="130">
        <f t="shared" si="31"/>
        <v>0</v>
      </c>
      <c r="X413" s="127">
        <f t="shared" si="32"/>
        <v>0</v>
      </c>
    </row>
    <row r="414">
      <c r="A414" s="122">
        <f>Data!A404</f>
        <v>45133</v>
      </c>
      <c r="B414" s="123">
        <f>Data!B404</f>
        <v>732.9165039</v>
      </c>
      <c r="C414" s="123">
        <f>Data!C404</f>
        <v>69.55407715</v>
      </c>
      <c r="D414" s="124">
        <f>Data!D404</f>
        <v>264.3500061</v>
      </c>
      <c r="E414" s="128">
        <f t="shared" ref="E414:G414" si="432">B414/B413-1</f>
        <v>-0.003833812913</v>
      </c>
      <c r="F414" s="128">
        <f t="shared" si="432"/>
        <v>-0.002547081622</v>
      </c>
      <c r="G414" s="128">
        <f t="shared" si="432"/>
        <v>-0.003505702202</v>
      </c>
      <c r="H414" s="129">
        <f t="shared" si="16"/>
        <v>-0.003187876112</v>
      </c>
      <c r="I414" s="130">
        <f t="shared" si="17"/>
        <v>0</v>
      </c>
      <c r="J414" s="130">
        <f t="shared" si="18"/>
        <v>0</v>
      </c>
      <c r="K414" s="131">
        <f t="shared" si="19"/>
        <v>0</v>
      </c>
      <c r="L414" s="127">
        <f t="shared" si="20"/>
        <v>0</v>
      </c>
      <c r="M414" s="130">
        <f t="shared" si="21"/>
        <v>0</v>
      </c>
      <c r="N414" s="130">
        <f t="shared" si="22"/>
        <v>0</v>
      </c>
      <c r="O414" s="130">
        <f t="shared" si="23"/>
        <v>0</v>
      </c>
      <c r="P414" s="127">
        <f t="shared" si="24"/>
        <v>0</v>
      </c>
      <c r="Q414" s="130">
        <f t="shared" si="25"/>
        <v>0</v>
      </c>
      <c r="R414" s="130">
        <f t="shared" si="26"/>
        <v>0</v>
      </c>
      <c r="S414" s="130">
        <f t="shared" si="27"/>
        <v>0</v>
      </c>
      <c r="T414" s="127">
        <f t="shared" si="28"/>
        <v>0</v>
      </c>
      <c r="U414" s="131">
        <f t="shared" si="29"/>
        <v>0</v>
      </c>
      <c r="V414" s="130">
        <f t="shared" si="30"/>
        <v>0</v>
      </c>
      <c r="W414" s="130">
        <f t="shared" si="31"/>
        <v>0</v>
      </c>
      <c r="X414" s="127">
        <f t="shared" si="32"/>
        <v>0</v>
      </c>
    </row>
    <row r="415">
      <c r="A415" s="122">
        <f>Data!A405</f>
        <v>45134</v>
      </c>
      <c r="B415" s="123">
        <f>Data!B405</f>
        <v>719.020752</v>
      </c>
      <c r="C415" s="123">
        <f>Data!C405</f>
        <v>68.34040833</v>
      </c>
      <c r="D415" s="124">
        <f>Data!D405</f>
        <v>255.7100067</v>
      </c>
      <c r="E415" s="128">
        <f t="shared" ref="E415:G415" si="433">B415/B414-1</f>
        <v>-0.01895952933</v>
      </c>
      <c r="F415" s="128">
        <f t="shared" si="433"/>
        <v>-0.01744928368</v>
      </c>
      <c r="G415" s="128">
        <f t="shared" si="433"/>
        <v>-0.03268393868</v>
      </c>
      <c r="H415" s="129">
        <f t="shared" si="16"/>
        <v>-0.02384519481</v>
      </c>
      <c r="I415" s="130">
        <f t="shared" si="17"/>
        <v>0</v>
      </c>
      <c r="J415" s="130">
        <f t="shared" si="18"/>
        <v>0</v>
      </c>
      <c r="K415" s="131">
        <f t="shared" si="19"/>
        <v>0</v>
      </c>
      <c r="L415" s="127">
        <f t="shared" si="20"/>
        <v>0</v>
      </c>
      <c r="M415" s="130">
        <f t="shared" si="21"/>
        <v>1</v>
      </c>
      <c r="N415" s="130">
        <f t="shared" si="22"/>
        <v>0</v>
      </c>
      <c r="O415" s="130">
        <f t="shared" si="23"/>
        <v>0</v>
      </c>
      <c r="P415" s="127">
        <f t="shared" si="24"/>
        <v>0</v>
      </c>
      <c r="Q415" s="130">
        <f t="shared" si="25"/>
        <v>1</v>
      </c>
      <c r="R415" s="130">
        <f t="shared" si="26"/>
        <v>0</v>
      </c>
      <c r="S415" s="130">
        <f t="shared" si="27"/>
        <v>0</v>
      </c>
      <c r="T415" s="127">
        <f t="shared" si="28"/>
        <v>0</v>
      </c>
      <c r="U415" s="131">
        <f t="shared" si="29"/>
        <v>0</v>
      </c>
      <c r="V415" s="130">
        <f t="shared" si="30"/>
        <v>0</v>
      </c>
      <c r="W415" s="130">
        <f t="shared" si="31"/>
        <v>0</v>
      </c>
      <c r="X415" s="127">
        <f t="shared" si="32"/>
        <v>0</v>
      </c>
    </row>
    <row r="416">
      <c r="A416" s="122">
        <f>Data!A406</f>
        <v>45135</v>
      </c>
      <c r="B416" s="123">
        <f>Data!B406</f>
        <v>728.1630249</v>
      </c>
      <c r="C416" s="123">
        <f>Data!C406</f>
        <v>69.61328125</v>
      </c>
      <c r="D416" s="124">
        <f>Data!D406</f>
        <v>266.4400024</v>
      </c>
      <c r="E416" s="128">
        <f t="shared" ref="E416:G416" si="434">B416/B415-1</f>
        <v>0.01271489442</v>
      </c>
      <c r="F416" s="128">
        <f t="shared" si="434"/>
        <v>0.01862548024</v>
      </c>
      <c r="G416" s="128">
        <f t="shared" si="434"/>
        <v>0.04196157931</v>
      </c>
      <c r="H416" s="129">
        <f t="shared" si="16"/>
        <v>0.02677780271</v>
      </c>
      <c r="I416" s="130">
        <f t="shared" si="17"/>
        <v>0</v>
      </c>
      <c r="J416" s="130">
        <f t="shared" si="18"/>
        <v>0</v>
      </c>
      <c r="K416" s="131">
        <f t="shared" si="19"/>
        <v>0</v>
      </c>
      <c r="L416" s="127">
        <f t="shared" si="20"/>
        <v>0</v>
      </c>
      <c r="M416" s="130">
        <f t="shared" si="21"/>
        <v>0</v>
      </c>
      <c r="N416" s="130">
        <f t="shared" si="22"/>
        <v>0</v>
      </c>
      <c r="O416" s="130">
        <f t="shared" si="23"/>
        <v>0</v>
      </c>
      <c r="P416" s="127">
        <f t="shared" si="24"/>
        <v>0</v>
      </c>
      <c r="Q416" s="130">
        <f t="shared" si="25"/>
        <v>0</v>
      </c>
      <c r="R416" s="130">
        <f t="shared" si="26"/>
        <v>0</v>
      </c>
      <c r="S416" s="130">
        <f t="shared" si="27"/>
        <v>0</v>
      </c>
      <c r="T416" s="127">
        <f t="shared" si="28"/>
        <v>0</v>
      </c>
      <c r="U416" s="131">
        <f t="shared" si="29"/>
        <v>0</v>
      </c>
      <c r="V416" s="130">
        <f t="shared" si="30"/>
        <v>0</v>
      </c>
      <c r="W416" s="130">
        <f t="shared" si="31"/>
        <v>0</v>
      </c>
      <c r="X416" s="127">
        <f t="shared" si="32"/>
        <v>0</v>
      </c>
    </row>
    <row r="417">
      <c r="A417" s="122">
        <f>Data!A407</f>
        <v>45138</v>
      </c>
      <c r="B417" s="123">
        <f>Data!B407</f>
        <v>728.6658936</v>
      </c>
      <c r="C417" s="123">
        <f>Data!C407</f>
        <v>68.84363556</v>
      </c>
      <c r="D417" s="124">
        <f>Data!D407</f>
        <v>267.4299927</v>
      </c>
      <c r="E417" s="128">
        <f t="shared" ref="E417:G417" si="435">B417/B416-1</f>
        <v>0.0006905989938</v>
      </c>
      <c r="F417" s="128">
        <f t="shared" si="435"/>
        <v>-0.01105601801</v>
      </c>
      <c r="G417" s="128">
        <f t="shared" si="435"/>
        <v>0.003715621623</v>
      </c>
      <c r="H417" s="129">
        <f t="shared" si="16"/>
        <v>-0.002798038754</v>
      </c>
      <c r="I417" s="130">
        <f t="shared" si="17"/>
        <v>0</v>
      </c>
      <c r="J417" s="130">
        <f t="shared" si="18"/>
        <v>0</v>
      </c>
      <c r="K417" s="131">
        <f t="shared" si="19"/>
        <v>0</v>
      </c>
      <c r="L417" s="127">
        <f t="shared" si="20"/>
        <v>0</v>
      </c>
      <c r="M417" s="130">
        <f t="shared" si="21"/>
        <v>0</v>
      </c>
      <c r="N417" s="130">
        <f t="shared" si="22"/>
        <v>0</v>
      </c>
      <c r="O417" s="130">
        <f t="shared" si="23"/>
        <v>0</v>
      </c>
      <c r="P417" s="127">
        <f t="shared" si="24"/>
        <v>0</v>
      </c>
      <c r="Q417" s="130">
        <f t="shared" si="25"/>
        <v>0</v>
      </c>
      <c r="R417" s="130">
        <f t="shared" si="26"/>
        <v>0</v>
      </c>
      <c r="S417" s="130">
        <f t="shared" si="27"/>
        <v>0</v>
      </c>
      <c r="T417" s="127">
        <f t="shared" si="28"/>
        <v>0</v>
      </c>
      <c r="U417" s="131">
        <f t="shared" si="29"/>
        <v>0</v>
      </c>
      <c r="V417" s="130">
        <f t="shared" si="30"/>
        <v>0</v>
      </c>
      <c r="W417" s="130">
        <f t="shared" si="31"/>
        <v>0</v>
      </c>
      <c r="X417" s="127">
        <f t="shared" si="32"/>
        <v>0</v>
      </c>
    </row>
    <row r="418">
      <c r="A418" s="122">
        <f>Data!A408</f>
        <v>45139</v>
      </c>
      <c r="B418" s="123">
        <f>Data!B408</f>
        <v>722.1668091</v>
      </c>
      <c r="C418" s="123">
        <f>Data!C408</f>
        <v>65.63678741</v>
      </c>
      <c r="D418" s="124">
        <f>Data!D408</f>
        <v>261.0700073</v>
      </c>
      <c r="E418" s="128">
        <f t="shared" ref="E418:G418" si="436">B418/B417-1</f>
        <v>-0.008919155583</v>
      </c>
      <c r="F418" s="128">
        <f t="shared" si="436"/>
        <v>-0.04658162107</v>
      </c>
      <c r="G418" s="128">
        <f t="shared" si="436"/>
        <v>-0.02378187012</v>
      </c>
      <c r="H418" s="129">
        <f t="shared" si="16"/>
        <v>-0.02992922759</v>
      </c>
      <c r="I418" s="130">
        <f t="shared" si="17"/>
        <v>1</v>
      </c>
      <c r="J418" s="130">
        <f t="shared" si="18"/>
        <v>0</v>
      </c>
      <c r="K418" s="131">
        <f t="shared" si="19"/>
        <v>0</v>
      </c>
      <c r="L418" s="127">
        <f t="shared" si="20"/>
        <v>0</v>
      </c>
      <c r="M418" s="130">
        <f t="shared" si="21"/>
        <v>1</v>
      </c>
      <c r="N418" s="130">
        <f t="shared" si="22"/>
        <v>0</v>
      </c>
      <c r="O418" s="130">
        <f t="shared" si="23"/>
        <v>0</v>
      </c>
      <c r="P418" s="127">
        <f t="shared" si="24"/>
        <v>0</v>
      </c>
      <c r="Q418" s="130">
        <f t="shared" si="25"/>
        <v>1</v>
      </c>
      <c r="R418" s="130">
        <f t="shared" si="26"/>
        <v>0</v>
      </c>
      <c r="S418" s="130">
        <f t="shared" si="27"/>
        <v>0</v>
      </c>
      <c r="T418" s="127">
        <f t="shared" si="28"/>
        <v>0</v>
      </c>
      <c r="U418" s="131">
        <f t="shared" si="29"/>
        <v>1</v>
      </c>
      <c r="V418" s="130">
        <f t="shared" si="30"/>
        <v>0</v>
      </c>
      <c r="W418" s="130">
        <f t="shared" si="31"/>
        <v>0</v>
      </c>
      <c r="X418" s="127">
        <f t="shared" si="32"/>
        <v>0</v>
      </c>
    </row>
    <row r="419">
      <c r="A419" s="122">
        <f>Data!A409</f>
        <v>45140</v>
      </c>
      <c r="B419" s="123">
        <f>Data!B409</f>
        <v>707.5510254</v>
      </c>
      <c r="C419" s="123">
        <f>Data!C409</f>
        <v>66.43604279</v>
      </c>
      <c r="D419" s="124">
        <f>Data!D409</f>
        <v>254.1100006</v>
      </c>
      <c r="E419" s="128">
        <f t="shared" ref="E419:G419" si="437">B419/B418-1</f>
        <v>-0.0202387918</v>
      </c>
      <c r="F419" s="128">
        <f t="shared" si="437"/>
        <v>0.01217694227</v>
      </c>
      <c r="G419" s="128">
        <f t="shared" si="437"/>
        <v>-0.02665954157</v>
      </c>
      <c r="H419" s="129">
        <f t="shared" si="16"/>
        <v>-0.009840798081</v>
      </c>
      <c r="I419" s="130">
        <f t="shared" si="17"/>
        <v>0</v>
      </c>
      <c r="J419" s="130">
        <f t="shared" si="18"/>
        <v>0</v>
      </c>
      <c r="K419" s="131">
        <f t="shared" si="19"/>
        <v>0</v>
      </c>
      <c r="L419" s="127">
        <f t="shared" si="20"/>
        <v>0</v>
      </c>
      <c r="M419" s="130">
        <f t="shared" si="21"/>
        <v>0</v>
      </c>
      <c r="N419" s="130">
        <f t="shared" si="22"/>
        <v>0</v>
      </c>
      <c r="O419" s="130">
        <f t="shared" si="23"/>
        <v>0</v>
      </c>
      <c r="P419" s="127">
        <f t="shared" si="24"/>
        <v>0</v>
      </c>
      <c r="Q419" s="130">
        <f t="shared" si="25"/>
        <v>0</v>
      </c>
      <c r="R419" s="130">
        <f t="shared" si="26"/>
        <v>0</v>
      </c>
      <c r="S419" s="130">
        <f t="shared" si="27"/>
        <v>0</v>
      </c>
      <c r="T419" s="127">
        <f t="shared" si="28"/>
        <v>0</v>
      </c>
      <c r="U419" s="131">
        <f t="shared" si="29"/>
        <v>0</v>
      </c>
      <c r="V419" s="130">
        <f t="shared" si="30"/>
        <v>0</v>
      </c>
      <c r="W419" s="130">
        <f t="shared" si="31"/>
        <v>0</v>
      </c>
      <c r="X419" s="127">
        <f t="shared" si="32"/>
        <v>0</v>
      </c>
    </row>
    <row r="420">
      <c r="A420" s="122">
        <f>Data!A410</f>
        <v>45141</v>
      </c>
      <c r="B420" s="123">
        <f>Data!B410</f>
        <v>700.3812866</v>
      </c>
      <c r="C420" s="123">
        <f>Data!C410</f>
        <v>64.25537872</v>
      </c>
      <c r="D420" s="124">
        <f>Data!D410</f>
        <v>259.3200073</v>
      </c>
      <c r="E420" s="128">
        <f t="shared" ref="E420:G420" si="438">B420/B419-1</f>
        <v>-0.01013317558</v>
      </c>
      <c r="F420" s="128">
        <f t="shared" si="438"/>
        <v>-0.03282350921</v>
      </c>
      <c r="G420" s="128">
        <f t="shared" si="438"/>
        <v>0.02050295817</v>
      </c>
      <c r="H420" s="129">
        <f t="shared" si="16"/>
        <v>-0.006954855532</v>
      </c>
      <c r="I420" s="130">
        <f t="shared" si="17"/>
        <v>0</v>
      </c>
      <c r="J420" s="130">
        <f t="shared" si="18"/>
        <v>0</v>
      </c>
      <c r="K420" s="131">
        <f t="shared" si="19"/>
        <v>0</v>
      </c>
      <c r="L420" s="127">
        <f t="shared" si="20"/>
        <v>0</v>
      </c>
      <c r="M420" s="130">
        <f t="shared" si="21"/>
        <v>0</v>
      </c>
      <c r="N420" s="130">
        <f t="shared" si="22"/>
        <v>0</v>
      </c>
      <c r="O420" s="130">
        <f t="shared" si="23"/>
        <v>0</v>
      </c>
      <c r="P420" s="127">
        <f t="shared" si="24"/>
        <v>0</v>
      </c>
      <c r="Q420" s="130">
        <f t="shared" si="25"/>
        <v>0</v>
      </c>
      <c r="R420" s="130">
        <f t="shared" si="26"/>
        <v>0</v>
      </c>
      <c r="S420" s="130">
        <f t="shared" si="27"/>
        <v>0</v>
      </c>
      <c r="T420" s="127">
        <f t="shared" si="28"/>
        <v>0</v>
      </c>
      <c r="U420" s="131">
        <f t="shared" si="29"/>
        <v>0</v>
      </c>
      <c r="V420" s="130">
        <f t="shared" si="30"/>
        <v>0</v>
      </c>
      <c r="W420" s="130">
        <f t="shared" si="31"/>
        <v>0</v>
      </c>
      <c r="X420" s="127">
        <f t="shared" si="32"/>
        <v>0</v>
      </c>
    </row>
    <row r="421">
      <c r="A421" s="122">
        <f>Data!A411</f>
        <v>45142</v>
      </c>
      <c r="B421" s="123">
        <f>Data!B411</f>
        <v>700.4898071</v>
      </c>
      <c r="C421" s="123">
        <f>Data!C411</f>
        <v>64.44284821</v>
      </c>
      <c r="D421" s="124">
        <f>Data!D411</f>
        <v>253.8600006</v>
      </c>
      <c r="E421" s="128">
        <f t="shared" ref="E421:G421" si="439">B421/B420-1</f>
        <v>0.0001549448991</v>
      </c>
      <c r="F421" s="128">
        <f t="shared" si="439"/>
        <v>0.00291756871</v>
      </c>
      <c r="G421" s="128">
        <f t="shared" si="439"/>
        <v>-0.02105509239</v>
      </c>
      <c r="H421" s="129">
        <f t="shared" si="16"/>
        <v>-0.007224020494</v>
      </c>
      <c r="I421" s="130">
        <f t="shared" si="17"/>
        <v>0</v>
      </c>
      <c r="J421" s="130">
        <f t="shared" si="18"/>
        <v>0</v>
      </c>
      <c r="K421" s="131">
        <f t="shared" si="19"/>
        <v>0</v>
      </c>
      <c r="L421" s="127">
        <f t="shared" si="20"/>
        <v>0</v>
      </c>
      <c r="M421" s="130">
        <f t="shared" si="21"/>
        <v>0</v>
      </c>
      <c r="N421" s="130">
        <f t="shared" si="22"/>
        <v>0</v>
      </c>
      <c r="O421" s="130">
        <f t="shared" si="23"/>
        <v>0</v>
      </c>
      <c r="P421" s="127">
        <f t="shared" si="24"/>
        <v>0</v>
      </c>
      <c r="Q421" s="130">
        <f t="shared" si="25"/>
        <v>0</v>
      </c>
      <c r="R421" s="130">
        <f t="shared" si="26"/>
        <v>0</v>
      </c>
      <c r="S421" s="130">
        <f t="shared" si="27"/>
        <v>0</v>
      </c>
      <c r="T421" s="127">
        <f t="shared" si="28"/>
        <v>0</v>
      </c>
      <c r="U421" s="131">
        <f t="shared" si="29"/>
        <v>0</v>
      </c>
      <c r="V421" s="130">
        <f t="shared" si="30"/>
        <v>0</v>
      </c>
      <c r="W421" s="130">
        <f t="shared" si="31"/>
        <v>0</v>
      </c>
      <c r="X421" s="127">
        <f t="shared" si="32"/>
        <v>0</v>
      </c>
    </row>
    <row r="422">
      <c r="A422" s="122">
        <f>Data!A412</f>
        <v>45145</v>
      </c>
      <c r="B422" s="123">
        <f>Data!B412</f>
        <v>702.7285156</v>
      </c>
      <c r="C422" s="123">
        <f>Data!C412</f>
        <v>64.15670776</v>
      </c>
      <c r="D422" s="124">
        <f>Data!D412</f>
        <v>251.4499969</v>
      </c>
      <c r="E422" s="128">
        <f t="shared" ref="E422:G422" si="440">B422/B421-1</f>
        <v>0.003195918732</v>
      </c>
      <c r="F422" s="128">
        <f t="shared" si="440"/>
        <v>-0.004440220286</v>
      </c>
      <c r="G422" s="128">
        <f t="shared" si="440"/>
        <v>-0.009493435974</v>
      </c>
      <c r="H422" s="129">
        <f t="shared" si="16"/>
        <v>-0.004934278758</v>
      </c>
      <c r="I422" s="130">
        <f t="shared" si="17"/>
        <v>0</v>
      </c>
      <c r="J422" s="130">
        <f t="shared" si="18"/>
        <v>0</v>
      </c>
      <c r="K422" s="131">
        <f t="shared" si="19"/>
        <v>0</v>
      </c>
      <c r="L422" s="127">
        <f t="shared" si="20"/>
        <v>0</v>
      </c>
      <c r="M422" s="130">
        <f t="shared" si="21"/>
        <v>0</v>
      </c>
      <c r="N422" s="130">
        <f t="shared" si="22"/>
        <v>0</v>
      </c>
      <c r="O422" s="130">
        <f t="shared" si="23"/>
        <v>0</v>
      </c>
      <c r="P422" s="127">
        <f t="shared" si="24"/>
        <v>0</v>
      </c>
      <c r="Q422" s="130">
        <f t="shared" si="25"/>
        <v>0</v>
      </c>
      <c r="R422" s="130">
        <f t="shared" si="26"/>
        <v>0</v>
      </c>
      <c r="S422" s="130">
        <f t="shared" si="27"/>
        <v>0</v>
      </c>
      <c r="T422" s="127">
        <f t="shared" si="28"/>
        <v>0</v>
      </c>
      <c r="U422" s="131">
        <f t="shared" si="29"/>
        <v>0</v>
      </c>
      <c r="V422" s="130">
        <f t="shared" si="30"/>
        <v>0</v>
      </c>
      <c r="W422" s="130">
        <f t="shared" si="31"/>
        <v>0</v>
      </c>
      <c r="X422" s="127">
        <f t="shared" si="32"/>
        <v>0</v>
      </c>
    </row>
    <row r="423">
      <c r="A423" s="122">
        <f>Data!A413</f>
        <v>45146</v>
      </c>
      <c r="B423" s="123">
        <f>Data!B413</f>
        <v>687.3731079</v>
      </c>
      <c r="C423" s="123">
        <f>Data!C413</f>
        <v>63.98896027</v>
      </c>
      <c r="D423" s="124">
        <f>Data!D413</f>
        <v>249.6999969</v>
      </c>
      <c r="E423" s="128">
        <f t="shared" ref="E423:G423" si="441">B423/B422-1</f>
        <v>-0.02185112369</v>
      </c>
      <c r="F423" s="128">
        <f t="shared" si="441"/>
        <v>-0.002614652519</v>
      </c>
      <c r="G423" s="128">
        <f t="shared" si="441"/>
        <v>-0.006959634207</v>
      </c>
      <c r="H423" s="129">
        <f t="shared" si="16"/>
        <v>-0.008199939428</v>
      </c>
      <c r="I423" s="130">
        <f t="shared" si="17"/>
        <v>0</v>
      </c>
      <c r="J423" s="130">
        <f t="shared" si="18"/>
        <v>0</v>
      </c>
      <c r="K423" s="131">
        <f t="shared" si="19"/>
        <v>0</v>
      </c>
      <c r="L423" s="127">
        <f t="shared" si="20"/>
        <v>0</v>
      </c>
      <c r="M423" s="130">
        <f t="shared" si="21"/>
        <v>0</v>
      </c>
      <c r="N423" s="130">
        <f t="shared" si="22"/>
        <v>0</v>
      </c>
      <c r="O423" s="130">
        <f t="shared" si="23"/>
        <v>0</v>
      </c>
      <c r="P423" s="127">
        <f t="shared" si="24"/>
        <v>0</v>
      </c>
      <c r="Q423" s="130">
        <f t="shared" si="25"/>
        <v>0</v>
      </c>
      <c r="R423" s="130">
        <f t="shared" si="26"/>
        <v>0</v>
      </c>
      <c r="S423" s="130">
        <f t="shared" si="27"/>
        <v>0</v>
      </c>
      <c r="T423" s="127">
        <f t="shared" si="28"/>
        <v>0</v>
      </c>
      <c r="U423" s="131">
        <f t="shared" si="29"/>
        <v>0</v>
      </c>
      <c r="V423" s="130">
        <f t="shared" si="30"/>
        <v>0</v>
      </c>
      <c r="W423" s="130">
        <f t="shared" si="31"/>
        <v>0</v>
      </c>
      <c r="X423" s="127">
        <f t="shared" si="32"/>
        <v>0</v>
      </c>
    </row>
    <row r="424">
      <c r="A424" s="122">
        <f>Data!A414</f>
        <v>45147</v>
      </c>
      <c r="B424" s="123">
        <f>Data!B414</f>
        <v>682.5505371</v>
      </c>
      <c r="C424" s="123">
        <f>Data!C414</f>
        <v>63.75215149</v>
      </c>
      <c r="D424" s="124">
        <f>Data!D414</f>
        <v>242.1900024</v>
      </c>
      <c r="E424" s="128">
        <f t="shared" ref="E424:G424" si="442">B424/B423-1</f>
        <v>-0.007015943372</v>
      </c>
      <c r="F424" s="128">
        <f t="shared" si="442"/>
        <v>-0.003700775507</v>
      </c>
      <c r="G424" s="128">
        <f t="shared" si="442"/>
        <v>-0.03007606968</v>
      </c>
      <c r="H424" s="129">
        <f t="shared" si="16"/>
        <v>-0.01491392675</v>
      </c>
      <c r="I424" s="130">
        <f t="shared" si="17"/>
        <v>0</v>
      </c>
      <c r="J424" s="130">
        <f t="shared" si="18"/>
        <v>0</v>
      </c>
      <c r="K424" s="131">
        <f t="shared" si="19"/>
        <v>0</v>
      </c>
      <c r="L424" s="127">
        <f t="shared" si="20"/>
        <v>0</v>
      </c>
      <c r="M424" s="130">
        <f t="shared" si="21"/>
        <v>0</v>
      </c>
      <c r="N424" s="130">
        <f t="shared" si="22"/>
        <v>0</v>
      </c>
      <c r="O424" s="130">
        <f t="shared" si="23"/>
        <v>0</v>
      </c>
      <c r="P424" s="127">
        <f t="shared" si="24"/>
        <v>0</v>
      </c>
      <c r="Q424" s="130">
        <f t="shared" si="25"/>
        <v>0</v>
      </c>
      <c r="R424" s="130">
        <f t="shared" si="26"/>
        <v>0</v>
      </c>
      <c r="S424" s="130">
        <f t="shared" si="27"/>
        <v>0</v>
      </c>
      <c r="T424" s="127">
        <f t="shared" si="28"/>
        <v>0</v>
      </c>
      <c r="U424" s="131">
        <f t="shared" si="29"/>
        <v>0</v>
      </c>
      <c r="V424" s="130">
        <f t="shared" si="30"/>
        <v>0</v>
      </c>
      <c r="W424" s="130">
        <f t="shared" si="31"/>
        <v>0</v>
      </c>
      <c r="X424" s="127">
        <f t="shared" si="32"/>
        <v>0</v>
      </c>
    </row>
    <row r="425">
      <c r="A425" s="122">
        <f>Data!A415</f>
        <v>45148</v>
      </c>
      <c r="B425" s="123">
        <f>Data!B415</f>
        <v>687.4026489</v>
      </c>
      <c r="C425" s="123">
        <f>Data!C415</f>
        <v>63.4659996</v>
      </c>
      <c r="D425" s="124">
        <f>Data!D415</f>
        <v>245.3399963</v>
      </c>
      <c r="E425" s="128">
        <f t="shared" ref="E425:G425" si="443">B425/B424-1</f>
        <v>0.007108794957</v>
      </c>
      <c r="F425" s="128">
        <f t="shared" si="443"/>
        <v>-0.004488505553</v>
      </c>
      <c r="G425" s="128">
        <f t="shared" si="443"/>
        <v>0.01300629202</v>
      </c>
      <c r="H425" s="129">
        <f t="shared" si="16"/>
        <v>0.004828873579</v>
      </c>
      <c r="I425" s="130">
        <f t="shared" si="17"/>
        <v>0</v>
      </c>
      <c r="J425" s="130">
        <f t="shared" si="18"/>
        <v>0</v>
      </c>
      <c r="K425" s="131">
        <f t="shared" si="19"/>
        <v>0</v>
      </c>
      <c r="L425" s="127">
        <f t="shared" si="20"/>
        <v>0</v>
      </c>
      <c r="M425" s="130">
        <f t="shared" si="21"/>
        <v>0</v>
      </c>
      <c r="N425" s="130">
        <f t="shared" si="22"/>
        <v>0</v>
      </c>
      <c r="O425" s="130">
        <f t="shared" si="23"/>
        <v>0</v>
      </c>
      <c r="P425" s="127">
        <f t="shared" si="24"/>
        <v>0</v>
      </c>
      <c r="Q425" s="130">
        <f t="shared" si="25"/>
        <v>0</v>
      </c>
      <c r="R425" s="130">
        <f t="shared" si="26"/>
        <v>0</v>
      </c>
      <c r="S425" s="130">
        <f t="shared" si="27"/>
        <v>0</v>
      </c>
      <c r="T425" s="127">
        <f t="shared" si="28"/>
        <v>0</v>
      </c>
      <c r="U425" s="131">
        <f t="shared" si="29"/>
        <v>0</v>
      </c>
      <c r="V425" s="130">
        <f t="shared" si="30"/>
        <v>0</v>
      </c>
      <c r="W425" s="130">
        <f t="shared" si="31"/>
        <v>0</v>
      </c>
      <c r="X425" s="127">
        <f t="shared" si="32"/>
        <v>0</v>
      </c>
    </row>
    <row r="426">
      <c r="A426" s="122">
        <f>Data!A416</f>
        <v>45149</v>
      </c>
      <c r="B426" s="123">
        <f>Data!B416</f>
        <v>686.0219116</v>
      </c>
      <c r="C426" s="123">
        <f>Data!C416</f>
        <v>63.36732864</v>
      </c>
      <c r="D426" s="124">
        <f>Data!D416</f>
        <v>242.6499939</v>
      </c>
      <c r="E426" s="128">
        <f t="shared" ref="E426:G426" si="444">B426/B425-1</f>
        <v>-0.002008629596</v>
      </c>
      <c r="F426" s="128">
        <f t="shared" si="444"/>
        <v>-0.001554705828</v>
      </c>
      <c r="G426" s="128">
        <f t="shared" si="444"/>
        <v>-0.01096438608</v>
      </c>
      <c r="H426" s="129">
        <f t="shared" si="16"/>
        <v>-0.005409362683</v>
      </c>
      <c r="I426" s="130">
        <f t="shared" si="17"/>
        <v>0</v>
      </c>
      <c r="J426" s="130">
        <f t="shared" si="18"/>
        <v>0</v>
      </c>
      <c r="K426" s="131">
        <f t="shared" si="19"/>
        <v>0</v>
      </c>
      <c r="L426" s="127">
        <f t="shared" si="20"/>
        <v>0</v>
      </c>
      <c r="M426" s="130">
        <f t="shared" si="21"/>
        <v>0</v>
      </c>
      <c r="N426" s="130">
        <f t="shared" si="22"/>
        <v>0</v>
      </c>
      <c r="O426" s="130">
        <f t="shared" si="23"/>
        <v>0</v>
      </c>
      <c r="P426" s="127">
        <f t="shared" si="24"/>
        <v>0</v>
      </c>
      <c r="Q426" s="130">
        <f t="shared" si="25"/>
        <v>0</v>
      </c>
      <c r="R426" s="130">
        <f t="shared" si="26"/>
        <v>0</v>
      </c>
      <c r="S426" s="130">
        <f t="shared" si="27"/>
        <v>0</v>
      </c>
      <c r="T426" s="127">
        <f t="shared" si="28"/>
        <v>0</v>
      </c>
      <c r="U426" s="131">
        <f t="shared" si="29"/>
        <v>0</v>
      </c>
      <c r="V426" s="130">
        <f t="shared" si="30"/>
        <v>0</v>
      </c>
      <c r="W426" s="130">
        <f t="shared" si="31"/>
        <v>0</v>
      </c>
      <c r="X426" s="127">
        <f t="shared" si="32"/>
        <v>0</v>
      </c>
    </row>
    <row r="427">
      <c r="A427" s="122">
        <f>Data!A417</f>
        <v>45152</v>
      </c>
      <c r="B427" s="123">
        <f>Data!B417</f>
        <v>683.3789063</v>
      </c>
      <c r="C427" s="123">
        <f>Data!C417</f>
        <v>63.62388229</v>
      </c>
      <c r="D427" s="124">
        <f>Data!D417</f>
        <v>239.7599945</v>
      </c>
      <c r="E427" s="128">
        <f t="shared" ref="E427:G427" si="445">B427/B426-1</f>
        <v>-0.003852654451</v>
      </c>
      <c r="F427" s="128">
        <f t="shared" si="445"/>
        <v>0.004048673905</v>
      </c>
      <c r="G427" s="128">
        <f t="shared" si="445"/>
        <v>-0.01191015645</v>
      </c>
      <c r="H427" s="129">
        <f t="shared" si="16"/>
        <v>-0.003915123908</v>
      </c>
      <c r="I427" s="130">
        <f t="shared" si="17"/>
        <v>0</v>
      </c>
      <c r="J427" s="130">
        <f t="shared" si="18"/>
        <v>0</v>
      </c>
      <c r="K427" s="131">
        <f t="shared" si="19"/>
        <v>0</v>
      </c>
      <c r="L427" s="127">
        <f t="shared" si="20"/>
        <v>0</v>
      </c>
      <c r="M427" s="130">
        <f t="shared" si="21"/>
        <v>0</v>
      </c>
      <c r="N427" s="130">
        <f t="shared" si="22"/>
        <v>0</v>
      </c>
      <c r="O427" s="130">
        <f t="shared" si="23"/>
        <v>0</v>
      </c>
      <c r="P427" s="127">
        <f t="shared" si="24"/>
        <v>0</v>
      </c>
      <c r="Q427" s="130">
        <f t="shared" si="25"/>
        <v>0</v>
      </c>
      <c r="R427" s="130">
        <f t="shared" si="26"/>
        <v>0</v>
      </c>
      <c r="S427" s="130">
        <f t="shared" si="27"/>
        <v>0</v>
      </c>
      <c r="T427" s="127">
        <f t="shared" si="28"/>
        <v>0</v>
      </c>
      <c r="U427" s="131">
        <f t="shared" si="29"/>
        <v>0</v>
      </c>
      <c r="V427" s="130">
        <f t="shared" si="30"/>
        <v>0</v>
      </c>
      <c r="W427" s="130">
        <f t="shared" si="31"/>
        <v>0</v>
      </c>
      <c r="X427" s="127">
        <f t="shared" si="32"/>
        <v>0</v>
      </c>
    </row>
    <row r="428">
      <c r="A428" s="122">
        <f>Data!A418</f>
        <v>45153</v>
      </c>
      <c r="B428" s="123">
        <f>Data!B418</f>
        <v>663.5460815</v>
      </c>
      <c r="C428" s="123">
        <f>Data!C418</f>
        <v>62.80489731</v>
      </c>
      <c r="D428" s="124">
        <f>Data!D418</f>
        <v>232.9600067</v>
      </c>
      <c r="E428" s="128">
        <f t="shared" ref="E428:G428" si="446">B428/B427-1</f>
        <v>-0.02902171039</v>
      </c>
      <c r="F428" s="128">
        <f t="shared" si="446"/>
        <v>-0.01287228877</v>
      </c>
      <c r="G428" s="128">
        <f t="shared" si="446"/>
        <v>-0.02836164476</v>
      </c>
      <c r="H428" s="129">
        <f t="shared" si="16"/>
        <v>-0.02229791549</v>
      </c>
      <c r="I428" s="130">
        <f t="shared" si="17"/>
        <v>0</v>
      </c>
      <c r="J428" s="130">
        <f t="shared" si="18"/>
        <v>0</v>
      </c>
      <c r="K428" s="131">
        <f t="shared" si="19"/>
        <v>0</v>
      </c>
      <c r="L428" s="127">
        <f t="shared" si="20"/>
        <v>0</v>
      </c>
      <c r="M428" s="130">
        <f t="shared" si="21"/>
        <v>0</v>
      </c>
      <c r="N428" s="130">
        <f t="shared" si="22"/>
        <v>0</v>
      </c>
      <c r="O428" s="130">
        <f t="shared" si="23"/>
        <v>0</v>
      </c>
      <c r="P428" s="127">
        <f t="shared" si="24"/>
        <v>0</v>
      </c>
      <c r="Q428" s="130">
        <f t="shared" si="25"/>
        <v>0</v>
      </c>
      <c r="R428" s="130">
        <f t="shared" si="26"/>
        <v>0</v>
      </c>
      <c r="S428" s="130">
        <f t="shared" si="27"/>
        <v>0</v>
      </c>
      <c r="T428" s="127">
        <f t="shared" si="28"/>
        <v>0</v>
      </c>
      <c r="U428" s="131">
        <f t="shared" si="29"/>
        <v>0</v>
      </c>
      <c r="V428" s="130">
        <f t="shared" si="30"/>
        <v>0</v>
      </c>
      <c r="W428" s="130">
        <f t="shared" si="31"/>
        <v>0</v>
      </c>
      <c r="X428" s="127">
        <f t="shared" si="32"/>
        <v>0</v>
      </c>
    </row>
    <row r="429">
      <c r="A429" s="122">
        <f>Data!A419</f>
        <v>45154</v>
      </c>
      <c r="B429" s="123">
        <f>Data!B419</f>
        <v>662.9740601</v>
      </c>
      <c r="C429" s="123">
        <f>Data!C419</f>
        <v>61.62083054</v>
      </c>
      <c r="D429" s="124">
        <f>Data!D419</f>
        <v>225.6000061</v>
      </c>
      <c r="E429" s="128">
        <f t="shared" ref="E429:G429" si="447">B429/B428-1</f>
        <v>-0.0008620674589</v>
      </c>
      <c r="F429" s="128">
        <f t="shared" si="447"/>
        <v>-0.01885309623</v>
      </c>
      <c r="G429" s="128">
        <f t="shared" si="447"/>
        <v>-0.0315934083</v>
      </c>
      <c r="H429" s="129">
        <f t="shared" si="16"/>
        <v>-0.0203510153</v>
      </c>
      <c r="I429" s="130">
        <f t="shared" si="17"/>
        <v>0</v>
      </c>
      <c r="J429" s="130">
        <f t="shared" si="18"/>
        <v>0</v>
      </c>
      <c r="K429" s="131">
        <f t="shared" si="19"/>
        <v>0</v>
      </c>
      <c r="L429" s="127">
        <f t="shared" si="20"/>
        <v>0</v>
      </c>
      <c r="M429" s="130">
        <f t="shared" si="21"/>
        <v>0</v>
      </c>
      <c r="N429" s="130">
        <f t="shared" si="22"/>
        <v>0</v>
      </c>
      <c r="O429" s="130">
        <f t="shared" si="23"/>
        <v>0</v>
      </c>
      <c r="P429" s="127">
        <f t="shared" si="24"/>
        <v>0</v>
      </c>
      <c r="Q429" s="130">
        <f t="shared" si="25"/>
        <v>0</v>
      </c>
      <c r="R429" s="130">
        <f t="shared" si="26"/>
        <v>0</v>
      </c>
      <c r="S429" s="130">
        <f t="shared" si="27"/>
        <v>0</v>
      </c>
      <c r="T429" s="127">
        <f t="shared" si="28"/>
        <v>0</v>
      </c>
      <c r="U429" s="131">
        <f t="shared" si="29"/>
        <v>0</v>
      </c>
      <c r="V429" s="130">
        <f t="shared" si="30"/>
        <v>0</v>
      </c>
      <c r="W429" s="130">
        <f t="shared" si="31"/>
        <v>0</v>
      </c>
      <c r="X429" s="127">
        <f t="shared" si="32"/>
        <v>0</v>
      </c>
    </row>
    <row r="430">
      <c r="A430" s="122">
        <f>Data!A420</f>
        <v>45155</v>
      </c>
      <c r="B430" s="123">
        <f>Data!B420</f>
        <v>664.7098389</v>
      </c>
      <c r="C430" s="123">
        <f>Data!C420</f>
        <v>61.34454346</v>
      </c>
      <c r="D430" s="124">
        <f>Data!D420</f>
        <v>219.2200012</v>
      </c>
      <c r="E430" s="128">
        <f t="shared" ref="E430:G430" si="448">B430/B429-1</f>
        <v>0.002618170021</v>
      </c>
      <c r="F430" s="128">
        <f t="shared" si="448"/>
        <v>-0.004483663665</v>
      </c>
      <c r="G430" s="128">
        <f t="shared" si="448"/>
        <v>-0.02828016272</v>
      </c>
      <c r="H430" s="129">
        <f t="shared" si="16"/>
        <v>-0.01258189655</v>
      </c>
      <c r="I430" s="130">
        <f t="shared" si="17"/>
        <v>0</v>
      </c>
      <c r="J430" s="130">
        <f t="shared" si="18"/>
        <v>0</v>
      </c>
      <c r="K430" s="131">
        <f t="shared" si="19"/>
        <v>0</v>
      </c>
      <c r="L430" s="127">
        <f t="shared" si="20"/>
        <v>0</v>
      </c>
      <c r="M430" s="130">
        <f t="shared" si="21"/>
        <v>0</v>
      </c>
      <c r="N430" s="130">
        <f t="shared" si="22"/>
        <v>0</v>
      </c>
      <c r="O430" s="130">
        <f t="shared" si="23"/>
        <v>0</v>
      </c>
      <c r="P430" s="127">
        <f t="shared" si="24"/>
        <v>0</v>
      </c>
      <c r="Q430" s="130">
        <f t="shared" si="25"/>
        <v>0</v>
      </c>
      <c r="R430" s="130">
        <f t="shared" si="26"/>
        <v>0</v>
      </c>
      <c r="S430" s="130">
        <f t="shared" si="27"/>
        <v>0</v>
      </c>
      <c r="T430" s="127">
        <f t="shared" si="28"/>
        <v>0</v>
      </c>
      <c r="U430" s="131">
        <f t="shared" si="29"/>
        <v>0</v>
      </c>
      <c r="V430" s="130">
        <f t="shared" si="30"/>
        <v>0</v>
      </c>
      <c r="W430" s="130">
        <f t="shared" si="31"/>
        <v>0</v>
      </c>
      <c r="X430" s="127">
        <f t="shared" si="32"/>
        <v>0</v>
      </c>
    </row>
    <row r="431">
      <c r="A431" s="122">
        <f>Data!A421</f>
        <v>45156</v>
      </c>
      <c r="B431" s="123">
        <f>Data!B421</f>
        <v>661.0114746</v>
      </c>
      <c r="C431" s="123">
        <f>Data!C421</f>
        <v>62.19312668</v>
      </c>
      <c r="D431" s="124">
        <f>Data!D421</f>
        <v>215.4900055</v>
      </c>
      <c r="E431" s="128">
        <f t="shared" ref="E431:G431" si="449">B431/B430-1</f>
        <v>-0.005563877713</v>
      </c>
      <c r="F431" s="128">
        <f t="shared" si="449"/>
        <v>0.01383306768</v>
      </c>
      <c r="G431" s="128">
        <f t="shared" si="449"/>
        <v>-0.01701485132</v>
      </c>
      <c r="H431" s="129">
        <f t="shared" si="16"/>
        <v>-0.002385488999</v>
      </c>
      <c r="I431" s="130">
        <f t="shared" si="17"/>
        <v>0</v>
      </c>
      <c r="J431" s="130">
        <f t="shared" si="18"/>
        <v>0</v>
      </c>
      <c r="K431" s="131">
        <f t="shared" si="19"/>
        <v>0</v>
      </c>
      <c r="L431" s="127">
        <f t="shared" si="20"/>
        <v>0</v>
      </c>
      <c r="M431" s="130">
        <f t="shared" si="21"/>
        <v>0</v>
      </c>
      <c r="N431" s="130">
        <f t="shared" si="22"/>
        <v>0</v>
      </c>
      <c r="O431" s="130">
        <f t="shared" si="23"/>
        <v>0</v>
      </c>
      <c r="P431" s="127">
        <f t="shared" si="24"/>
        <v>0</v>
      </c>
      <c r="Q431" s="130">
        <f t="shared" si="25"/>
        <v>0</v>
      </c>
      <c r="R431" s="130">
        <f t="shared" si="26"/>
        <v>0</v>
      </c>
      <c r="S431" s="130">
        <f t="shared" si="27"/>
        <v>0</v>
      </c>
      <c r="T431" s="127">
        <f t="shared" si="28"/>
        <v>0</v>
      </c>
      <c r="U431" s="131">
        <f t="shared" si="29"/>
        <v>0</v>
      </c>
      <c r="V431" s="130">
        <f t="shared" si="30"/>
        <v>0</v>
      </c>
      <c r="W431" s="130">
        <f t="shared" si="31"/>
        <v>0</v>
      </c>
      <c r="X431" s="127">
        <f t="shared" si="32"/>
        <v>0</v>
      </c>
    </row>
    <row r="432">
      <c r="A432" s="122">
        <f>Data!A422</f>
        <v>45159</v>
      </c>
      <c r="B432" s="123">
        <f>Data!B422</f>
        <v>662.3330688</v>
      </c>
      <c r="C432" s="123">
        <f>Data!C422</f>
        <v>61.94644928</v>
      </c>
      <c r="D432" s="124">
        <f>Data!D422</f>
        <v>231.2799988</v>
      </c>
      <c r="E432" s="128">
        <f t="shared" ref="E432:G432" si="450">B432/B431-1</f>
        <v>0.001999351432</v>
      </c>
      <c r="F432" s="128">
        <f t="shared" si="450"/>
        <v>-0.003966312869</v>
      </c>
      <c r="G432" s="128">
        <f t="shared" si="450"/>
        <v>0.07327482892</v>
      </c>
      <c r="H432" s="129">
        <f t="shared" si="16"/>
        <v>0.02812327671</v>
      </c>
      <c r="I432" s="130">
        <f t="shared" si="17"/>
        <v>0</v>
      </c>
      <c r="J432" s="130">
        <f t="shared" si="18"/>
        <v>0</v>
      </c>
      <c r="K432" s="131">
        <f t="shared" si="19"/>
        <v>0</v>
      </c>
      <c r="L432" s="127">
        <f t="shared" si="20"/>
        <v>0</v>
      </c>
      <c r="M432" s="130">
        <f t="shared" si="21"/>
        <v>0</v>
      </c>
      <c r="N432" s="130">
        <f t="shared" si="22"/>
        <v>0</v>
      </c>
      <c r="O432" s="130">
        <f t="shared" si="23"/>
        <v>0</v>
      </c>
      <c r="P432" s="127">
        <f t="shared" si="24"/>
        <v>0</v>
      </c>
      <c r="Q432" s="130">
        <f t="shared" si="25"/>
        <v>0</v>
      </c>
      <c r="R432" s="130">
        <f t="shared" si="26"/>
        <v>0</v>
      </c>
      <c r="S432" s="130">
        <f t="shared" si="27"/>
        <v>0</v>
      </c>
      <c r="T432" s="127">
        <f t="shared" si="28"/>
        <v>0</v>
      </c>
      <c r="U432" s="131">
        <f t="shared" si="29"/>
        <v>0</v>
      </c>
      <c r="V432" s="130">
        <f t="shared" si="30"/>
        <v>0</v>
      </c>
      <c r="W432" s="130">
        <f t="shared" si="31"/>
        <v>0</v>
      </c>
      <c r="X432" s="127">
        <f t="shared" si="32"/>
        <v>0</v>
      </c>
    </row>
    <row r="433">
      <c r="A433" s="122">
        <f>Data!A423</f>
        <v>45160</v>
      </c>
      <c r="B433" s="123">
        <f>Data!B423</f>
        <v>656.6622925</v>
      </c>
      <c r="C433" s="123">
        <f>Data!C423</f>
        <v>61.63069534</v>
      </c>
      <c r="D433" s="124">
        <f>Data!D423</f>
        <v>233.1900024</v>
      </c>
      <c r="E433" s="128">
        <f t="shared" ref="E433:G433" si="451">B433/B432-1</f>
        <v>-0.008561819776</v>
      </c>
      <c r="F433" s="128">
        <f t="shared" si="451"/>
        <v>-0.005097207999</v>
      </c>
      <c r="G433" s="128">
        <f t="shared" si="451"/>
        <v>0.008258403979</v>
      </c>
      <c r="H433" s="129">
        <f t="shared" si="16"/>
        <v>-0.0004478855633</v>
      </c>
      <c r="I433" s="130">
        <f t="shared" si="17"/>
        <v>0</v>
      </c>
      <c r="J433" s="130">
        <f t="shared" si="18"/>
        <v>0</v>
      </c>
      <c r="K433" s="131">
        <f t="shared" si="19"/>
        <v>0</v>
      </c>
      <c r="L433" s="127">
        <f t="shared" si="20"/>
        <v>0</v>
      </c>
      <c r="M433" s="130">
        <f t="shared" si="21"/>
        <v>0</v>
      </c>
      <c r="N433" s="130">
        <f t="shared" si="22"/>
        <v>0</v>
      </c>
      <c r="O433" s="130">
        <f t="shared" si="23"/>
        <v>0</v>
      </c>
      <c r="P433" s="127">
        <f t="shared" si="24"/>
        <v>0</v>
      </c>
      <c r="Q433" s="130">
        <f t="shared" si="25"/>
        <v>0</v>
      </c>
      <c r="R433" s="130">
        <f t="shared" si="26"/>
        <v>0</v>
      </c>
      <c r="S433" s="130">
        <f t="shared" si="27"/>
        <v>0</v>
      </c>
      <c r="T433" s="127">
        <f t="shared" si="28"/>
        <v>0</v>
      </c>
      <c r="U433" s="131">
        <f t="shared" si="29"/>
        <v>0</v>
      </c>
      <c r="V433" s="130">
        <f t="shared" si="30"/>
        <v>0</v>
      </c>
      <c r="W433" s="130">
        <f t="shared" si="31"/>
        <v>0</v>
      </c>
      <c r="X433" s="127">
        <f t="shared" si="32"/>
        <v>0</v>
      </c>
    </row>
    <row r="434">
      <c r="A434" s="122">
        <f>Data!A424</f>
        <v>45161</v>
      </c>
      <c r="B434" s="123">
        <f>Data!B424</f>
        <v>669.4140625</v>
      </c>
      <c r="C434" s="123">
        <f>Data!C424</f>
        <v>61.97605133</v>
      </c>
      <c r="D434" s="124">
        <f>Data!D424</f>
        <v>236.8600006</v>
      </c>
      <c r="E434" s="128">
        <f t="shared" ref="E434:G434" si="452">B434/B433-1</f>
        <v>0.01941906847</v>
      </c>
      <c r="F434" s="128">
        <f t="shared" si="452"/>
        <v>0.005603636072</v>
      </c>
      <c r="G434" s="128">
        <f t="shared" si="452"/>
        <v>0.01573823119</v>
      </c>
      <c r="H434" s="129">
        <f t="shared" si="16"/>
        <v>0.0124205606</v>
      </c>
      <c r="I434" s="130">
        <f t="shared" si="17"/>
        <v>0</v>
      </c>
      <c r="J434" s="130">
        <f t="shared" si="18"/>
        <v>0</v>
      </c>
      <c r="K434" s="131">
        <f t="shared" si="19"/>
        <v>0</v>
      </c>
      <c r="L434" s="127">
        <f t="shared" si="20"/>
        <v>0</v>
      </c>
      <c r="M434" s="130">
        <f t="shared" si="21"/>
        <v>0</v>
      </c>
      <c r="N434" s="130">
        <f t="shared" si="22"/>
        <v>0</v>
      </c>
      <c r="O434" s="130">
        <f t="shared" si="23"/>
        <v>0</v>
      </c>
      <c r="P434" s="127">
        <f t="shared" si="24"/>
        <v>0</v>
      </c>
      <c r="Q434" s="130">
        <f t="shared" si="25"/>
        <v>0</v>
      </c>
      <c r="R434" s="130">
        <f t="shared" si="26"/>
        <v>0</v>
      </c>
      <c r="S434" s="130">
        <f t="shared" si="27"/>
        <v>0</v>
      </c>
      <c r="T434" s="127">
        <f t="shared" si="28"/>
        <v>0</v>
      </c>
      <c r="U434" s="131">
        <f t="shared" si="29"/>
        <v>0</v>
      </c>
      <c r="V434" s="130">
        <f t="shared" si="30"/>
        <v>0</v>
      </c>
      <c r="W434" s="130">
        <f t="shared" si="31"/>
        <v>0</v>
      </c>
      <c r="X434" s="127">
        <f t="shared" si="32"/>
        <v>0</v>
      </c>
    </row>
    <row r="435">
      <c r="A435" s="122">
        <f>Data!A425</f>
        <v>45162</v>
      </c>
      <c r="B435" s="123">
        <f>Data!B425</f>
        <v>663.8813477</v>
      </c>
      <c r="C435" s="123">
        <f>Data!C425</f>
        <v>61.70963669</v>
      </c>
      <c r="D435" s="124">
        <f>Data!D425</f>
        <v>230.0399933</v>
      </c>
      <c r="E435" s="128">
        <f t="shared" ref="E435:G435" si="453">B435/B434-1</f>
        <v>-0.008265011379</v>
      </c>
      <c r="F435" s="128">
        <f t="shared" si="453"/>
        <v>-0.004298670803</v>
      </c>
      <c r="G435" s="128">
        <f t="shared" si="453"/>
        <v>-0.0287934109</v>
      </c>
      <c r="H435" s="129">
        <f t="shared" si="16"/>
        <v>-0.01488983496</v>
      </c>
      <c r="I435" s="130">
        <f t="shared" si="17"/>
        <v>0</v>
      </c>
      <c r="J435" s="130">
        <f t="shared" si="18"/>
        <v>0</v>
      </c>
      <c r="K435" s="131">
        <f t="shared" si="19"/>
        <v>0</v>
      </c>
      <c r="L435" s="127">
        <f t="shared" si="20"/>
        <v>0</v>
      </c>
      <c r="M435" s="130">
        <f t="shared" si="21"/>
        <v>0</v>
      </c>
      <c r="N435" s="130">
        <f t="shared" si="22"/>
        <v>0</v>
      </c>
      <c r="O435" s="130">
        <f t="shared" si="23"/>
        <v>0</v>
      </c>
      <c r="P435" s="127">
        <f t="shared" si="24"/>
        <v>0</v>
      </c>
      <c r="Q435" s="130">
        <f t="shared" si="25"/>
        <v>0</v>
      </c>
      <c r="R435" s="130">
        <f t="shared" si="26"/>
        <v>0</v>
      </c>
      <c r="S435" s="130">
        <f t="shared" si="27"/>
        <v>0</v>
      </c>
      <c r="T435" s="127">
        <f t="shared" si="28"/>
        <v>0</v>
      </c>
      <c r="U435" s="131">
        <f t="shared" si="29"/>
        <v>0</v>
      </c>
      <c r="V435" s="130">
        <f t="shared" si="30"/>
        <v>0</v>
      </c>
      <c r="W435" s="130">
        <f t="shared" si="31"/>
        <v>0</v>
      </c>
      <c r="X435" s="127">
        <f t="shared" si="32"/>
        <v>0</v>
      </c>
    </row>
    <row r="436">
      <c r="A436" s="122">
        <f>Data!A426</f>
        <v>45163</v>
      </c>
      <c r="B436" s="123">
        <f>Data!B426</f>
        <v>666.6428223</v>
      </c>
      <c r="C436" s="123">
        <f>Data!C426</f>
        <v>62.01551437</v>
      </c>
      <c r="D436" s="124">
        <f>Data!D426</f>
        <v>238.5899963</v>
      </c>
      <c r="E436" s="128">
        <f t="shared" ref="E436:G436" si="454">B436/B435-1</f>
        <v>0.004159590594</v>
      </c>
      <c r="F436" s="128">
        <f t="shared" si="454"/>
        <v>0.004956724783</v>
      </c>
      <c r="G436" s="128">
        <f t="shared" si="454"/>
        <v>0.03716746349</v>
      </c>
      <c r="H436" s="129">
        <f t="shared" si="16"/>
        <v>0.01768159343</v>
      </c>
      <c r="I436" s="130">
        <f t="shared" si="17"/>
        <v>0</v>
      </c>
      <c r="J436" s="130">
        <f t="shared" si="18"/>
        <v>0</v>
      </c>
      <c r="K436" s="131">
        <f t="shared" si="19"/>
        <v>0</v>
      </c>
      <c r="L436" s="127">
        <f t="shared" si="20"/>
        <v>0</v>
      </c>
      <c r="M436" s="130">
        <f t="shared" si="21"/>
        <v>0</v>
      </c>
      <c r="N436" s="130">
        <f t="shared" si="22"/>
        <v>0</v>
      </c>
      <c r="O436" s="130">
        <f t="shared" si="23"/>
        <v>0</v>
      </c>
      <c r="P436" s="127">
        <f t="shared" si="24"/>
        <v>0</v>
      </c>
      <c r="Q436" s="130">
        <f t="shared" si="25"/>
        <v>0</v>
      </c>
      <c r="R436" s="130">
        <f t="shared" si="26"/>
        <v>0</v>
      </c>
      <c r="S436" s="130">
        <f t="shared" si="27"/>
        <v>0</v>
      </c>
      <c r="T436" s="127">
        <f t="shared" si="28"/>
        <v>0</v>
      </c>
      <c r="U436" s="131">
        <f t="shared" si="29"/>
        <v>0</v>
      </c>
      <c r="V436" s="130">
        <f t="shared" si="30"/>
        <v>0</v>
      </c>
      <c r="W436" s="130">
        <f t="shared" si="31"/>
        <v>0</v>
      </c>
      <c r="X436" s="127">
        <f t="shared" si="32"/>
        <v>0</v>
      </c>
    </row>
    <row r="437">
      <c r="A437" s="122">
        <f>Data!A427</f>
        <v>45166</v>
      </c>
      <c r="B437" s="123">
        <f>Data!B427</f>
        <v>669.6409302</v>
      </c>
      <c r="C437" s="123">
        <f>Data!C427</f>
        <v>62.05498505</v>
      </c>
      <c r="D437" s="124">
        <f>Data!D427</f>
        <v>238.8200073</v>
      </c>
      <c r="E437" s="128">
        <f t="shared" ref="E437:G437" si="455">B437/B436-1</f>
        <v>0.004497322719</v>
      </c>
      <c r="F437" s="128">
        <f t="shared" si="455"/>
        <v>0.0006364644881</v>
      </c>
      <c r="G437" s="128">
        <f t="shared" si="455"/>
        <v>0.0009640428763</v>
      </c>
      <c r="H437" s="129">
        <f t="shared" si="16"/>
        <v>0.00153966749</v>
      </c>
      <c r="I437" s="130">
        <f t="shared" si="17"/>
        <v>0</v>
      </c>
      <c r="J437" s="130">
        <f t="shared" si="18"/>
        <v>0</v>
      </c>
      <c r="K437" s="131">
        <f t="shared" si="19"/>
        <v>0</v>
      </c>
      <c r="L437" s="127">
        <f t="shared" si="20"/>
        <v>0</v>
      </c>
      <c r="M437" s="130">
        <f t="shared" si="21"/>
        <v>0</v>
      </c>
      <c r="N437" s="130">
        <f t="shared" si="22"/>
        <v>0</v>
      </c>
      <c r="O437" s="130">
        <f t="shared" si="23"/>
        <v>0</v>
      </c>
      <c r="P437" s="127">
        <f t="shared" si="24"/>
        <v>0</v>
      </c>
      <c r="Q437" s="130">
        <f t="shared" si="25"/>
        <v>0</v>
      </c>
      <c r="R437" s="130">
        <f t="shared" si="26"/>
        <v>0</v>
      </c>
      <c r="S437" s="130">
        <f t="shared" si="27"/>
        <v>0</v>
      </c>
      <c r="T437" s="127">
        <f t="shared" si="28"/>
        <v>0</v>
      </c>
      <c r="U437" s="131">
        <f t="shared" si="29"/>
        <v>0</v>
      </c>
      <c r="V437" s="130">
        <f t="shared" si="30"/>
        <v>0</v>
      </c>
      <c r="W437" s="130">
        <f t="shared" si="31"/>
        <v>0</v>
      </c>
      <c r="X437" s="127">
        <f t="shared" si="32"/>
        <v>0</v>
      </c>
    </row>
    <row r="438">
      <c r="A438" s="122">
        <f>Data!A428</f>
        <v>45167</v>
      </c>
      <c r="B438" s="123">
        <f>Data!B428</f>
        <v>681.505127</v>
      </c>
      <c r="C438" s="123">
        <f>Data!C428</f>
        <v>62.43980789</v>
      </c>
      <c r="D438" s="124">
        <f>Data!D428</f>
        <v>257.1799927</v>
      </c>
      <c r="E438" s="128">
        <f t="shared" ref="E438:G438" si="456">B438/B437-1</f>
        <v>0.0177172515</v>
      </c>
      <c r="F438" s="128">
        <f t="shared" si="456"/>
        <v>0.006201320412</v>
      </c>
      <c r="G438" s="128">
        <f t="shared" si="456"/>
        <v>0.07687791972</v>
      </c>
      <c r="H438" s="129">
        <f t="shared" si="16"/>
        <v>0.03677514636</v>
      </c>
      <c r="I438" s="130">
        <f t="shared" si="17"/>
        <v>0</v>
      </c>
      <c r="J438" s="130">
        <f t="shared" si="18"/>
        <v>0</v>
      </c>
      <c r="K438" s="131">
        <f t="shared" si="19"/>
        <v>0</v>
      </c>
      <c r="L438" s="127">
        <f t="shared" si="20"/>
        <v>0</v>
      </c>
      <c r="M438" s="130">
        <f t="shared" si="21"/>
        <v>0</v>
      </c>
      <c r="N438" s="130">
        <f t="shared" si="22"/>
        <v>0</v>
      </c>
      <c r="O438" s="130">
        <f t="shared" si="23"/>
        <v>0</v>
      </c>
      <c r="P438" s="127">
        <f t="shared" si="24"/>
        <v>0</v>
      </c>
      <c r="Q438" s="130">
        <f t="shared" si="25"/>
        <v>0</v>
      </c>
      <c r="R438" s="130">
        <f t="shared" si="26"/>
        <v>0</v>
      </c>
      <c r="S438" s="130">
        <f t="shared" si="27"/>
        <v>0</v>
      </c>
      <c r="T438" s="127">
        <f t="shared" si="28"/>
        <v>0</v>
      </c>
      <c r="U438" s="131">
        <f t="shared" si="29"/>
        <v>0</v>
      </c>
      <c r="V438" s="130">
        <f t="shared" si="30"/>
        <v>0</v>
      </c>
      <c r="W438" s="130">
        <f t="shared" si="31"/>
        <v>0</v>
      </c>
      <c r="X438" s="127">
        <f t="shared" si="32"/>
        <v>0</v>
      </c>
    </row>
    <row r="439">
      <c r="A439" s="122">
        <f>Data!A429</f>
        <v>45168</v>
      </c>
      <c r="B439" s="123">
        <f>Data!B429</f>
        <v>686.2192383</v>
      </c>
      <c r="C439" s="123">
        <f>Data!C429</f>
        <v>62.24246597</v>
      </c>
      <c r="D439" s="124">
        <f>Data!D429</f>
        <v>256.8999939</v>
      </c>
      <c r="E439" s="128">
        <f t="shared" ref="E439:G439" si="457">B439/B438-1</f>
        <v>0.006917205963</v>
      </c>
      <c r="F439" s="128">
        <f t="shared" si="457"/>
        <v>-0.003160514512</v>
      </c>
      <c r="G439" s="128">
        <f t="shared" si="457"/>
        <v>-0.001088726912</v>
      </c>
      <c r="H439" s="129">
        <f t="shared" si="16"/>
        <v>-0.0003162553769</v>
      </c>
      <c r="I439" s="130">
        <f t="shared" si="17"/>
        <v>0</v>
      </c>
      <c r="J439" s="130">
        <f t="shared" si="18"/>
        <v>0</v>
      </c>
      <c r="K439" s="131">
        <f t="shared" si="19"/>
        <v>0</v>
      </c>
      <c r="L439" s="127">
        <f t="shared" si="20"/>
        <v>0</v>
      </c>
      <c r="M439" s="130">
        <f t="shared" si="21"/>
        <v>0</v>
      </c>
      <c r="N439" s="130">
        <f t="shared" si="22"/>
        <v>0</v>
      </c>
      <c r="O439" s="130">
        <f t="shared" si="23"/>
        <v>0</v>
      </c>
      <c r="P439" s="127">
        <f t="shared" si="24"/>
        <v>0</v>
      </c>
      <c r="Q439" s="130">
        <f t="shared" si="25"/>
        <v>0</v>
      </c>
      <c r="R439" s="130">
        <f t="shared" si="26"/>
        <v>0</v>
      </c>
      <c r="S439" s="130">
        <f t="shared" si="27"/>
        <v>0</v>
      </c>
      <c r="T439" s="127">
        <f t="shared" si="28"/>
        <v>0</v>
      </c>
      <c r="U439" s="131">
        <f t="shared" si="29"/>
        <v>0</v>
      </c>
      <c r="V439" s="130">
        <f t="shared" si="30"/>
        <v>0</v>
      </c>
      <c r="W439" s="130">
        <f t="shared" si="31"/>
        <v>0</v>
      </c>
      <c r="X439" s="127">
        <f t="shared" si="32"/>
        <v>0</v>
      </c>
    </row>
    <row r="440">
      <c r="A440" s="122">
        <f>Data!A430</f>
        <v>45169</v>
      </c>
      <c r="B440" s="123">
        <f>Data!B430</f>
        <v>690.8839722</v>
      </c>
      <c r="C440" s="123">
        <f>Data!C430</f>
        <v>63.05687332</v>
      </c>
      <c r="D440" s="124">
        <f>Data!D430</f>
        <v>258.0799866</v>
      </c>
      <c r="E440" s="128">
        <f t="shared" ref="E440:G440" si="458">B440/B439-1</f>
        <v>0.006797731143</v>
      </c>
      <c r="F440" s="128">
        <f t="shared" si="458"/>
        <v>0.01308443256</v>
      </c>
      <c r="G440" s="128">
        <f t="shared" si="458"/>
        <v>0.004593198536</v>
      </c>
      <c r="H440" s="129">
        <f t="shared" si="16"/>
        <v>0.008430598668</v>
      </c>
      <c r="I440" s="130">
        <f t="shared" si="17"/>
        <v>0</v>
      </c>
      <c r="J440" s="130">
        <f t="shared" si="18"/>
        <v>0</v>
      </c>
      <c r="K440" s="131">
        <f t="shared" si="19"/>
        <v>0</v>
      </c>
      <c r="L440" s="127">
        <f t="shared" si="20"/>
        <v>0</v>
      </c>
      <c r="M440" s="130">
        <f t="shared" si="21"/>
        <v>0</v>
      </c>
      <c r="N440" s="130">
        <f t="shared" si="22"/>
        <v>0</v>
      </c>
      <c r="O440" s="130">
        <f t="shared" si="23"/>
        <v>0</v>
      </c>
      <c r="P440" s="127">
        <f t="shared" si="24"/>
        <v>0</v>
      </c>
      <c r="Q440" s="130">
        <f t="shared" si="25"/>
        <v>0</v>
      </c>
      <c r="R440" s="130">
        <f t="shared" si="26"/>
        <v>0</v>
      </c>
      <c r="S440" s="130">
        <f t="shared" si="27"/>
        <v>0</v>
      </c>
      <c r="T440" s="127">
        <f t="shared" si="28"/>
        <v>0</v>
      </c>
      <c r="U440" s="131">
        <f t="shared" si="29"/>
        <v>0</v>
      </c>
      <c r="V440" s="130">
        <f t="shared" si="30"/>
        <v>0</v>
      </c>
      <c r="W440" s="130">
        <f t="shared" si="31"/>
        <v>0</v>
      </c>
      <c r="X440" s="127">
        <f t="shared" si="32"/>
        <v>0</v>
      </c>
    </row>
    <row r="441">
      <c r="A441" s="122">
        <f>Data!A431</f>
        <v>45170</v>
      </c>
      <c r="B441" s="123">
        <f>Data!B431</f>
        <v>696.4561157</v>
      </c>
      <c r="C441" s="123">
        <f>Data!C431</f>
        <v>62.48082733</v>
      </c>
      <c r="D441" s="124">
        <f>Data!D431</f>
        <v>245.0099945</v>
      </c>
      <c r="E441" s="128">
        <f t="shared" ref="E441:G441" si="459">B441/B440-1</f>
        <v>0.008065237839</v>
      </c>
      <c r="F441" s="128">
        <f t="shared" si="459"/>
        <v>-0.009135340204</v>
      </c>
      <c r="G441" s="128">
        <f t="shared" si="459"/>
        <v>-0.0506431833</v>
      </c>
      <c r="H441" s="129">
        <f t="shared" si="16"/>
        <v>-0.02229836183</v>
      </c>
      <c r="I441" s="130">
        <f t="shared" si="17"/>
        <v>0</v>
      </c>
      <c r="J441" s="130">
        <f t="shared" si="18"/>
        <v>0</v>
      </c>
      <c r="K441" s="131">
        <f t="shared" si="19"/>
        <v>0</v>
      </c>
      <c r="L441" s="127">
        <f t="shared" si="20"/>
        <v>0</v>
      </c>
      <c r="M441" s="130">
        <f t="shared" si="21"/>
        <v>0</v>
      </c>
      <c r="N441" s="130">
        <f t="shared" si="22"/>
        <v>0</v>
      </c>
      <c r="O441" s="130">
        <f t="shared" si="23"/>
        <v>0</v>
      </c>
      <c r="P441" s="127">
        <f t="shared" si="24"/>
        <v>0</v>
      </c>
      <c r="Q441" s="130">
        <f t="shared" si="25"/>
        <v>0</v>
      </c>
      <c r="R441" s="130">
        <f t="shared" si="26"/>
        <v>0</v>
      </c>
      <c r="S441" s="130">
        <f t="shared" si="27"/>
        <v>0</v>
      </c>
      <c r="T441" s="127">
        <f t="shared" si="28"/>
        <v>0</v>
      </c>
      <c r="U441" s="131">
        <f t="shared" si="29"/>
        <v>0</v>
      </c>
      <c r="V441" s="130">
        <f t="shared" si="30"/>
        <v>0</v>
      </c>
      <c r="W441" s="130">
        <f t="shared" si="31"/>
        <v>0</v>
      </c>
      <c r="X441" s="127">
        <f t="shared" si="32"/>
        <v>0</v>
      </c>
    </row>
    <row r="442">
      <c r="A442" s="122">
        <f>Data!A432</f>
        <v>45174</v>
      </c>
      <c r="B442" s="123">
        <f>Data!B432</f>
        <v>686.3375854</v>
      </c>
      <c r="C442" s="123">
        <f>Data!C432</f>
        <v>61.85512543</v>
      </c>
      <c r="D442" s="124">
        <f>Data!D432</f>
        <v>256.4899902</v>
      </c>
      <c r="E442" s="128">
        <f t="shared" ref="E442:G442" si="460">B442/B441-1</f>
        <v>-0.01452859706</v>
      </c>
      <c r="F442" s="128">
        <f t="shared" si="460"/>
        <v>-0.01001430248</v>
      </c>
      <c r="G442" s="128">
        <f t="shared" si="460"/>
        <v>0.04685521401</v>
      </c>
      <c r="H442" s="129">
        <f t="shared" si="16"/>
        <v>0.0118306452</v>
      </c>
      <c r="I442" s="130">
        <f t="shared" si="17"/>
        <v>0</v>
      </c>
      <c r="J442" s="130">
        <f t="shared" si="18"/>
        <v>0</v>
      </c>
      <c r="K442" s="131">
        <f t="shared" si="19"/>
        <v>0</v>
      </c>
      <c r="L442" s="127">
        <f t="shared" si="20"/>
        <v>0</v>
      </c>
      <c r="M442" s="130">
        <f t="shared" si="21"/>
        <v>0</v>
      </c>
      <c r="N442" s="130">
        <f t="shared" si="22"/>
        <v>0</v>
      </c>
      <c r="O442" s="130">
        <f t="shared" si="23"/>
        <v>0</v>
      </c>
      <c r="P442" s="127">
        <f t="shared" si="24"/>
        <v>0</v>
      </c>
      <c r="Q442" s="130">
        <f t="shared" si="25"/>
        <v>0</v>
      </c>
      <c r="R442" s="130">
        <f t="shared" si="26"/>
        <v>0</v>
      </c>
      <c r="S442" s="130">
        <f t="shared" si="27"/>
        <v>0</v>
      </c>
      <c r="T442" s="127">
        <f t="shared" si="28"/>
        <v>0</v>
      </c>
      <c r="U442" s="131">
        <f t="shared" si="29"/>
        <v>0</v>
      </c>
      <c r="V442" s="130">
        <f t="shared" si="30"/>
        <v>0</v>
      </c>
      <c r="W442" s="130">
        <f t="shared" si="31"/>
        <v>0</v>
      </c>
      <c r="X442" s="127">
        <f t="shared" si="32"/>
        <v>0</v>
      </c>
    </row>
    <row r="443">
      <c r="A443" s="122">
        <f>Data!A433</f>
        <v>45175</v>
      </c>
      <c r="B443" s="123">
        <f>Data!B433</f>
        <v>684.6116943</v>
      </c>
      <c r="C443" s="123">
        <f>Data!C433</f>
        <v>61.6068306</v>
      </c>
      <c r="D443" s="124">
        <f>Data!D433</f>
        <v>251.9199982</v>
      </c>
      <c r="E443" s="128">
        <f t="shared" ref="E443:G443" si="461">B443/B442-1</f>
        <v>-0.002514638787</v>
      </c>
      <c r="F443" s="128">
        <f t="shared" si="461"/>
        <v>-0.004014135104</v>
      </c>
      <c r="G443" s="128">
        <f t="shared" si="461"/>
        <v>-0.01781742851</v>
      </c>
      <c r="H443" s="129">
        <f t="shared" si="16"/>
        <v>-0.009235553204</v>
      </c>
      <c r="I443" s="130">
        <f t="shared" si="17"/>
        <v>0</v>
      </c>
      <c r="J443" s="130">
        <f t="shared" si="18"/>
        <v>0</v>
      </c>
      <c r="K443" s="131">
        <f t="shared" si="19"/>
        <v>0</v>
      </c>
      <c r="L443" s="127">
        <f t="shared" si="20"/>
        <v>0</v>
      </c>
      <c r="M443" s="130">
        <f t="shared" si="21"/>
        <v>0</v>
      </c>
      <c r="N443" s="130">
        <f t="shared" si="22"/>
        <v>0</v>
      </c>
      <c r="O443" s="130">
        <f t="shared" si="23"/>
        <v>0</v>
      </c>
      <c r="P443" s="127">
        <f t="shared" si="24"/>
        <v>0</v>
      </c>
      <c r="Q443" s="130">
        <f t="shared" si="25"/>
        <v>0</v>
      </c>
      <c r="R443" s="130">
        <f t="shared" si="26"/>
        <v>0</v>
      </c>
      <c r="S443" s="130">
        <f t="shared" si="27"/>
        <v>0</v>
      </c>
      <c r="T443" s="127">
        <f t="shared" si="28"/>
        <v>0</v>
      </c>
      <c r="U443" s="131">
        <f t="shared" si="29"/>
        <v>0</v>
      </c>
      <c r="V443" s="130">
        <f t="shared" si="30"/>
        <v>0</v>
      </c>
      <c r="W443" s="130">
        <f t="shared" si="31"/>
        <v>0</v>
      </c>
      <c r="X443" s="127">
        <f t="shared" si="32"/>
        <v>0</v>
      </c>
    </row>
    <row r="444">
      <c r="A444" s="122">
        <f>Data!A434</f>
        <v>45176</v>
      </c>
      <c r="B444" s="123">
        <f>Data!B434</f>
        <v>686.479187</v>
      </c>
      <c r="C444" s="123">
        <f>Data!C434</f>
        <v>62.63973618</v>
      </c>
      <c r="D444" s="124">
        <f>Data!D434</f>
        <v>251.4900055</v>
      </c>
      <c r="E444" s="128">
        <f t="shared" ref="E444:G444" si="462">B444/B443-1</f>
        <v>0.002727812994</v>
      </c>
      <c r="F444" s="128">
        <f t="shared" si="462"/>
        <v>0.01676608858</v>
      </c>
      <c r="G444" s="128">
        <f t="shared" si="462"/>
        <v>-0.001706862015</v>
      </c>
      <c r="H444" s="129">
        <f t="shared" si="16"/>
        <v>0.006569253223</v>
      </c>
      <c r="I444" s="130">
        <f t="shared" si="17"/>
        <v>0</v>
      </c>
      <c r="J444" s="130">
        <f t="shared" si="18"/>
        <v>0</v>
      </c>
      <c r="K444" s="131">
        <f t="shared" si="19"/>
        <v>0</v>
      </c>
      <c r="L444" s="127">
        <f t="shared" si="20"/>
        <v>0</v>
      </c>
      <c r="M444" s="130">
        <f t="shared" si="21"/>
        <v>0</v>
      </c>
      <c r="N444" s="130">
        <f t="shared" si="22"/>
        <v>0</v>
      </c>
      <c r="O444" s="130">
        <f t="shared" si="23"/>
        <v>0</v>
      </c>
      <c r="P444" s="127">
        <f t="shared" si="24"/>
        <v>0</v>
      </c>
      <c r="Q444" s="130">
        <f t="shared" si="25"/>
        <v>0</v>
      </c>
      <c r="R444" s="130">
        <f t="shared" si="26"/>
        <v>0</v>
      </c>
      <c r="S444" s="130">
        <f t="shared" si="27"/>
        <v>0</v>
      </c>
      <c r="T444" s="127">
        <f t="shared" si="28"/>
        <v>0</v>
      </c>
      <c r="U444" s="131">
        <f t="shared" si="29"/>
        <v>0</v>
      </c>
      <c r="V444" s="130">
        <f t="shared" si="30"/>
        <v>0</v>
      </c>
      <c r="W444" s="130">
        <f t="shared" si="31"/>
        <v>0</v>
      </c>
      <c r="X444" s="127">
        <f t="shared" si="32"/>
        <v>0</v>
      </c>
    </row>
    <row r="445">
      <c r="A445" s="122">
        <f>Data!A435</f>
        <v>45177</v>
      </c>
      <c r="B445" s="123">
        <f>Data!B435</f>
        <v>686.0421143</v>
      </c>
      <c r="C445" s="123">
        <f>Data!C435</f>
        <v>63.20584869</v>
      </c>
      <c r="D445" s="124">
        <f>Data!D435</f>
        <v>248.5</v>
      </c>
      <c r="E445" s="128">
        <f t="shared" ref="E445:G445" si="463">B445/B444-1</f>
        <v>-0.0006366875532</v>
      </c>
      <c r="F445" s="128">
        <f t="shared" si="463"/>
        <v>0.009037594231</v>
      </c>
      <c r="G445" s="128">
        <f t="shared" si="463"/>
        <v>-0.0118891623</v>
      </c>
      <c r="H445" s="129">
        <f t="shared" si="16"/>
        <v>-0.00126796474</v>
      </c>
      <c r="I445" s="130">
        <f t="shared" si="17"/>
        <v>0</v>
      </c>
      <c r="J445" s="130">
        <f t="shared" si="18"/>
        <v>0</v>
      </c>
      <c r="K445" s="131">
        <f t="shared" si="19"/>
        <v>0</v>
      </c>
      <c r="L445" s="127">
        <f t="shared" si="20"/>
        <v>0</v>
      </c>
      <c r="M445" s="130">
        <f t="shared" si="21"/>
        <v>0</v>
      </c>
      <c r="N445" s="130">
        <f t="shared" si="22"/>
        <v>0</v>
      </c>
      <c r="O445" s="130">
        <f t="shared" si="23"/>
        <v>0</v>
      </c>
      <c r="P445" s="127">
        <f t="shared" si="24"/>
        <v>0</v>
      </c>
      <c r="Q445" s="130">
        <f t="shared" si="25"/>
        <v>0</v>
      </c>
      <c r="R445" s="130">
        <f t="shared" si="26"/>
        <v>0</v>
      </c>
      <c r="S445" s="130">
        <f t="shared" si="27"/>
        <v>0</v>
      </c>
      <c r="T445" s="127">
        <f t="shared" si="28"/>
        <v>0</v>
      </c>
      <c r="U445" s="131">
        <f t="shared" si="29"/>
        <v>0</v>
      </c>
      <c r="V445" s="130">
        <f t="shared" si="30"/>
        <v>0</v>
      </c>
      <c r="W445" s="130">
        <f t="shared" si="31"/>
        <v>0</v>
      </c>
      <c r="X445" s="127">
        <f t="shared" si="32"/>
        <v>0</v>
      </c>
    </row>
    <row r="446">
      <c r="A446" s="122">
        <f>Data!A436</f>
        <v>45180</v>
      </c>
      <c r="B446" s="123">
        <f>Data!B436</f>
        <v>691.3169556</v>
      </c>
      <c r="C446" s="123">
        <f>Data!C436</f>
        <v>64.33807373</v>
      </c>
      <c r="D446" s="124">
        <f>Data!D436</f>
        <v>273.5799866</v>
      </c>
      <c r="E446" s="128">
        <f t="shared" ref="E446:G446" si="464">B446/B445-1</f>
        <v>0.007688801021</v>
      </c>
      <c r="F446" s="128">
        <f t="shared" si="464"/>
        <v>0.01791329537</v>
      </c>
      <c r="G446" s="128">
        <f t="shared" si="464"/>
        <v>0.1009254993</v>
      </c>
      <c r="H446" s="129">
        <f t="shared" si="16"/>
        <v>0.04907327807</v>
      </c>
      <c r="I446" s="130">
        <f t="shared" si="17"/>
        <v>0</v>
      </c>
      <c r="J446" s="130">
        <f t="shared" si="18"/>
        <v>0</v>
      </c>
      <c r="K446" s="131">
        <f t="shared" si="19"/>
        <v>0</v>
      </c>
      <c r="L446" s="127">
        <f t="shared" si="20"/>
        <v>0</v>
      </c>
      <c r="M446" s="130">
        <f t="shared" si="21"/>
        <v>0</v>
      </c>
      <c r="N446" s="130">
        <f t="shared" si="22"/>
        <v>0</v>
      </c>
      <c r="O446" s="130">
        <f t="shared" si="23"/>
        <v>0</v>
      </c>
      <c r="P446" s="127">
        <f t="shared" si="24"/>
        <v>0</v>
      </c>
      <c r="Q446" s="130">
        <f t="shared" si="25"/>
        <v>0</v>
      </c>
      <c r="R446" s="130">
        <f t="shared" si="26"/>
        <v>0</v>
      </c>
      <c r="S446" s="130">
        <f t="shared" si="27"/>
        <v>0</v>
      </c>
      <c r="T446" s="127">
        <f t="shared" si="28"/>
        <v>0</v>
      </c>
      <c r="U446" s="131">
        <f t="shared" si="29"/>
        <v>0</v>
      </c>
      <c r="V446" s="130">
        <f t="shared" si="30"/>
        <v>0</v>
      </c>
      <c r="W446" s="130">
        <f t="shared" si="31"/>
        <v>0</v>
      </c>
      <c r="X446" s="127">
        <f t="shared" si="32"/>
        <v>0</v>
      </c>
    </row>
    <row r="447">
      <c r="A447" s="122">
        <f>Data!A437</f>
        <v>45181</v>
      </c>
      <c r="B447" s="123">
        <f>Data!B437</f>
        <v>692.7175903</v>
      </c>
      <c r="C447" s="123">
        <f>Data!C437</f>
        <v>63.65277481</v>
      </c>
      <c r="D447" s="124">
        <f>Data!D437</f>
        <v>267.480011</v>
      </c>
      <c r="E447" s="128">
        <f t="shared" ref="E447:G447" si="465">B447/B446-1</f>
        <v>0.002026038497</v>
      </c>
      <c r="F447" s="128">
        <f t="shared" si="465"/>
        <v>-0.01065152996</v>
      </c>
      <c r="G447" s="128">
        <f t="shared" si="465"/>
        <v>-0.02229686339</v>
      </c>
      <c r="H447" s="129">
        <f t="shared" si="16"/>
        <v>-0.01277414964</v>
      </c>
      <c r="I447" s="130">
        <f t="shared" si="17"/>
        <v>0</v>
      </c>
      <c r="J447" s="130">
        <f t="shared" si="18"/>
        <v>0</v>
      </c>
      <c r="K447" s="131">
        <f t="shared" si="19"/>
        <v>0</v>
      </c>
      <c r="L447" s="127">
        <f t="shared" si="20"/>
        <v>0</v>
      </c>
      <c r="M447" s="130">
        <f t="shared" si="21"/>
        <v>0</v>
      </c>
      <c r="N447" s="130">
        <f t="shared" si="22"/>
        <v>0</v>
      </c>
      <c r="O447" s="130">
        <f t="shared" si="23"/>
        <v>0</v>
      </c>
      <c r="P447" s="127">
        <f t="shared" si="24"/>
        <v>0</v>
      </c>
      <c r="Q447" s="130">
        <f t="shared" si="25"/>
        <v>0</v>
      </c>
      <c r="R447" s="130">
        <f t="shared" si="26"/>
        <v>0</v>
      </c>
      <c r="S447" s="130">
        <f t="shared" si="27"/>
        <v>0</v>
      </c>
      <c r="T447" s="127">
        <f t="shared" si="28"/>
        <v>0</v>
      </c>
      <c r="U447" s="131">
        <f t="shared" si="29"/>
        <v>0</v>
      </c>
      <c r="V447" s="130">
        <f t="shared" si="30"/>
        <v>0</v>
      </c>
      <c r="W447" s="130">
        <f t="shared" si="31"/>
        <v>0</v>
      </c>
      <c r="X447" s="127">
        <f t="shared" si="32"/>
        <v>0</v>
      </c>
    </row>
    <row r="448">
      <c r="A448" s="122">
        <f>Data!A438</f>
        <v>45182</v>
      </c>
      <c r="B448" s="123">
        <f>Data!B438</f>
        <v>692.6082764</v>
      </c>
      <c r="C448" s="123">
        <f>Data!C438</f>
        <v>62.79864502</v>
      </c>
      <c r="D448" s="124">
        <f>Data!D438</f>
        <v>271.2999878</v>
      </c>
      <c r="E448" s="128">
        <f t="shared" ref="E448:G448" si="466">B448/B447-1</f>
        <v>-0.0001578045171</v>
      </c>
      <c r="F448" s="128">
        <f t="shared" si="466"/>
        <v>-0.01341857906</v>
      </c>
      <c r="G448" s="128">
        <f t="shared" si="466"/>
        <v>0.01428135431</v>
      </c>
      <c r="H448" s="129">
        <f t="shared" si="16"/>
        <v>0.0003135491945</v>
      </c>
      <c r="I448" s="130">
        <f t="shared" si="17"/>
        <v>0</v>
      </c>
      <c r="J448" s="130">
        <f t="shared" si="18"/>
        <v>0</v>
      </c>
      <c r="K448" s="131">
        <f t="shared" si="19"/>
        <v>0</v>
      </c>
      <c r="L448" s="127">
        <f t="shared" si="20"/>
        <v>0</v>
      </c>
      <c r="M448" s="130">
        <f t="shared" si="21"/>
        <v>0</v>
      </c>
      <c r="N448" s="130">
        <f t="shared" si="22"/>
        <v>0</v>
      </c>
      <c r="O448" s="130">
        <f t="shared" si="23"/>
        <v>0</v>
      </c>
      <c r="P448" s="127">
        <f t="shared" si="24"/>
        <v>0</v>
      </c>
      <c r="Q448" s="130">
        <f t="shared" si="25"/>
        <v>0</v>
      </c>
      <c r="R448" s="130">
        <f t="shared" si="26"/>
        <v>0</v>
      </c>
      <c r="S448" s="130">
        <f t="shared" si="27"/>
        <v>0</v>
      </c>
      <c r="T448" s="127">
        <f t="shared" si="28"/>
        <v>0</v>
      </c>
      <c r="U448" s="131">
        <f t="shared" si="29"/>
        <v>0</v>
      </c>
      <c r="V448" s="130">
        <f t="shared" si="30"/>
        <v>0</v>
      </c>
      <c r="W448" s="130">
        <f t="shared" si="31"/>
        <v>0</v>
      </c>
      <c r="X448" s="127">
        <f t="shared" si="32"/>
        <v>0</v>
      </c>
    </row>
    <row r="449">
      <c r="A449" s="122">
        <f>Data!A439</f>
        <v>45183</v>
      </c>
      <c r="B449" s="123">
        <f>Data!B439</f>
        <v>702.1248169</v>
      </c>
      <c r="C449" s="123">
        <f>Data!C439</f>
        <v>63.35482788</v>
      </c>
      <c r="D449" s="124">
        <f>Data!D439</f>
        <v>276.0400085</v>
      </c>
      <c r="E449" s="128">
        <f t="shared" ref="E449:G449" si="467">B449/B448-1</f>
        <v>0.01374014844</v>
      </c>
      <c r="F449" s="128">
        <f t="shared" si="467"/>
        <v>0.008856606081</v>
      </c>
      <c r="G449" s="128">
        <f t="shared" si="467"/>
        <v>0.01747151111</v>
      </c>
      <c r="H449" s="129">
        <f t="shared" si="16"/>
        <v>0.01327927657</v>
      </c>
      <c r="I449" s="130">
        <f t="shared" si="17"/>
        <v>0</v>
      </c>
      <c r="J449" s="130">
        <f t="shared" si="18"/>
        <v>0</v>
      </c>
      <c r="K449" s="131">
        <f t="shared" si="19"/>
        <v>0</v>
      </c>
      <c r="L449" s="127">
        <f t="shared" si="20"/>
        <v>0</v>
      </c>
      <c r="M449" s="130">
        <f t="shared" si="21"/>
        <v>0</v>
      </c>
      <c r="N449" s="130">
        <f t="shared" si="22"/>
        <v>0</v>
      </c>
      <c r="O449" s="130">
        <f t="shared" si="23"/>
        <v>0</v>
      </c>
      <c r="P449" s="127">
        <f t="shared" si="24"/>
        <v>0</v>
      </c>
      <c r="Q449" s="130">
        <f t="shared" si="25"/>
        <v>0</v>
      </c>
      <c r="R449" s="130">
        <f t="shared" si="26"/>
        <v>0</v>
      </c>
      <c r="S449" s="130">
        <f t="shared" si="27"/>
        <v>0</v>
      </c>
      <c r="T449" s="127">
        <f t="shared" si="28"/>
        <v>0</v>
      </c>
      <c r="U449" s="131">
        <f t="shared" si="29"/>
        <v>0</v>
      </c>
      <c r="V449" s="130">
        <f t="shared" si="30"/>
        <v>0</v>
      </c>
      <c r="W449" s="130">
        <f t="shared" si="31"/>
        <v>0</v>
      </c>
      <c r="X449" s="127">
        <f t="shared" si="32"/>
        <v>0</v>
      </c>
    </row>
    <row r="450">
      <c r="A450" s="122">
        <f>Data!A440</f>
        <v>45184</v>
      </c>
      <c r="B450" s="123">
        <f>Data!B440</f>
        <v>692.7871094</v>
      </c>
      <c r="C450" s="123">
        <f>Data!C440</f>
        <v>63.15618896</v>
      </c>
      <c r="D450" s="124">
        <f>Data!D440</f>
        <v>274.3900146</v>
      </c>
      <c r="E450" s="128">
        <f t="shared" ref="E450:G450" si="468">B450/B449-1</f>
        <v>-0.01329921304</v>
      </c>
      <c r="F450" s="128">
        <f t="shared" si="468"/>
        <v>-0.003135339842</v>
      </c>
      <c r="G450" s="128">
        <f t="shared" si="468"/>
        <v>-0.005977372284</v>
      </c>
      <c r="H450" s="129">
        <f t="shared" si="16"/>
        <v>-0.006304927458</v>
      </c>
      <c r="I450" s="130">
        <f t="shared" si="17"/>
        <v>0</v>
      </c>
      <c r="J450" s="130">
        <f t="shared" si="18"/>
        <v>0</v>
      </c>
      <c r="K450" s="131">
        <f t="shared" si="19"/>
        <v>0</v>
      </c>
      <c r="L450" s="127">
        <f t="shared" si="20"/>
        <v>0</v>
      </c>
      <c r="M450" s="130">
        <f t="shared" si="21"/>
        <v>0</v>
      </c>
      <c r="N450" s="130">
        <f t="shared" si="22"/>
        <v>0</v>
      </c>
      <c r="O450" s="130">
        <f t="shared" si="23"/>
        <v>0</v>
      </c>
      <c r="P450" s="127">
        <f t="shared" si="24"/>
        <v>0</v>
      </c>
      <c r="Q450" s="130">
        <f t="shared" si="25"/>
        <v>0</v>
      </c>
      <c r="R450" s="130">
        <f t="shared" si="26"/>
        <v>0</v>
      </c>
      <c r="S450" s="130">
        <f t="shared" si="27"/>
        <v>0</v>
      </c>
      <c r="T450" s="127">
        <f t="shared" si="28"/>
        <v>0</v>
      </c>
      <c r="U450" s="131">
        <f t="shared" si="29"/>
        <v>0</v>
      </c>
      <c r="V450" s="130">
        <f t="shared" si="30"/>
        <v>0</v>
      </c>
      <c r="W450" s="130">
        <f t="shared" si="31"/>
        <v>0</v>
      </c>
      <c r="X450" s="127">
        <f t="shared" si="32"/>
        <v>0</v>
      </c>
    </row>
    <row r="451">
      <c r="A451" s="122">
        <f>Data!A441</f>
        <v>45187</v>
      </c>
      <c r="B451" s="123">
        <f>Data!B441</f>
        <v>690.2838745</v>
      </c>
      <c r="C451" s="123">
        <f>Data!C441</f>
        <v>63.98052597</v>
      </c>
      <c r="D451" s="124">
        <f>Data!D441</f>
        <v>265.2799988</v>
      </c>
      <c r="E451" s="128">
        <f t="shared" ref="E451:G451" si="469">B451/B450-1</f>
        <v>-0.003613281525</v>
      </c>
      <c r="F451" s="128">
        <f t="shared" si="469"/>
        <v>0.01305235511</v>
      </c>
      <c r="G451" s="128">
        <f t="shared" si="469"/>
        <v>-0.03320097446</v>
      </c>
      <c r="H451" s="129">
        <f t="shared" si="16"/>
        <v>-0.008782104047</v>
      </c>
      <c r="I451" s="130">
        <f t="shared" si="17"/>
        <v>0</v>
      </c>
      <c r="J451" s="130">
        <f t="shared" si="18"/>
        <v>0</v>
      </c>
      <c r="K451" s="131">
        <f t="shared" si="19"/>
        <v>0</v>
      </c>
      <c r="L451" s="127">
        <f t="shared" si="20"/>
        <v>0</v>
      </c>
      <c r="M451" s="130">
        <f t="shared" si="21"/>
        <v>0</v>
      </c>
      <c r="N451" s="130">
        <f t="shared" si="22"/>
        <v>0</v>
      </c>
      <c r="O451" s="130">
        <f t="shared" si="23"/>
        <v>0</v>
      </c>
      <c r="P451" s="127">
        <f t="shared" si="24"/>
        <v>0</v>
      </c>
      <c r="Q451" s="130">
        <f t="shared" si="25"/>
        <v>0</v>
      </c>
      <c r="R451" s="130">
        <f t="shared" si="26"/>
        <v>0</v>
      </c>
      <c r="S451" s="130">
        <f t="shared" si="27"/>
        <v>0</v>
      </c>
      <c r="T451" s="127">
        <f t="shared" si="28"/>
        <v>0</v>
      </c>
      <c r="U451" s="131">
        <f t="shared" si="29"/>
        <v>0</v>
      </c>
      <c r="V451" s="130">
        <f t="shared" si="30"/>
        <v>0</v>
      </c>
      <c r="W451" s="130">
        <f t="shared" si="31"/>
        <v>0</v>
      </c>
      <c r="X451" s="127">
        <f t="shared" si="32"/>
        <v>0</v>
      </c>
    </row>
    <row r="452">
      <c r="A452" s="122">
        <f>Data!A442</f>
        <v>45188</v>
      </c>
      <c r="B452" s="123">
        <f>Data!B442</f>
        <v>684.3931885</v>
      </c>
      <c r="C452" s="123">
        <f>Data!C442</f>
        <v>63.41441345</v>
      </c>
      <c r="D452" s="124">
        <f>Data!D442</f>
        <v>266.5</v>
      </c>
      <c r="E452" s="128">
        <f t="shared" ref="E452:G452" si="470">B452/B451-1</f>
        <v>-0.008533715262</v>
      </c>
      <c r="F452" s="128">
        <f t="shared" si="470"/>
        <v>-0.008848200444</v>
      </c>
      <c r="G452" s="128">
        <f t="shared" si="470"/>
        <v>0.004598918977</v>
      </c>
      <c r="H452" s="129">
        <f t="shared" si="16"/>
        <v>-0.003406455639</v>
      </c>
      <c r="I452" s="130">
        <f t="shared" si="17"/>
        <v>0</v>
      </c>
      <c r="J452" s="130">
        <f t="shared" si="18"/>
        <v>0</v>
      </c>
      <c r="K452" s="131">
        <f t="shared" si="19"/>
        <v>0</v>
      </c>
      <c r="L452" s="127">
        <f t="shared" si="20"/>
        <v>0</v>
      </c>
      <c r="M452" s="130">
        <f t="shared" si="21"/>
        <v>0</v>
      </c>
      <c r="N452" s="130">
        <f t="shared" si="22"/>
        <v>0</v>
      </c>
      <c r="O452" s="130">
        <f t="shared" si="23"/>
        <v>0</v>
      </c>
      <c r="P452" s="127">
        <f t="shared" si="24"/>
        <v>0</v>
      </c>
      <c r="Q452" s="130">
        <f t="shared" si="25"/>
        <v>0</v>
      </c>
      <c r="R452" s="130">
        <f t="shared" si="26"/>
        <v>0</v>
      </c>
      <c r="S452" s="130">
        <f t="shared" si="27"/>
        <v>0</v>
      </c>
      <c r="T452" s="127">
        <f t="shared" si="28"/>
        <v>0</v>
      </c>
      <c r="U452" s="131">
        <f t="shared" si="29"/>
        <v>0</v>
      </c>
      <c r="V452" s="130">
        <f t="shared" si="30"/>
        <v>0</v>
      </c>
      <c r="W452" s="130">
        <f t="shared" si="31"/>
        <v>0</v>
      </c>
      <c r="X452" s="127">
        <f t="shared" si="32"/>
        <v>0</v>
      </c>
    </row>
    <row r="453">
      <c r="A453" s="122">
        <f>Data!A443</f>
        <v>45189</v>
      </c>
      <c r="B453" s="123">
        <f>Data!B443</f>
        <v>678.9494629</v>
      </c>
      <c r="C453" s="123">
        <f>Data!C443</f>
        <v>64.32813263</v>
      </c>
      <c r="D453" s="124">
        <f>Data!D443</f>
        <v>262.5899963</v>
      </c>
      <c r="E453" s="128">
        <f t="shared" ref="E453:G453" si="471">B453/B452-1</f>
        <v>-0.007954090832</v>
      </c>
      <c r="F453" s="128">
        <f t="shared" si="471"/>
        <v>0.01440869871</v>
      </c>
      <c r="G453" s="128">
        <f t="shared" si="471"/>
        <v>-0.01467168354</v>
      </c>
      <c r="H453" s="129">
        <f t="shared" si="16"/>
        <v>-0.001696012097</v>
      </c>
      <c r="I453" s="130">
        <f t="shared" si="17"/>
        <v>0</v>
      </c>
      <c r="J453" s="130">
        <f t="shared" si="18"/>
        <v>0</v>
      </c>
      <c r="K453" s="131">
        <f t="shared" si="19"/>
        <v>0</v>
      </c>
      <c r="L453" s="127">
        <f t="shared" si="20"/>
        <v>0</v>
      </c>
      <c r="M453" s="130">
        <f t="shared" si="21"/>
        <v>0</v>
      </c>
      <c r="N453" s="130">
        <f t="shared" si="22"/>
        <v>0</v>
      </c>
      <c r="O453" s="130">
        <f t="shared" si="23"/>
        <v>0</v>
      </c>
      <c r="P453" s="127">
        <f t="shared" si="24"/>
        <v>0</v>
      </c>
      <c r="Q453" s="130">
        <f t="shared" si="25"/>
        <v>0</v>
      </c>
      <c r="R453" s="130">
        <f t="shared" si="26"/>
        <v>0</v>
      </c>
      <c r="S453" s="130">
        <f t="shared" si="27"/>
        <v>0</v>
      </c>
      <c r="T453" s="127">
        <f t="shared" si="28"/>
        <v>0</v>
      </c>
      <c r="U453" s="131">
        <f t="shared" si="29"/>
        <v>0</v>
      </c>
      <c r="V453" s="130">
        <f t="shared" si="30"/>
        <v>0</v>
      </c>
      <c r="W453" s="130">
        <f t="shared" si="31"/>
        <v>0</v>
      </c>
      <c r="X453" s="127">
        <f t="shared" si="32"/>
        <v>0</v>
      </c>
    </row>
    <row r="454">
      <c r="A454" s="122">
        <f>Data!A444</f>
        <v>45190</v>
      </c>
      <c r="B454" s="123">
        <f>Data!B444</f>
        <v>664.3966064</v>
      </c>
      <c r="C454" s="123">
        <f>Data!C444</f>
        <v>63.73223114</v>
      </c>
      <c r="D454" s="124">
        <f>Data!D444</f>
        <v>255.6999969</v>
      </c>
      <c r="E454" s="128">
        <f t="shared" ref="E454:G454" si="472">B454/B453-1</f>
        <v>-0.0214343736</v>
      </c>
      <c r="F454" s="128">
        <f t="shared" si="472"/>
        <v>-0.009263466308</v>
      </c>
      <c r="G454" s="128">
        <f t="shared" si="472"/>
        <v>-0.02623862099</v>
      </c>
      <c r="H454" s="129">
        <f t="shared" si="16"/>
        <v>-0.01848770964</v>
      </c>
      <c r="I454" s="130">
        <f t="shared" si="17"/>
        <v>0</v>
      </c>
      <c r="J454" s="130">
        <f t="shared" si="18"/>
        <v>0</v>
      </c>
      <c r="K454" s="131">
        <f t="shared" si="19"/>
        <v>0</v>
      </c>
      <c r="L454" s="127">
        <f t="shared" si="20"/>
        <v>0</v>
      </c>
      <c r="M454" s="130">
        <f t="shared" si="21"/>
        <v>0</v>
      </c>
      <c r="N454" s="130">
        <f t="shared" si="22"/>
        <v>0</v>
      </c>
      <c r="O454" s="130">
        <f t="shared" si="23"/>
        <v>0</v>
      </c>
      <c r="P454" s="127">
        <f t="shared" si="24"/>
        <v>0</v>
      </c>
      <c r="Q454" s="130">
        <f t="shared" si="25"/>
        <v>0</v>
      </c>
      <c r="R454" s="130">
        <f t="shared" si="26"/>
        <v>0</v>
      </c>
      <c r="S454" s="130">
        <f t="shared" si="27"/>
        <v>0</v>
      </c>
      <c r="T454" s="127">
        <f t="shared" si="28"/>
        <v>0</v>
      </c>
      <c r="U454" s="131">
        <f t="shared" si="29"/>
        <v>0</v>
      </c>
      <c r="V454" s="130">
        <f t="shared" si="30"/>
        <v>0</v>
      </c>
      <c r="W454" s="130">
        <f t="shared" si="31"/>
        <v>0</v>
      </c>
      <c r="X454" s="127">
        <f t="shared" si="32"/>
        <v>0</v>
      </c>
    </row>
    <row r="455">
      <c r="A455" s="122">
        <f>Data!A445</f>
        <v>45191</v>
      </c>
      <c r="B455" s="123">
        <f>Data!B445</f>
        <v>655.7244263</v>
      </c>
      <c r="C455" s="123">
        <f>Data!C445</f>
        <v>62.96748734</v>
      </c>
      <c r="D455" s="124">
        <f>Data!D445</f>
        <v>244.8800049</v>
      </c>
      <c r="E455" s="128">
        <f t="shared" ref="E455:G455" si="473">B455/B454-1</f>
        <v>-0.01305271594</v>
      </c>
      <c r="F455" s="128">
        <f t="shared" si="473"/>
        <v>-0.01199932579</v>
      </c>
      <c r="G455" s="128">
        <f t="shared" si="473"/>
        <v>-0.04231518261</v>
      </c>
      <c r="H455" s="129">
        <f t="shared" si="16"/>
        <v>-0.02433634655</v>
      </c>
      <c r="I455" s="130">
        <f t="shared" si="17"/>
        <v>0</v>
      </c>
      <c r="J455" s="130">
        <f t="shared" si="18"/>
        <v>0</v>
      </c>
      <c r="K455" s="131">
        <f t="shared" si="19"/>
        <v>0</v>
      </c>
      <c r="L455" s="127">
        <f t="shared" si="20"/>
        <v>0</v>
      </c>
      <c r="M455" s="130">
        <f t="shared" si="21"/>
        <v>1</v>
      </c>
      <c r="N455" s="130">
        <f t="shared" si="22"/>
        <v>0</v>
      </c>
      <c r="O455" s="130">
        <f t="shared" si="23"/>
        <v>0</v>
      </c>
      <c r="P455" s="127">
        <f t="shared" si="24"/>
        <v>0</v>
      </c>
      <c r="Q455" s="130">
        <f t="shared" si="25"/>
        <v>1</v>
      </c>
      <c r="R455" s="130">
        <f t="shared" si="26"/>
        <v>0</v>
      </c>
      <c r="S455" s="130">
        <f t="shared" si="27"/>
        <v>0</v>
      </c>
      <c r="T455" s="127">
        <f t="shared" si="28"/>
        <v>0</v>
      </c>
      <c r="U455" s="131">
        <f t="shared" si="29"/>
        <v>0</v>
      </c>
      <c r="V455" s="130">
        <f t="shared" si="30"/>
        <v>0</v>
      </c>
      <c r="W455" s="130">
        <f t="shared" si="31"/>
        <v>0</v>
      </c>
      <c r="X455" s="127">
        <f t="shared" si="32"/>
        <v>0</v>
      </c>
    </row>
    <row r="456">
      <c r="A456" s="122">
        <f>Data!A446</f>
        <v>45194</v>
      </c>
      <c r="B456" s="123">
        <f>Data!B446</f>
        <v>653.1913452</v>
      </c>
      <c r="C456" s="123">
        <f>Data!C446</f>
        <v>62.51062393</v>
      </c>
      <c r="D456" s="124">
        <f>Data!D446</f>
        <v>246.9900055</v>
      </c>
      <c r="E456" s="128">
        <f t="shared" ref="E456:G456" si="474">B456/B455-1</f>
        <v>-0.003863026834</v>
      </c>
      <c r="F456" s="128">
        <f t="shared" si="474"/>
        <v>-0.007255544451</v>
      </c>
      <c r="G456" s="128">
        <f t="shared" si="474"/>
        <v>0.008616467528</v>
      </c>
      <c r="H456" s="129">
        <f t="shared" si="16"/>
        <v>-0.000228236136</v>
      </c>
      <c r="I456" s="130">
        <f t="shared" si="17"/>
        <v>0</v>
      </c>
      <c r="J456" s="130">
        <f t="shared" si="18"/>
        <v>0</v>
      </c>
      <c r="K456" s="131">
        <f t="shared" si="19"/>
        <v>0</v>
      </c>
      <c r="L456" s="127">
        <f t="shared" si="20"/>
        <v>0</v>
      </c>
      <c r="M456" s="130">
        <f t="shared" si="21"/>
        <v>0</v>
      </c>
      <c r="N456" s="130">
        <f t="shared" si="22"/>
        <v>0</v>
      </c>
      <c r="O456" s="130">
        <f t="shared" si="23"/>
        <v>0</v>
      </c>
      <c r="P456" s="127">
        <f t="shared" si="24"/>
        <v>0</v>
      </c>
      <c r="Q456" s="130">
        <f t="shared" si="25"/>
        <v>0</v>
      </c>
      <c r="R456" s="130">
        <f t="shared" si="26"/>
        <v>0</v>
      </c>
      <c r="S456" s="130">
        <f t="shared" si="27"/>
        <v>0</v>
      </c>
      <c r="T456" s="127">
        <f t="shared" si="28"/>
        <v>0</v>
      </c>
      <c r="U456" s="131">
        <f t="shared" si="29"/>
        <v>0</v>
      </c>
      <c r="V456" s="130">
        <f t="shared" si="30"/>
        <v>0</v>
      </c>
      <c r="W456" s="130">
        <f t="shared" si="31"/>
        <v>0</v>
      </c>
      <c r="X456" s="127">
        <f t="shared" si="32"/>
        <v>0</v>
      </c>
    </row>
    <row r="457">
      <c r="A457" s="122">
        <f>Data!A447</f>
        <v>45195</v>
      </c>
      <c r="B457" s="123">
        <f>Data!B447</f>
        <v>642.4331055</v>
      </c>
      <c r="C457" s="123">
        <f>Data!C447</f>
        <v>62.60994339</v>
      </c>
      <c r="D457" s="124">
        <f>Data!D447</f>
        <v>244.1199951</v>
      </c>
      <c r="E457" s="128">
        <f t="shared" ref="E457:G457" si="475">B457/B456-1</f>
        <v>-0.01647027295</v>
      </c>
      <c r="F457" s="128">
        <f t="shared" si="475"/>
        <v>0.001588841252</v>
      </c>
      <c r="G457" s="128">
        <f t="shared" si="475"/>
        <v>-0.01161994539</v>
      </c>
      <c r="H457" s="129">
        <f t="shared" si="16"/>
        <v>-0.007306496246</v>
      </c>
      <c r="I457" s="130">
        <f t="shared" si="17"/>
        <v>0</v>
      </c>
      <c r="J457" s="130">
        <f t="shared" si="18"/>
        <v>0</v>
      </c>
      <c r="K457" s="131">
        <f t="shared" si="19"/>
        <v>0</v>
      </c>
      <c r="L457" s="127">
        <f t="shared" si="20"/>
        <v>0</v>
      </c>
      <c r="M457" s="130">
        <f t="shared" si="21"/>
        <v>0</v>
      </c>
      <c r="N457" s="130">
        <f t="shared" si="22"/>
        <v>0</v>
      </c>
      <c r="O457" s="130">
        <f t="shared" si="23"/>
        <v>0</v>
      </c>
      <c r="P457" s="127">
        <f t="shared" si="24"/>
        <v>0</v>
      </c>
      <c r="Q457" s="130">
        <f t="shared" si="25"/>
        <v>0</v>
      </c>
      <c r="R457" s="130">
        <f t="shared" si="26"/>
        <v>0</v>
      </c>
      <c r="S457" s="130">
        <f t="shared" si="27"/>
        <v>0</v>
      </c>
      <c r="T457" s="127">
        <f t="shared" si="28"/>
        <v>0</v>
      </c>
      <c r="U457" s="131">
        <f t="shared" si="29"/>
        <v>0</v>
      </c>
      <c r="V457" s="130">
        <f t="shared" si="30"/>
        <v>0</v>
      </c>
      <c r="W457" s="130">
        <f t="shared" si="31"/>
        <v>0</v>
      </c>
      <c r="X457" s="127">
        <f t="shared" si="32"/>
        <v>0</v>
      </c>
    </row>
    <row r="458">
      <c r="A458" s="122">
        <f>Data!A448</f>
        <v>45196</v>
      </c>
      <c r="B458" s="123">
        <f>Data!B448</f>
        <v>639.1252441</v>
      </c>
      <c r="C458" s="123">
        <f>Data!C448</f>
        <v>61.98423767</v>
      </c>
      <c r="D458" s="124">
        <f>Data!D448</f>
        <v>240.5</v>
      </c>
      <c r="E458" s="128">
        <f t="shared" ref="E458:G458" si="476">B458/B457-1</f>
        <v>-0.00514895839</v>
      </c>
      <c r="F458" s="128">
        <f t="shared" si="476"/>
        <v>-0.009993711623</v>
      </c>
      <c r="G458" s="128">
        <f t="shared" si="476"/>
        <v>-0.01482875303</v>
      </c>
      <c r="H458" s="129">
        <f t="shared" si="16"/>
        <v>-0.01095877754</v>
      </c>
      <c r="I458" s="130">
        <f t="shared" si="17"/>
        <v>0</v>
      </c>
      <c r="J458" s="130">
        <f t="shared" si="18"/>
        <v>0</v>
      </c>
      <c r="K458" s="131">
        <f t="shared" si="19"/>
        <v>0</v>
      </c>
      <c r="L458" s="127">
        <f t="shared" si="20"/>
        <v>0</v>
      </c>
      <c r="M458" s="130">
        <f t="shared" si="21"/>
        <v>0</v>
      </c>
      <c r="N458" s="130">
        <f t="shared" si="22"/>
        <v>0</v>
      </c>
      <c r="O458" s="130">
        <f t="shared" si="23"/>
        <v>0</v>
      </c>
      <c r="P458" s="127">
        <f t="shared" si="24"/>
        <v>0</v>
      </c>
      <c r="Q458" s="130">
        <f t="shared" si="25"/>
        <v>0</v>
      </c>
      <c r="R458" s="130">
        <f t="shared" si="26"/>
        <v>0</v>
      </c>
      <c r="S458" s="130">
        <f t="shared" si="27"/>
        <v>0</v>
      </c>
      <c r="T458" s="127">
        <f t="shared" si="28"/>
        <v>0</v>
      </c>
      <c r="U458" s="131">
        <f t="shared" si="29"/>
        <v>0</v>
      </c>
      <c r="V458" s="130">
        <f t="shared" si="30"/>
        <v>0</v>
      </c>
      <c r="W458" s="130">
        <f t="shared" si="31"/>
        <v>0</v>
      </c>
      <c r="X458" s="127">
        <f t="shared" si="32"/>
        <v>0</v>
      </c>
    </row>
    <row r="459">
      <c r="A459" s="122">
        <f>Data!A449</f>
        <v>45197</v>
      </c>
      <c r="B459" s="123">
        <f>Data!B449</f>
        <v>640.9629517</v>
      </c>
      <c r="C459" s="123">
        <f>Data!C449</f>
        <v>62.18287659</v>
      </c>
      <c r="D459" s="124">
        <f>Data!D449</f>
        <v>246.3800049</v>
      </c>
      <c r="E459" s="128">
        <f t="shared" ref="E459:G459" si="477">B459/B458-1</f>
        <v>0.002875348042</v>
      </c>
      <c r="F459" s="128">
        <f t="shared" si="477"/>
        <v>0.00320466821</v>
      </c>
      <c r="G459" s="128">
        <f t="shared" si="477"/>
        <v>0.02444908475</v>
      </c>
      <c r="H459" s="129">
        <f t="shared" si="16"/>
        <v>0.01163657079</v>
      </c>
      <c r="I459" s="130">
        <f t="shared" si="17"/>
        <v>0</v>
      </c>
      <c r="J459" s="130">
        <f t="shared" si="18"/>
        <v>0</v>
      </c>
      <c r="K459" s="131">
        <f t="shared" si="19"/>
        <v>0</v>
      </c>
      <c r="L459" s="127">
        <f t="shared" si="20"/>
        <v>0</v>
      </c>
      <c r="M459" s="130">
        <f t="shared" si="21"/>
        <v>0</v>
      </c>
      <c r="N459" s="130">
        <f t="shared" si="22"/>
        <v>0</v>
      </c>
      <c r="O459" s="130">
        <f t="shared" si="23"/>
        <v>0</v>
      </c>
      <c r="P459" s="127">
        <f t="shared" si="24"/>
        <v>0</v>
      </c>
      <c r="Q459" s="130">
        <f t="shared" si="25"/>
        <v>0</v>
      </c>
      <c r="R459" s="130">
        <f t="shared" si="26"/>
        <v>0</v>
      </c>
      <c r="S459" s="130">
        <f t="shared" si="27"/>
        <v>0</v>
      </c>
      <c r="T459" s="127">
        <f t="shared" si="28"/>
        <v>0</v>
      </c>
      <c r="U459" s="131">
        <f t="shared" si="29"/>
        <v>0</v>
      </c>
      <c r="V459" s="130">
        <f t="shared" si="30"/>
        <v>0</v>
      </c>
      <c r="W459" s="130">
        <f t="shared" si="31"/>
        <v>0</v>
      </c>
      <c r="X459" s="127">
        <f t="shared" si="32"/>
        <v>0</v>
      </c>
    </row>
    <row r="460">
      <c r="A460" s="122">
        <f>Data!A450</f>
        <v>45198</v>
      </c>
      <c r="B460" s="123">
        <f>Data!B450</f>
        <v>642.2046509</v>
      </c>
      <c r="C460" s="123">
        <f>Data!C450</f>
        <v>63.15618896</v>
      </c>
      <c r="D460" s="124">
        <f>Data!D450</f>
        <v>250.2200012</v>
      </c>
      <c r="E460" s="128">
        <f t="shared" ref="E460:G460" si="478">B460/B459-1</f>
        <v>0.001937240234</v>
      </c>
      <c r="F460" s="128">
        <f t="shared" si="478"/>
        <v>0.01565241802</v>
      </c>
      <c r="G460" s="128">
        <f t="shared" si="478"/>
        <v>0.01558566548</v>
      </c>
      <c r="H460" s="129">
        <f t="shared" si="16"/>
        <v>0.01288268145</v>
      </c>
      <c r="I460" s="130">
        <f t="shared" si="17"/>
        <v>0</v>
      </c>
      <c r="J460" s="130">
        <f t="shared" si="18"/>
        <v>0</v>
      </c>
      <c r="K460" s="131">
        <f t="shared" si="19"/>
        <v>0</v>
      </c>
      <c r="L460" s="127">
        <f t="shared" si="20"/>
        <v>0</v>
      </c>
      <c r="M460" s="130">
        <f t="shared" si="21"/>
        <v>0</v>
      </c>
      <c r="N460" s="130">
        <f t="shared" si="22"/>
        <v>0</v>
      </c>
      <c r="O460" s="130">
        <f t="shared" si="23"/>
        <v>0</v>
      </c>
      <c r="P460" s="127">
        <f t="shared" si="24"/>
        <v>0</v>
      </c>
      <c r="Q460" s="130">
        <f t="shared" si="25"/>
        <v>0</v>
      </c>
      <c r="R460" s="130">
        <f t="shared" si="26"/>
        <v>0</v>
      </c>
      <c r="S460" s="130">
        <f t="shared" si="27"/>
        <v>0</v>
      </c>
      <c r="T460" s="127">
        <f t="shared" si="28"/>
        <v>0</v>
      </c>
      <c r="U460" s="131">
        <f t="shared" si="29"/>
        <v>0</v>
      </c>
      <c r="V460" s="130">
        <f t="shared" si="30"/>
        <v>0</v>
      </c>
      <c r="W460" s="130">
        <f t="shared" si="31"/>
        <v>0</v>
      </c>
      <c r="X460" s="127">
        <f t="shared" si="32"/>
        <v>0</v>
      </c>
    </row>
    <row r="461">
      <c r="A461" s="122">
        <f>Data!A451</f>
        <v>45201</v>
      </c>
      <c r="B461" s="123">
        <f>Data!B451</f>
        <v>638.7775269</v>
      </c>
      <c r="C461" s="123">
        <f>Data!C451</f>
        <v>62.18287659</v>
      </c>
      <c r="D461" s="124">
        <f>Data!D451</f>
        <v>251.6000061</v>
      </c>
      <c r="E461" s="128">
        <f t="shared" ref="E461:G461" si="479">B461/B460-1</f>
        <v>-0.005336498293</v>
      </c>
      <c r="F461" s="128">
        <f t="shared" si="479"/>
        <v>-0.01541119554</v>
      </c>
      <c r="G461" s="128">
        <f t="shared" si="479"/>
        <v>0.005515166158</v>
      </c>
      <c r="H461" s="129">
        <f t="shared" si="16"/>
        <v>-0.005025711413</v>
      </c>
      <c r="I461" s="130">
        <f t="shared" si="17"/>
        <v>0</v>
      </c>
      <c r="J461" s="130">
        <f t="shared" si="18"/>
        <v>0</v>
      </c>
      <c r="K461" s="131">
        <f t="shared" si="19"/>
        <v>0</v>
      </c>
      <c r="L461" s="127">
        <f t="shared" si="20"/>
        <v>0</v>
      </c>
      <c r="M461" s="130">
        <f t="shared" si="21"/>
        <v>0</v>
      </c>
      <c r="N461" s="130">
        <f t="shared" si="22"/>
        <v>0</v>
      </c>
      <c r="O461" s="130">
        <f t="shared" si="23"/>
        <v>0</v>
      </c>
      <c r="P461" s="127">
        <f t="shared" si="24"/>
        <v>0</v>
      </c>
      <c r="Q461" s="130">
        <f t="shared" si="25"/>
        <v>0</v>
      </c>
      <c r="R461" s="130">
        <f t="shared" si="26"/>
        <v>0</v>
      </c>
      <c r="S461" s="130">
        <f t="shared" si="27"/>
        <v>0</v>
      </c>
      <c r="T461" s="127">
        <f t="shared" si="28"/>
        <v>0</v>
      </c>
      <c r="U461" s="131">
        <f t="shared" si="29"/>
        <v>0</v>
      </c>
      <c r="V461" s="130">
        <f t="shared" si="30"/>
        <v>0</v>
      </c>
      <c r="W461" s="130">
        <f t="shared" si="31"/>
        <v>0</v>
      </c>
      <c r="X461" s="127">
        <f t="shared" si="32"/>
        <v>0</v>
      </c>
    </row>
    <row r="462">
      <c r="A462" s="122">
        <f>Data!A452</f>
        <v>45202</v>
      </c>
      <c r="B462" s="123">
        <f>Data!B452</f>
        <v>621.3239746</v>
      </c>
      <c r="C462" s="123">
        <f>Data!C452</f>
        <v>61.59690094</v>
      </c>
      <c r="D462" s="124">
        <f>Data!D452</f>
        <v>246.5299988</v>
      </c>
      <c r="E462" s="128">
        <f t="shared" ref="E462:G462" si="480">B462/B461-1</f>
        <v>-0.02732336614</v>
      </c>
      <c r="F462" s="128">
        <f t="shared" si="480"/>
        <v>-0.009423424569</v>
      </c>
      <c r="G462" s="128">
        <f t="shared" si="480"/>
        <v>-0.02015106201</v>
      </c>
      <c r="H462" s="129">
        <f t="shared" si="16"/>
        <v>-0.01729446786</v>
      </c>
      <c r="I462" s="130">
        <f t="shared" si="17"/>
        <v>0</v>
      </c>
      <c r="J462" s="130">
        <f t="shared" si="18"/>
        <v>0</v>
      </c>
      <c r="K462" s="131">
        <f t="shared" si="19"/>
        <v>0</v>
      </c>
      <c r="L462" s="127">
        <f t="shared" si="20"/>
        <v>0</v>
      </c>
      <c r="M462" s="130">
        <f t="shared" si="21"/>
        <v>0</v>
      </c>
      <c r="N462" s="130">
        <f t="shared" si="22"/>
        <v>0</v>
      </c>
      <c r="O462" s="130">
        <f t="shared" si="23"/>
        <v>0</v>
      </c>
      <c r="P462" s="127">
        <f t="shared" si="24"/>
        <v>0</v>
      </c>
      <c r="Q462" s="130">
        <f t="shared" si="25"/>
        <v>0</v>
      </c>
      <c r="R462" s="130">
        <f t="shared" si="26"/>
        <v>0</v>
      </c>
      <c r="S462" s="130">
        <f t="shared" si="27"/>
        <v>0</v>
      </c>
      <c r="T462" s="127">
        <f t="shared" si="28"/>
        <v>0</v>
      </c>
      <c r="U462" s="131">
        <f t="shared" si="29"/>
        <v>0</v>
      </c>
      <c r="V462" s="130">
        <f t="shared" si="30"/>
        <v>0</v>
      </c>
      <c r="W462" s="130">
        <f t="shared" si="31"/>
        <v>0</v>
      </c>
      <c r="X462" s="127">
        <f t="shared" si="32"/>
        <v>0</v>
      </c>
    </row>
    <row r="463">
      <c r="A463" s="122">
        <f>Data!A453</f>
        <v>45203</v>
      </c>
      <c r="B463" s="123">
        <f>Data!B453</f>
        <v>632.31073</v>
      </c>
      <c r="C463" s="123">
        <f>Data!C453</f>
        <v>62.60000992</v>
      </c>
      <c r="D463" s="124">
        <f>Data!D453</f>
        <v>261.1600037</v>
      </c>
      <c r="E463" s="128">
        <f t="shared" ref="E463:G463" si="481">B463/B462-1</f>
        <v>0.01768281254</v>
      </c>
      <c r="F463" s="128">
        <f t="shared" si="481"/>
        <v>0.01628505595</v>
      </c>
      <c r="G463" s="128">
        <f t="shared" si="481"/>
        <v>0.05934371052</v>
      </c>
      <c r="H463" s="129">
        <f t="shared" si="16"/>
        <v>0.0337880691</v>
      </c>
      <c r="I463" s="130">
        <f t="shared" si="17"/>
        <v>0</v>
      </c>
      <c r="J463" s="130">
        <f t="shared" si="18"/>
        <v>0</v>
      </c>
      <c r="K463" s="131">
        <f t="shared" si="19"/>
        <v>0</v>
      </c>
      <c r="L463" s="127">
        <f t="shared" si="20"/>
        <v>0</v>
      </c>
      <c r="M463" s="130">
        <f t="shared" si="21"/>
        <v>0</v>
      </c>
      <c r="N463" s="130">
        <f t="shared" si="22"/>
        <v>0</v>
      </c>
      <c r="O463" s="130">
        <f t="shared" si="23"/>
        <v>0</v>
      </c>
      <c r="P463" s="127">
        <f t="shared" si="24"/>
        <v>0</v>
      </c>
      <c r="Q463" s="130">
        <f t="shared" si="25"/>
        <v>0</v>
      </c>
      <c r="R463" s="130">
        <f t="shared" si="26"/>
        <v>0</v>
      </c>
      <c r="S463" s="130">
        <f t="shared" si="27"/>
        <v>0</v>
      </c>
      <c r="T463" s="127">
        <f t="shared" si="28"/>
        <v>0</v>
      </c>
      <c r="U463" s="131">
        <f t="shared" si="29"/>
        <v>0</v>
      </c>
      <c r="V463" s="130">
        <f t="shared" si="30"/>
        <v>0</v>
      </c>
      <c r="W463" s="130">
        <f t="shared" si="31"/>
        <v>0</v>
      </c>
      <c r="X463" s="127">
        <f t="shared" si="32"/>
        <v>0</v>
      </c>
    </row>
    <row r="464">
      <c r="A464" s="122">
        <f>Data!A454</f>
        <v>45204</v>
      </c>
      <c r="B464" s="123">
        <f>Data!B454</f>
        <v>636.0556641</v>
      </c>
      <c r="C464" s="123">
        <f>Data!C454</f>
        <v>58.65709305</v>
      </c>
      <c r="D464" s="124">
        <f>Data!D454</f>
        <v>260.0499878</v>
      </c>
      <c r="E464" s="128">
        <f t="shared" ref="E464:G464" si="482">B464/B463-1</f>
        <v>0.005922616689</v>
      </c>
      <c r="F464" s="128">
        <f t="shared" si="482"/>
        <v>-0.06298588251</v>
      </c>
      <c r="G464" s="128">
        <f t="shared" si="482"/>
        <v>-0.004250328739</v>
      </c>
      <c r="H464" s="129">
        <f t="shared" si="16"/>
        <v>-0.02570996116</v>
      </c>
      <c r="I464" s="130">
        <f t="shared" si="17"/>
        <v>1</v>
      </c>
      <c r="J464" s="130">
        <f t="shared" si="18"/>
        <v>0</v>
      </c>
      <c r="K464" s="131">
        <f t="shared" si="19"/>
        <v>0</v>
      </c>
      <c r="L464" s="127">
        <f t="shared" si="20"/>
        <v>0</v>
      </c>
      <c r="M464" s="130">
        <f t="shared" si="21"/>
        <v>1</v>
      </c>
      <c r="N464" s="130">
        <f t="shared" si="22"/>
        <v>0</v>
      </c>
      <c r="O464" s="130">
        <f t="shared" si="23"/>
        <v>0</v>
      </c>
      <c r="P464" s="127">
        <f t="shared" si="24"/>
        <v>0</v>
      </c>
      <c r="Q464" s="130">
        <f t="shared" si="25"/>
        <v>1</v>
      </c>
      <c r="R464" s="130">
        <f t="shared" si="26"/>
        <v>0</v>
      </c>
      <c r="S464" s="130">
        <f t="shared" si="27"/>
        <v>0</v>
      </c>
      <c r="T464" s="127">
        <f t="shared" si="28"/>
        <v>0</v>
      </c>
      <c r="U464" s="131">
        <f t="shared" si="29"/>
        <v>1</v>
      </c>
      <c r="V464" s="130">
        <f t="shared" si="30"/>
        <v>0</v>
      </c>
      <c r="W464" s="130">
        <f t="shared" si="31"/>
        <v>0</v>
      </c>
      <c r="X464" s="127">
        <f t="shared" si="32"/>
        <v>0</v>
      </c>
    </row>
    <row r="465">
      <c r="A465" s="122">
        <f>Data!A455</f>
        <v>45205</v>
      </c>
      <c r="B465" s="123">
        <f>Data!B455</f>
        <v>643.9629517</v>
      </c>
      <c r="C465" s="123">
        <f>Data!C455</f>
        <v>58.79613876</v>
      </c>
      <c r="D465" s="124">
        <f>Data!D455</f>
        <v>260.5299988</v>
      </c>
      <c r="E465" s="128">
        <f t="shared" ref="E465:G465" si="483">B465/B464-1</f>
        <v>0.01243175408</v>
      </c>
      <c r="F465" s="128">
        <f t="shared" si="483"/>
        <v>0.002370484252</v>
      </c>
      <c r="G465" s="128">
        <f t="shared" si="483"/>
        <v>0.001845841218</v>
      </c>
      <c r="H465" s="129">
        <f t="shared" si="16"/>
        <v>0.004172881004</v>
      </c>
      <c r="I465" s="130">
        <f t="shared" si="17"/>
        <v>0</v>
      </c>
      <c r="J465" s="130">
        <f t="shared" si="18"/>
        <v>0</v>
      </c>
      <c r="K465" s="131">
        <f t="shared" si="19"/>
        <v>0</v>
      </c>
      <c r="L465" s="127">
        <f t="shared" si="20"/>
        <v>0</v>
      </c>
      <c r="M465" s="130">
        <f t="shared" si="21"/>
        <v>0</v>
      </c>
      <c r="N465" s="130">
        <f t="shared" si="22"/>
        <v>0</v>
      </c>
      <c r="O465" s="130">
        <f t="shared" si="23"/>
        <v>0</v>
      </c>
      <c r="P465" s="127">
        <f t="shared" si="24"/>
        <v>0</v>
      </c>
      <c r="Q465" s="130">
        <f t="shared" si="25"/>
        <v>0</v>
      </c>
      <c r="R465" s="130">
        <f t="shared" si="26"/>
        <v>0</v>
      </c>
      <c r="S465" s="130">
        <f t="shared" si="27"/>
        <v>0</v>
      </c>
      <c r="T465" s="127">
        <f t="shared" si="28"/>
        <v>0</v>
      </c>
      <c r="U465" s="131">
        <f t="shared" si="29"/>
        <v>0</v>
      </c>
      <c r="V465" s="130">
        <f t="shared" si="30"/>
        <v>0</v>
      </c>
      <c r="W465" s="130">
        <f t="shared" si="31"/>
        <v>0</v>
      </c>
      <c r="X465" s="127">
        <f t="shared" si="32"/>
        <v>0</v>
      </c>
    </row>
    <row r="466">
      <c r="A466" s="122">
        <f>Data!A456</f>
        <v>45208</v>
      </c>
      <c r="B466" s="123">
        <f>Data!B456</f>
        <v>639.3536987</v>
      </c>
      <c r="C466" s="123">
        <f>Data!C456</f>
        <v>58.72661591</v>
      </c>
      <c r="D466" s="124">
        <f>Data!D456</f>
        <v>259.6700134</v>
      </c>
      <c r="E466" s="128">
        <f t="shared" ref="E466:G466" si="484">B466/B465-1</f>
        <v>-0.007157636814</v>
      </c>
      <c r="F466" s="128">
        <f t="shared" si="484"/>
        <v>-0.001182439173</v>
      </c>
      <c r="G466" s="128">
        <f t="shared" si="484"/>
        <v>-0.003300907211</v>
      </c>
      <c r="H466" s="129">
        <f t="shared" si="16"/>
        <v>-0.003224865916</v>
      </c>
      <c r="I466" s="130">
        <f t="shared" si="17"/>
        <v>0</v>
      </c>
      <c r="J466" s="130">
        <f t="shared" si="18"/>
        <v>0</v>
      </c>
      <c r="K466" s="131">
        <f t="shared" si="19"/>
        <v>0</v>
      </c>
      <c r="L466" s="127">
        <f t="shared" si="20"/>
        <v>0</v>
      </c>
      <c r="M466" s="130">
        <f t="shared" si="21"/>
        <v>0</v>
      </c>
      <c r="N466" s="130">
        <f t="shared" si="22"/>
        <v>0</v>
      </c>
      <c r="O466" s="130">
        <f t="shared" si="23"/>
        <v>0</v>
      </c>
      <c r="P466" s="127">
        <f t="shared" si="24"/>
        <v>0</v>
      </c>
      <c r="Q466" s="130">
        <f t="shared" si="25"/>
        <v>0</v>
      </c>
      <c r="R466" s="130">
        <f t="shared" si="26"/>
        <v>0</v>
      </c>
      <c r="S466" s="130">
        <f t="shared" si="27"/>
        <v>0</v>
      </c>
      <c r="T466" s="127">
        <f t="shared" si="28"/>
        <v>0</v>
      </c>
      <c r="U466" s="131">
        <f t="shared" si="29"/>
        <v>0</v>
      </c>
      <c r="V466" s="130">
        <f t="shared" si="30"/>
        <v>0</v>
      </c>
      <c r="W466" s="130">
        <f t="shared" si="31"/>
        <v>0</v>
      </c>
      <c r="X466" s="127">
        <f t="shared" si="32"/>
        <v>0</v>
      </c>
    </row>
    <row r="467">
      <c r="A467" s="122">
        <f>Data!A457</f>
        <v>45209</v>
      </c>
      <c r="B467" s="123">
        <f>Data!B457</f>
        <v>637.6947632</v>
      </c>
      <c r="C467" s="123">
        <f>Data!C457</f>
        <v>59.74958801</v>
      </c>
      <c r="D467" s="124">
        <f>Data!D457</f>
        <v>263.6199951</v>
      </c>
      <c r="E467" s="128">
        <f t="shared" ref="E467:G467" si="485">B467/B466-1</f>
        <v>-0.002594707046</v>
      </c>
      <c r="F467" s="128">
        <f t="shared" si="485"/>
        <v>0.01741922451</v>
      </c>
      <c r="G467" s="128">
        <f t="shared" si="485"/>
        <v>0.01521154344</v>
      </c>
      <c r="H467" s="129">
        <f t="shared" si="16"/>
        <v>0.01253336577</v>
      </c>
      <c r="I467" s="130">
        <f t="shared" si="17"/>
        <v>0</v>
      </c>
      <c r="J467" s="130">
        <f t="shared" si="18"/>
        <v>0</v>
      </c>
      <c r="K467" s="131">
        <f t="shared" si="19"/>
        <v>0</v>
      </c>
      <c r="L467" s="127">
        <f t="shared" si="20"/>
        <v>0</v>
      </c>
      <c r="M467" s="130">
        <f t="shared" si="21"/>
        <v>0</v>
      </c>
      <c r="N467" s="130">
        <f t="shared" si="22"/>
        <v>0</v>
      </c>
      <c r="O467" s="130">
        <f t="shared" si="23"/>
        <v>0</v>
      </c>
      <c r="P467" s="127">
        <f t="shared" si="24"/>
        <v>0</v>
      </c>
      <c r="Q467" s="130">
        <f t="shared" si="25"/>
        <v>0</v>
      </c>
      <c r="R467" s="130">
        <f t="shared" si="26"/>
        <v>0</v>
      </c>
      <c r="S467" s="130">
        <f t="shared" si="27"/>
        <v>0</v>
      </c>
      <c r="T467" s="127">
        <f t="shared" si="28"/>
        <v>0</v>
      </c>
      <c r="U467" s="131">
        <f t="shared" si="29"/>
        <v>0</v>
      </c>
      <c r="V467" s="130">
        <f t="shared" si="30"/>
        <v>0</v>
      </c>
      <c r="W467" s="130">
        <f t="shared" si="31"/>
        <v>0</v>
      </c>
      <c r="X467" s="127">
        <f t="shared" si="32"/>
        <v>0</v>
      </c>
    </row>
    <row r="468">
      <c r="A468" s="122">
        <f>Data!A458</f>
        <v>45210</v>
      </c>
      <c r="B468" s="123">
        <f>Data!B458</f>
        <v>638.4099731</v>
      </c>
      <c r="C468" s="123">
        <f>Data!C458</f>
        <v>59.6403389</v>
      </c>
      <c r="D468" s="124">
        <f>Data!D458</f>
        <v>262.9899902</v>
      </c>
      <c r="E468" s="128">
        <f t="shared" ref="E468:G468" si="486">B468/B467-1</f>
        <v>0.001121555331</v>
      </c>
      <c r="F468" s="128">
        <f t="shared" si="486"/>
        <v>-0.001828449678</v>
      </c>
      <c r="G468" s="128">
        <f t="shared" si="486"/>
        <v>-0.002389822071</v>
      </c>
      <c r="H468" s="129">
        <f t="shared" si="16"/>
        <v>-0.001462997634</v>
      </c>
      <c r="I468" s="130">
        <f t="shared" si="17"/>
        <v>0</v>
      </c>
      <c r="J468" s="130">
        <f t="shared" si="18"/>
        <v>0</v>
      </c>
      <c r="K468" s="131">
        <f t="shared" si="19"/>
        <v>0</v>
      </c>
      <c r="L468" s="127">
        <f t="shared" si="20"/>
        <v>0</v>
      </c>
      <c r="M468" s="130">
        <f t="shared" si="21"/>
        <v>0</v>
      </c>
      <c r="N468" s="130">
        <f t="shared" si="22"/>
        <v>0</v>
      </c>
      <c r="O468" s="130">
        <f t="shared" si="23"/>
        <v>0</v>
      </c>
      <c r="P468" s="127">
        <f t="shared" si="24"/>
        <v>0</v>
      </c>
      <c r="Q468" s="130">
        <f t="shared" si="25"/>
        <v>0</v>
      </c>
      <c r="R468" s="130">
        <f t="shared" si="26"/>
        <v>0</v>
      </c>
      <c r="S468" s="130">
        <f t="shared" si="27"/>
        <v>0</v>
      </c>
      <c r="T468" s="127">
        <f t="shared" si="28"/>
        <v>0</v>
      </c>
      <c r="U468" s="131">
        <f t="shared" si="29"/>
        <v>0</v>
      </c>
      <c r="V468" s="130">
        <f t="shared" si="30"/>
        <v>0</v>
      </c>
      <c r="W468" s="130">
        <f t="shared" si="31"/>
        <v>0</v>
      </c>
      <c r="X468" s="127">
        <f t="shared" si="32"/>
        <v>0</v>
      </c>
    </row>
    <row r="469">
      <c r="A469" s="122">
        <f>Data!A459</f>
        <v>45211</v>
      </c>
      <c r="B469" s="123">
        <f>Data!B459</f>
        <v>631.953064</v>
      </c>
      <c r="C469" s="123">
        <f>Data!C459</f>
        <v>57.66391754</v>
      </c>
      <c r="D469" s="124">
        <f>Data!D459</f>
        <v>258.8699951</v>
      </c>
      <c r="E469" s="128">
        <f t="shared" ref="E469:G469" si="487">B469/B468-1</f>
        <v>-0.01011404811</v>
      </c>
      <c r="F469" s="128">
        <f t="shared" si="487"/>
        <v>-0.03313900277</v>
      </c>
      <c r="G469" s="128">
        <f t="shared" si="487"/>
        <v>-0.01566597692</v>
      </c>
      <c r="H469" s="129">
        <f t="shared" si="16"/>
        <v>-0.0215448015</v>
      </c>
      <c r="I469" s="130">
        <f t="shared" si="17"/>
        <v>0</v>
      </c>
      <c r="J469" s="130">
        <f t="shared" si="18"/>
        <v>0</v>
      </c>
      <c r="K469" s="131">
        <f t="shared" si="19"/>
        <v>0</v>
      </c>
      <c r="L469" s="127">
        <f t="shared" si="20"/>
        <v>0</v>
      </c>
      <c r="M469" s="130">
        <f t="shared" si="21"/>
        <v>0</v>
      </c>
      <c r="N469" s="130">
        <f t="shared" si="22"/>
        <v>0</v>
      </c>
      <c r="O469" s="130">
        <f t="shared" si="23"/>
        <v>0</v>
      </c>
      <c r="P469" s="127">
        <f t="shared" si="24"/>
        <v>0</v>
      </c>
      <c r="Q469" s="130">
        <f t="shared" si="25"/>
        <v>0</v>
      </c>
      <c r="R469" s="130">
        <f t="shared" si="26"/>
        <v>0</v>
      </c>
      <c r="S469" s="130">
        <f t="shared" si="27"/>
        <v>0</v>
      </c>
      <c r="T469" s="127">
        <f t="shared" si="28"/>
        <v>0</v>
      </c>
      <c r="U469" s="131">
        <f t="shared" si="29"/>
        <v>0</v>
      </c>
      <c r="V469" s="130">
        <f t="shared" si="30"/>
        <v>0</v>
      </c>
      <c r="W469" s="130">
        <f t="shared" si="31"/>
        <v>0</v>
      </c>
      <c r="X469" s="127">
        <f t="shared" si="32"/>
        <v>0</v>
      </c>
    </row>
    <row r="470">
      <c r="A470" s="122">
        <f>Data!A460</f>
        <v>45212</v>
      </c>
      <c r="B470" s="123">
        <f>Data!B460</f>
        <v>623.4994507</v>
      </c>
      <c r="C470" s="123">
        <f>Data!C460</f>
        <v>58.24989319</v>
      </c>
      <c r="D470" s="124">
        <f>Data!D460</f>
        <v>251.1199951</v>
      </c>
      <c r="E470" s="128">
        <f t="shared" ref="E470:G470" si="488">B470/B469-1</f>
        <v>-0.01337696383</v>
      </c>
      <c r="F470" s="128">
        <f t="shared" si="488"/>
        <v>0.01016191185</v>
      </c>
      <c r="G470" s="128">
        <f t="shared" si="488"/>
        <v>-0.02993780719</v>
      </c>
      <c r="H470" s="129">
        <f t="shared" si="16"/>
        <v>-0.0105857509</v>
      </c>
      <c r="I470" s="130">
        <f t="shared" si="17"/>
        <v>0</v>
      </c>
      <c r="J470" s="130">
        <f t="shared" si="18"/>
        <v>0</v>
      </c>
      <c r="K470" s="131">
        <f t="shared" si="19"/>
        <v>0</v>
      </c>
      <c r="L470" s="127">
        <f t="shared" si="20"/>
        <v>0</v>
      </c>
      <c r="M470" s="130">
        <f t="shared" si="21"/>
        <v>0</v>
      </c>
      <c r="N470" s="130">
        <f t="shared" si="22"/>
        <v>0</v>
      </c>
      <c r="O470" s="130">
        <f t="shared" si="23"/>
        <v>0</v>
      </c>
      <c r="P470" s="127">
        <f t="shared" si="24"/>
        <v>0</v>
      </c>
      <c r="Q470" s="130">
        <f t="shared" si="25"/>
        <v>0</v>
      </c>
      <c r="R470" s="130">
        <f t="shared" si="26"/>
        <v>0</v>
      </c>
      <c r="S470" s="130">
        <f t="shared" si="27"/>
        <v>0</v>
      </c>
      <c r="T470" s="127">
        <f t="shared" si="28"/>
        <v>0</v>
      </c>
      <c r="U470" s="131">
        <f t="shared" si="29"/>
        <v>0</v>
      </c>
      <c r="V470" s="130">
        <f t="shared" si="30"/>
        <v>0</v>
      </c>
      <c r="W470" s="130">
        <f t="shared" si="31"/>
        <v>0</v>
      </c>
      <c r="X470" s="127">
        <f t="shared" si="32"/>
        <v>0</v>
      </c>
    </row>
    <row r="471">
      <c r="A471" s="122">
        <f>Data!A461</f>
        <v>45215</v>
      </c>
      <c r="B471" s="123">
        <f>Data!B461</f>
        <v>631.237854</v>
      </c>
      <c r="C471" s="123">
        <f>Data!C461</f>
        <v>58.85572815</v>
      </c>
      <c r="D471" s="124">
        <f>Data!D461</f>
        <v>253.9199982</v>
      </c>
      <c r="E471" s="128">
        <f t="shared" ref="E471:G471" si="489">B471/B470-1</f>
        <v>0.0124112432</v>
      </c>
      <c r="F471" s="128">
        <f t="shared" si="489"/>
        <v>0.01040061926</v>
      </c>
      <c r="G471" s="128">
        <f t="shared" si="489"/>
        <v>0.01115006016</v>
      </c>
      <c r="H471" s="129">
        <f t="shared" si="16"/>
        <v>0.01110252041</v>
      </c>
      <c r="I471" s="130">
        <f t="shared" si="17"/>
        <v>0</v>
      </c>
      <c r="J471" s="130">
        <f t="shared" si="18"/>
        <v>0</v>
      </c>
      <c r="K471" s="131">
        <f t="shared" si="19"/>
        <v>0</v>
      </c>
      <c r="L471" s="127">
        <f t="shared" si="20"/>
        <v>0</v>
      </c>
      <c r="M471" s="130">
        <f t="shared" si="21"/>
        <v>0</v>
      </c>
      <c r="N471" s="130">
        <f t="shared" si="22"/>
        <v>0</v>
      </c>
      <c r="O471" s="130">
        <f t="shared" si="23"/>
        <v>0</v>
      </c>
      <c r="P471" s="127">
        <f t="shared" si="24"/>
        <v>0</v>
      </c>
      <c r="Q471" s="130">
        <f t="shared" si="25"/>
        <v>0</v>
      </c>
      <c r="R471" s="130">
        <f t="shared" si="26"/>
        <v>0</v>
      </c>
      <c r="S471" s="130">
        <f t="shared" si="27"/>
        <v>0</v>
      </c>
      <c r="T471" s="127">
        <f t="shared" si="28"/>
        <v>0</v>
      </c>
      <c r="U471" s="131">
        <f t="shared" si="29"/>
        <v>0</v>
      </c>
      <c r="V471" s="130">
        <f t="shared" si="30"/>
        <v>0</v>
      </c>
      <c r="W471" s="130">
        <f t="shared" si="31"/>
        <v>0</v>
      </c>
      <c r="X471" s="127">
        <f t="shared" si="32"/>
        <v>0</v>
      </c>
    </row>
    <row r="472">
      <c r="A472" s="122">
        <f>Data!A462</f>
        <v>45216</v>
      </c>
      <c r="B472" s="123">
        <f>Data!B462</f>
        <v>631.8834839</v>
      </c>
      <c r="C472" s="123">
        <f>Data!C462</f>
        <v>58.73654556</v>
      </c>
      <c r="D472" s="124">
        <f>Data!D462</f>
        <v>254.8500061</v>
      </c>
      <c r="E472" s="128">
        <f t="shared" ref="E472:G472" si="490">B472/B471-1</f>
        <v>0.001022799692</v>
      </c>
      <c r="F472" s="128">
        <f t="shared" si="490"/>
        <v>-0.002024995534</v>
      </c>
      <c r="G472" s="128">
        <f t="shared" si="490"/>
        <v>0.003662602163</v>
      </c>
      <c r="H472" s="129">
        <f t="shared" si="16"/>
        <v>0.00085960259</v>
      </c>
      <c r="I472" s="130">
        <f t="shared" si="17"/>
        <v>0</v>
      </c>
      <c r="J472" s="130">
        <f t="shared" si="18"/>
        <v>0</v>
      </c>
      <c r="K472" s="131">
        <f t="shared" si="19"/>
        <v>0</v>
      </c>
      <c r="L472" s="127">
        <f t="shared" si="20"/>
        <v>0</v>
      </c>
      <c r="M472" s="130">
        <f t="shared" si="21"/>
        <v>0</v>
      </c>
      <c r="N472" s="130">
        <f t="shared" si="22"/>
        <v>0</v>
      </c>
      <c r="O472" s="130">
        <f t="shared" si="23"/>
        <v>0</v>
      </c>
      <c r="P472" s="127">
        <f t="shared" si="24"/>
        <v>0</v>
      </c>
      <c r="Q472" s="130">
        <f t="shared" si="25"/>
        <v>0</v>
      </c>
      <c r="R472" s="130">
        <f t="shared" si="26"/>
        <v>0</v>
      </c>
      <c r="S472" s="130">
        <f t="shared" si="27"/>
        <v>0</v>
      </c>
      <c r="T472" s="127">
        <f t="shared" si="28"/>
        <v>0</v>
      </c>
      <c r="U472" s="131">
        <f t="shared" si="29"/>
        <v>0</v>
      </c>
      <c r="V472" s="130">
        <f t="shared" si="30"/>
        <v>0</v>
      </c>
      <c r="W472" s="130">
        <f t="shared" si="31"/>
        <v>0</v>
      </c>
      <c r="X472" s="127">
        <f t="shared" si="32"/>
        <v>0</v>
      </c>
    </row>
    <row r="473">
      <c r="A473" s="122">
        <f>Data!A463</f>
        <v>45217</v>
      </c>
      <c r="B473" s="123">
        <f>Data!B463</f>
        <v>612.6021729</v>
      </c>
      <c r="C473" s="123">
        <f>Data!C463</f>
        <v>58.87559128</v>
      </c>
      <c r="D473" s="124">
        <f>Data!D463</f>
        <v>242.6799927</v>
      </c>
      <c r="E473" s="128">
        <f t="shared" ref="E473:G473" si="491">B473/B472-1</f>
        <v>-0.03051402913</v>
      </c>
      <c r="F473" s="128">
        <f t="shared" si="491"/>
        <v>0.002367277714</v>
      </c>
      <c r="G473" s="128">
        <f t="shared" si="491"/>
        <v>-0.04775363208</v>
      </c>
      <c r="H473" s="129">
        <f t="shared" si="16"/>
        <v>-0.02425734757</v>
      </c>
      <c r="I473" s="130">
        <f t="shared" si="17"/>
        <v>0</v>
      </c>
      <c r="J473" s="130">
        <f t="shared" si="18"/>
        <v>0</v>
      </c>
      <c r="K473" s="131">
        <f t="shared" si="19"/>
        <v>0</v>
      </c>
      <c r="L473" s="127">
        <f t="shared" si="20"/>
        <v>0</v>
      </c>
      <c r="M473" s="130">
        <f t="shared" si="21"/>
        <v>1</v>
      </c>
      <c r="N473" s="130">
        <f t="shared" si="22"/>
        <v>0</v>
      </c>
      <c r="O473" s="130">
        <f t="shared" si="23"/>
        <v>0</v>
      </c>
      <c r="P473" s="127">
        <f t="shared" si="24"/>
        <v>0</v>
      </c>
      <c r="Q473" s="130">
        <f t="shared" si="25"/>
        <v>1</v>
      </c>
      <c r="R473" s="130">
        <f t="shared" si="26"/>
        <v>0</v>
      </c>
      <c r="S473" s="130">
        <f t="shared" si="27"/>
        <v>0</v>
      </c>
      <c r="T473" s="127">
        <f t="shared" si="28"/>
        <v>0</v>
      </c>
      <c r="U473" s="131">
        <f t="shared" si="29"/>
        <v>0</v>
      </c>
      <c r="V473" s="130">
        <f t="shared" si="30"/>
        <v>0</v>
      </c>
      <c r="W473" s="130">
        <f t="shared" si="31"/>
        <v>0</v>
      </c>
      <c r="X473" s="127">
        <f t="shared" si="32"/>
        <v>0</v>
      </c>
    </row>
    <row r="474">
      <c r="A474" s="122">
        <f>Data!A464</f>
        <v>45218</v>
      </c>
      <c r="B474" s="123">
        <f>Data!B464</f>
        <v>618.383606</v>
      </c>
      <c r="C474" s="123">
        <f>Data!C464</f>
        <v>57.94200516</v>
      </c>
      <c r="D474" s="124">
        <f>Data!D464</f>
        <v>220.1100006</v>
      </c>
      <c r="E474" s="128">
        <f t="shared" ref="E474:G474" si="492">B474/B473-1</f>
        <v>0.009437500162</v>
      </c>
      <c r="F474" s="128">
        <f t="shared" si="492"/>
        <v>-0.01585692985</v>
      </c>
      <c r="G474" s="128">
        <f t="shared" si="492"/>
        <v>-0.09300310181</v>
      </c>
      <c r="H474" s="129">
        <f t="shared" si="16"/>
        <v>-0.04165651263</v>
      </c>
      <c r="I474" s="130">
        <f t="shared" si="17"/>
        <v>1</v>
      </c>
      <c r="J474" s="130">
        <f t="shared" si="18"/>
        <v>1</v>
      </c>
      <c r="K474" s="131">
        <f t="shared" si="19"/>
        <v>1</v>
      </c>
      <c r="L474" s="127">
        <f t="shared" si="20"/>
        <v>0</v>
      </c>
      <c r="M474" s="130">
        <f t="shared" si="21"/>
        <v>1</v>
      </c>
      <c r="N474" s="130">
        <f t="shared" si="22"/>
        <v>1</v>
      </c>
      <c r="O474" s="130">
        <f t="shared" si="23"/>
        <v>1</v>
      </c>
      <c r="P474" s="127">
        <f t="shared" si="24"/>
        <v>0</v>
      </c>
      <c r="Q474" s="130">
        <f t="shared" si="25"/>
        <v>1</v>
      </c>
      <c r="R474" s="130">
        <f t="shared" si="26"/>
        <v>1</v>
      </c>
      <c r="S474" s="130">
        <f t="shared" si="27"/>
        <v>1</v>
      </c>
      <c r="T474" s="127">
        <f t="shared" si="28"/>
        <v>0</v>
      </c>
      <c r="U474" s="131">
        <f t="shared" si="29"/>
        <v>1</v>
      </c>
      <c r="V474" s="130">
        <f t="shared" si="30"/>
        <v>1</v>
      </c>
      <c r="W474" s="130">
        <f t="shared" si="31"/>
        <v>1</v>
      </c>
      <c r="X474" s="127">
        <f t="shared" si="32"/>
        <v>0</v>
      </c>
    </row>
    <row r="475">
      <c r="A475" s="122">
        <f>Data!A465</f>
        <v>45219</v>
      </c>
      <c r="B475" s="123">
        <f>Data!B465</f>
        <v>610.7545166</v>
      </c>
      <c r="C475" s="123">
        <f>Data!C465</f>
        <v>58.2697525</v>
      </c>
      <c r="D475" s="124">
        <f>Data!D465</f>
        <v>211.9900055</v>
      </c>
      <c r="E475" s="128">
        <f t="shared" ref="E475:G475" si="493">B475/B474-1</f>
        <v>-0.01233714685</v>
      </c>
      <c r="F475" s="128">
        <f t="shared" si="493"/>
        <v>0.005656472262</v>
      </c>
      <c r="G475" s="128">
        <f t="shared" si="493"/>
        <v>-0.0368906233</v>
      </c>
      <c r="H475" s="129">
        <f t="shared" si="16"/>
        <v>-0.01496108979</v>
      </c>
      <c r="I475" s="130">
        <f t="shared" si="17"/>
        <v>0</v>
      </c>
      <c r="J475" s="130">
        <f t="shared" si="18"/>
        <v>0</v>
      </c>
      <c r="K475" s="131">
        <f t="shared" si="19"/>
        <v>0</v>
      </c>
      <c r="L475" s="127">
        <f t="shared" si="20"/>
        <v>0</v>
      </c>
      <c r="M475" s="130">
        <f t="shared" si="21"/>
        <v>0</v>
      </c>
      <c r="N475" s="130">
        <f t="shared" si="22"/>
        <v>0</v>
      </c>
      <c r="O475" s="130">
        <f t="shared" si="23"/>
        <v>0</v>
      </c>
      <c r="P475" s="127">
        <f t="shared" si="24"/>
        <v>0</v>
      </c>
      <c r="Q475" s="130">
        <f t="shared" si="25"/>
        <v>0</v>
      </c>
      <c r="R475" s="130">
        <f t="shared" si="26"/>
        <v>0</v>
      </c>
      <c r="S475" s="130">
        <f t="shared" si="27"/>
        <v>0</v>
      </c>
      <c r="T475" s="127">
        <f t="shared" si="28"/>
        <v>0</v>
      </c>
      <c r="U475" s="131">
        <f t="shared" si="29"/>
        <v>0</v>
      </c>
      <c r="V475" s="130">
        <f t="shared" si="30"/>
        <v>0</v>
      </c>
      <c r="W475" s="130">
        <f t="shared" si="31"/>
        <v>0</v>
      </c>
      <c r="X475" s="127">
        <f t="shared" si="32"/>
        <v>0</v>
      </c>
    </row>
    <row r="476">
      <c r="A476" s="122">
        <f>Data!A466</f>
        <v>45222</v>
      </c>
      <c r="B476" s="123">
        <f>Data!B466</f>
        <v>610.6551514</v>
      </c>
      <c r="C476" s="123">
        <f>Data!C466</f>
        <v>57.22691727</v>
      </c>
      <c r="D476" s="124">
        <f>Data!D466</f>
        <v>212.0800018</v>
      </c>
      <c r="E476" s="128">
        <f t="shared" ref="E476:G476" si="494">B476/B475-1</f>
        <v>-0.0001626925904</v>
      </c>
      <c r="F476" s="128">
        <f t="shared" si="494"/>
        <v>-0.01789668208</v>
      </c>
      <c r="G476" s="128">
        <f t="shared" si="494"/>
        <v>0.0004245310418</v>
      </c>
      <c r="H476" s="129">
        <f t="shared" si="16"/>
        <v>-0.007021398935</v>
      </c>
      <c r="I476" s="130">
        <f t="shared" si="17"/>
        <v>0</v>
      </c>
      <c r="J476" s="130">
        <f t="shared" si="18"/>
        <v>0</v>
      </c>
      <c r="K476" s="131">
        <f t="shared" si="19"/>
        <v>0</v>
      </c>
      <c r="L476" s="127">
        <f t="shared" si="20"/>
        <v>0</v>
      </c>
      <c r="M476" s="130">
        <f t="shared" si="21"/>
        <v>0</v>
      </c>
      <c r="N476" s="130">
        <f t="shared" si="22"/>
        <v>0</v>
      </c>
      <c r="O476" s="130">
        <f t="shared" si="23"/>
        <v>0</v>
      </c>
      <c r="P476" s="127">
        <f t="shared" si="24"/>
        <v>0</v>
      </c>
      <c r="Q476" s="130">
        <f t="shared" si="25"/>
        <v>0</v>
      </c>
      <c r="R476" s="130">
        <f t="shared" si="26"/>
        <v>0</v>
      </c>
      <c r="S476" s="130">
        <f t="shared" si="27"/>
        <v>0</v>
      </c>
      <c r="T476" s="127">
        <f t="shared" si="28"/>
        <v>0</v>
      </c>
      <c r="U476" s="131">
        <f t="shared" si="29"/>
        <v>0</v>
      </c>
      <c r="V476" s="130">
        <f t="shared" si="30"/>
        <v>0</v>
      </c>
      <c r="W476" s="130">
        <f t="shared" si="31"/>
        <v>0</v>
      </c>
      <c r="X476" s="127">
        <f t="shared" si="32"/>
        <v>0</v>
      </c>
    </row>
    <row r="477">
      <c r="A477" s="122">
        <f>Data!A467</f>
        <v>45223</v>
      </c>
      <c r="B477" s="123">
        <f>Data!B467</f>
        <v>608.3306885</v>
      </c>
      <c r="C477" s="123">
        <f>Data!C467</f>
        <v>57.91221237</v>
      </c>
      <c r="D477" s="124">
        <f>Data!D467</f>
        <v>216.5200043</v>
      </c>
      <c r="E477" s="128">
        <f t="shared" ref="E477:G477" si="495">B477/B476-1</f>
        <v>-0.003806506644</v>
      </c>
      <c r="F477" s="128">
        <f t="shared" si="495"/>
        <v>0.01197504842</v>
      </c>
      <c r="G477" s="128">
        <f t="shared" si="495"/>
        <v>0.02093550737</v>
      </c>
      <c r="H477" s="129">
        <f t="shared" si="16"/>
        <v>0.01240292099</v>
      </c>
      <c r="I477" s="130">
        <f t="shared" si="17"/>
        <v>0</v>
      </c>
      <c r="J477" s="130">
        <f t="shared" si="18"/>
        <v>0</v>
      </c>
      <c r="K477" s="131">
        <f t="shared" si="19"/>
        <v>0</v>
      </c>
      <c r="L477" s="127">
        <f t="shared" si="20"/>
        <v>0</v>
      </c>
      <c r="M477" s="130">
        <f t="shared" si="21"/>
        <v>0</v>
      </c>
      <c r="N477" s="130">
        <f t="shared" si="22"/>
        <v>0</v>
      </c>
      <c r="O477" s="130">
        <f t="shared" si="23"/>
        <v>0</v>
      </c>
      <c r="P477" s="127">
        <f t="shared" si="24"/>
        <v>0</v>
      </c>
      <c r="Q477" s="130">
        <f t="shared" si="25"/>
        <v>0</v>
      </c>
      <c r="R477" s="130">
        <f t="shared" si="26"/>
        <v>0</v>
      </c>
      <c r="S477" s="130">
        <f t="shared" si="27"/>
        <v>0</v>
      </c>
      <c r="T477" s="127">
        <f t="shared" si="28"/>
        <v>0</v>
      </c>
      <c r="U477" s="131">
        <f t="shared" si="29"/>
        <v>0</v>
      </c>
      <c r="V477" s="130">
        <f t="shared" si="30"/>
        <v>0</v>
      </c>
      <c r="W477" s="130">
        <f t="shared" si="31"/>
        <v>0</v>
      </c>
      <c r="X477" s="127">
        <f t="shared" si="32"/>
        <v>0</v>
      </c>
    </row>
    <row r="478">
      <c r="A478" s="122">
        <f>Data!A468</f>
        <v>45224</v>
      </c>
      <c r="B478" s="123">
        <f>Data!B468</f>
        <v>604.6452637</v>
      </c>
      <c r="C478" s="123">
        <f>Data!C468</f>
        <v>57.28650665</v>
      </c>
      <c r="D478" s="124">
        <f>Data!D468</f>
        <v>212.4199982</v>
      </c>
      <c r="E478" s="128">
        <f t="shared" ref="E478:G478" si="496">B478/B477-1</f>
        <v>-0.006058258895</v>
      </c>
      <c r="F478" s="128">
        <f t="shared" si="496"/>
        <v>-0.01080438293</v>
      </c>
      <c r="G478" s="128">
        <f t="shared" si="496"/>
        <v>-0.01893592288</v>
      </c>
      <c r="H478" s="129">
        <f t="shared" si="16"/>
        <v>-0.01310777411</v>
      </c>
      <c r="I478" s="130">
        <f t="shared" si="17"/>
        <v>0</v>
      </c>
      <c r="J478" s="130">
        <f t="shared" si="18"/>
        <v>0</v>
      </c>
      <c r="K478" s="131">
        <f t="shared" si="19"/>
        <v>0</v>
      </c>
      <c r="L478" s="127">
        <f t="shared" si="20"/>
        <v>0</v>
      </c>
      <c r="M478" s="130">
        <f t="shared" si="21"/>
        <v>0</v>
      </c>
      <c r="N478" s="130">
        <f t="shared" si="22"/>
        <v>0</v>
      </c>
      <c r="O478" s="130">
        <f t="shared" si="23"/>
        <v>0</v>
      </c>
      <c r="P478" s="127">
        <f t="shared" si="24"/>
        <v>0</v>
      </c>
      <c r="Q478" s="130">
        <f t="shared" si="25"/>
        <v>0</v>
      </c>
      <c r="R478" s="130">
        <f t="shared" si="26"/>
        <v>0</v>
      </c>
      <c r="S478" s="130">
        <f t="shared" si="27"/>
        <v>0</v>
      </c>
      <c r="T478" s="127">
        <f t="shared" si="28"/>
        <v>0</v>
      </c>
      <c r="U478" s="131">
        <f t="shared" si="29"/>
        <v>0</v>
      </c>
      <c r="V478" s="130">
        <f t="shared" si="30"/>
        <v>0</v>
      </c>
      <c r="W478" s="130">
        <f t="shared" si="31"/>
        <v>0</v>
      </c>
      <c r="X478" s="127">
        <f t="shared" si="32"/>
        <v>0</v>
      </c>
    </row>
    <row r="479">
      <c r="A479" s="122">
        <f>Data!A469</f>
        <v>45225</v>
      </c>
      <c r="B479" s="123">
        <f>Data!B469</f>
        <v>603.0459595</v>
      </c>
      <c r="C479" s="123">
        <f>Data!C469</f>
        <v>57.60432434</v>
      </c>
      <c r="D479" s="124">
        <f>Data!D469</f>
        <v>205.7599945</v>
      </c>
      <c r="E479" s="128">
        <f t="shared" ref="E479:G479" si="497">B479/B478-1</f>
        <v>-0.002645028904</v>
      </c>
      <c r="F479" s="128">
        <f t="shared" si="497"/>
        <v>0.005547862953</v>
      </c>
      <c r="G479" s="128">
        <f t="shared" si="497"/>
        <v>-0.03135299746</v>
      </c>
      <c r="H479" s="129">
        <f t="shared" si="16"/>
        <v>-0.01085105958</v>
      </c>
      <c r="I479" s="130">
        <f t="shared" si="17"/>
        <v>0</v>
      </c>
      <c r="J479" s="130">
        <f t="shared" si="18"/>
        <v>0</v>
      </c>
      <c r="K479" s="131">
        <f t="shared" si="19"/>
        <v>0</v>
      </c>
      <c r="L479" s="127">
        <f t="shared" si="20"/>
        <v>0</v>
      </c>
      <c r="M479" s="130">
        <f t="shared" si="21"/>
        <v>0</v>
      </c>
      <c r="N479" s="130">
        <f t="shared" si="22"/>
        <v>0</v>
      </c>
      <c r="O479" s="130">
        <f t="shared" si="23"/>
        <v>0</v>
      </c>
      <c r="P479" s="127">
        <f t="shared" si="24"/>
        <v>0</v>
      </c>
      <c r="Q479" s="130">
        <f t="shared" si="25"/>
        <v>0</v>
      </c>
      <c r="R479" s="130">
        <f t="shared" si="26"/>
        <v>0</v>
      </c>
      <c r="S479" s="130">
        <f t="shared" si="27"/>
        <v>0</v>
      </c>
      <c r="T479" s="127">
        <f t="shared" si="28"/>
        <v>0</v>
      </c>
      <c r="U479" s="131">
        <f t="shared" si="29"/>
        <v>0</v>
      </c>
      <c r="V479" s="130">
        <f t="shared" si="30"/>
        <v>0</v>
      </c>
      <c r="W479" s="130">
        <f t="shared" si="31"/>
        <v>0</v>
      </c>
      <c r="X479" s="127">
        <f t="shared" si="32"/>
        <v>0</v>
      </c>
    </row>
    <row r="480">
      <c r="A480" s="122">
        <f>Data!A470</f>
        <v>45226</v>
      </c>
      <c r="B480" s="123">
        <f>Data!B470</f>
        <v>594.1155396</v>
      </c>
      <c r="C480" s="123">
        <f>Data!C470</f>
        <v>56.36285019</v>
      </c>
      <c r="D480" s="124">
        <f>Data!D470</f>
        <v>207.3000031</v>
      </c>
      <c r="E480" s="128">
        <f t="shared" ref="E480:G480" si="498">B480/B479-1</f>
        <v>-0.01480885458</v>
      </c>
      <c r="F480" s="128">
        <f t="shared" si="498"/>
        <v>-0.02155175268</v>
      </c>
      <c r="G480" s="128">
        <f t="shared" si="498"/>
        <v>0.007484489629</v>
      </c>
      <c r="H480" s="129">
        <f t="shared" si="16"/>
        <v>-0.008588676138</v>
      </c>
      <c r="I480" s="130">
        <f t="shared" si="17"/>
        <v>0</v>
      </c>
      <c r="J480" s="130">
        <f t="shared" si="18"/>
        <v>0</v>
      </c>
      <c r="K480" s="131">
        <f t="shared" si="19"/>
        <v>0</v>
      </c>
      <c r="L480" s="127">
        <f t="shared" si="20"/>
        <v>0</v>
      </c>
      <c r="M480" s="130">
        <f t="shared" si="21"/>
        <v>0</v>
      </c>
      <c r="N480" s="130">
        <f t="shared" si="22"/>
        <v>0</v>
      </c>
      <c r="O480" s="130">
        <f t="shared" si="23"/>
        <v>0</v>
      </c>
      <c r="P480" s="127">
        <f t="shared" si="24"/>
        <v>0</v>
      </c>
      <c r="Q480" s="130">
        <f t="shared" si="25"/>
        <v>0</v>
      </c>
      <c r="R480" s="130">
        <f t="shared" si="26"/>
        <v>0</v>
      </c>
      <c r="S480" s="130">
        <f t="shared" si="27"/>
        <v>0</v>
      </c>
      <c r="T480" s="127">
        <f t="shared" si="28"/>
        <v>0</v>
      </c>
      <c r="U480" s="131">
        <f t="shared" si="29"/>
        <v>0</v>
      </c>
      <c r="V480" s="130">
        <f t="shared" si="30"/>
        <v>0</v>
      </c>
      <c r="W480" s="130">
        <f t="shared" si="31"/>
        <v>0</v>
      </c>
      <c r="X480" s="127">
        <f t="shared" si="32"/>
        <v>0</v>
      </c>
    </row>
    <row r="481">
      <c r="A481" s="122">
        <f>Data!A471</f>
        <v>45229</v>
      </c>
      <c r="B481" s="123">
        <f>Data!B471</f>
        <v>603.0956421</v>
      </c>
      <c r="C481" s="123">
        <f>Data!C471</f>
        <v>56.65087509</v>
      </c>
      <c r="D481" s="124">
        <f>Data!D471</f>
        <v>197.3600006</v>
      </c>
      <c r="E481" s="128">
        <f t="shared" ref="E481:G481" si="499">B481/B480-1</f>
        <v>0.01511507769</v>
      </c>
      <c r="F481" s="128">
        <f t="shared" si="499"/>
        <v>0.005110190513</v>
      </c>
      <c r="G481" s="128">
        <f t="shared" si="499"/>
        <v>-0.04794984223</v>
      </c>
      <c r="H481" s="129">
        <f t="shared" si="16"/>
        <v>-0.01411284515</v>
      </c>
      <c r="I481" s="130">
        <f t="shared" si="17"/>
        <v>0</v>
      </c>
      <c r="J481" s="130">
        <f t="shared" si="18"/>
        <v>0</v>
      </c>
      <c r="K481" s="131">
        <f t="shared" si="19"/>
        <v>0</v>
      </c>
      <c r="L481" s="127">
        <f t="shared" si="20"/>
        <v>0</v>
      </c>
      <c r="M481" s="130">
        <f t="shared" si="21"/>
        <v>0</v>
      </c>
      <c r="N481" s="130">
        <f t="shared" si="22"/>
        <v>0</v>
      </c>
      <c r="O481" s="130">
        <f t="shared" si="23"/>
        <v>0</v>
      </c>
      <c r="P481" s="127">
        <f t="shared" si="24"/>
        <v>0</v>
      </c>
      <c r="Q481" s="130">
        <f t="shared" si="25"/>
        <v>0</v>
      </c>
      <c r="R481" s="130">
        <f t="shared" si="26"/>
        <v>0</v>
      </c>
      <c r="S481" s="130">
        <f t="shared" si="27"/>
        <v>0</v>
      </c>
      <c r="T481" s="127">
        <f t="shared" si="28"/>
        <v>0</v>
      </c>
      <c r="U481" s="131">
        <f t="shared" si="29"/>
        <v>0</v>
      </c>
      <c r="V481" s="130">
        <f t="shared" si="30"/>
        <v>0</v>
      </c>
      <c r="W481" s="130">
        <f t="shared" si="31"/>
        <v>0</v>
      </c>
      <c r="X481" s="127">
        <f t="shared" si="32"/>
        <v>0</v>
      </c>
    </row>
    <row r="482">
      <c r="A482" s="122">
        <f>Data!A472</f>
        <v>45230</v>
      </c>
      <c r="B482" s="123">
        <f>Data!B472</f>
        <v>608.2214355</v>
      </c>
      <c r="C482" s="123">
        <f>Data!C472</f>
        <v>57.37589264</v>
      </c>
      <c r="D482" s="124">
        <f>Data!D472</f>
        <v>200.8399963</v>
      </c>
      <c r="E482" s="128">
        <f t="shared" ref="E482:G482" si="500">B482/B481-1</f>
        <v>0.00849913861</v>
      </c>
      <c r="F482" s="128">
        <f t="shared" si="500"/>
        <v>0.01279799379</v>
      </c>
      <c r="G482" s="128">
        <f t="shared" si="500"/>
        <v>0.01763273063</v>
      </c>
      <c r="H482" s="129">
        <f t="shared" si="16"/>
        <v>0.01387211749</v>
      </c>
      <c r="I482" s="130">
        <f t="shared" si="17"/>
        <v>0</v>
      </c>
      <c r="J482" s="130">
        <f t="shared" si="18"/>
        <v>0</v>
      </c>
      <c r="K482" s="131">
        <f t="shared" si="19"/>
        <v>0</v>
      </c>
      <c r="L482" s="127">
        <f t="shared" si="20"/>
        <v>0</v>
      </c>
      <c r="M482" s="130">
        <f t="shared" si="21"/>
        <v>0</v>
      </c>
      <c r="N482" s="130">
        <f t="shared" si="22"/>
        <v>0</v>
      </c>
      <c r="O482" s="130">
        <f t="shared" si="23"/>
        <v>0</v>
      </c>
      <c r="P482" s="127">
        <f t="shared" si="24"/>
        <v>0</v>
      </c>
      <c r="Q482" s="130">
        <f t="shared" si="25"/>
        <v>0</v>
      </c>
      <c r="R482" s="130">
        <f t="shared" si="26"/>
        <v>0</v>
      </c>
      <c r="S482" s="130">
        <f t="shared" si="27"/>
        <v>0</v>
      </c>
      <c r="T482" s="127">
        <f t="shared" si="28"/>
        <v>0</v>
      </c>
      <c r="U482" s="131">
        <f t="shared" si="29"/>
        <v>0</v>
      </c>
      <c r="V482" s="130">
        <f t="shared" si="30"/>
        <v>0</v>
      </c>
      <c r="W482" s="130">
        <f t="shared" si="31"/>
        <v>0</v>
      </c>
      <c r="X482" s="127">
        <f t="shared" si="32"/>
        <v>0</v>
      </c>
    </row>
    <row r="483">
      <c r="A483" s="122">
        <f>Data!A473</f>
        <v>45231</v>
      </c>
      <c r="B483" s="123">
        <f>Data!B473</f>
        <v>612.1253662</v>
      </c>
      <c r="C483" s="123">
        <f>Data!C473</f>
        <v>57.80295944</v>
      </c>
      <c r="D483" s="124">
        <f>Data!D473</f>
        <v>205.6600037</v>
      </c>
      <c r="E483" s="128">
        <f t="shared" ref="E483:G483" si="501">B483/B482-1</f>
        <v>0.006418600917</v>
      </c>
      <c r="F483" s="128">
        <f t="shared" si="501"/>
        <v>0.007443314314</v>
      </c>
      <c r="G483" s="128">
        <f t="shared" si="501"/>
        <v>0.02399924025</v>
      </c>
      <c r="H483" s="129">
        <f t="shared" si="16"/>
        <v>0.01386074201</v>
      </c>
      <c r="I483" s="130">
        <f t="shared" si="17"/>
        <v>0</v>
      </c>
      <c r="J483" s="130">
        <f t="shared" si="18"/>
        <v>0</v>
      </c>
      <c r="K483" s="131">
        <f t="shared" si="19"/>
        <v>0</v>
      </c>
      <c r="L483" s="127">
        <f t="shared" si="20"/>
        <v>0</v>
      </c>
      <c r="M483" s="130">
        <f t="shared" si="21"/>
        <v>0</v>
      </c>
      <c r="N483" s="130">
        <f t="shared" si="22"/>
        <v>0</v>
      </c>
      <c r="O483" s="130">
        <f t="shared" si="23"/>
        <v>0</v>
      </c>
      <c r="P483" s="127">
        <f t="shared" si="24"/>
        <v>0</v>
      </c>
      <c r="Q483" s="130">
        <f t="shared" si="25"/>
        <v>0</v>
      </c>
      <c r="R483" s="130">
        <f t="shared" si="26"/>
        <v>0</v>
      </c>
      <c r="S483" s="130">
        <f t="shared" si="27"/>
        <v>0</v>
      </c>
      <c r="T483" s="127">
        <f t="shared" si="28"/>
        <v>0</v>
      </c>
      <c r="U483" s="131">
        <f t="shared" si="29"/>
        <v>0</v>
      </c>
      <c r="V483" s="130">
        <f t="shared" si="30"/>
        <v>0</v>
      </c>
      <c r="W483" s="130">
        <f t="shared" si="31"/>
        <v>0</v>
      </c>
      <c r="X483" s="127">
        <f t="shared" si="32"/>
        <v>0</v>
      </c>
    </row>
    <row r="484">
      <c r="A484" s="122">
        <f>Data!A474</f>
        <v>45232</v>
      </c>
      <c r="B484" s="123">
        <f>Data!B474</f>
        <v>640.2178955</v>
      </c>
      <c r="C484" s="123">
        <f>Data!C474</f>
        <v>57.43548584</v>
      </c>
      <c r="D484" s="124">
        <f>Data!D474</f>
        <v>218.5099945</v>
      </c>
      <c r="E484" s="128">
        <f t="shared" ref="E484:G484" si="502">B484/B483-1</f>
        <v>0.04589342453</v>
      </c>
      <c r="F484" s="128">
        <f t="shared" si="502"/>
        <v>-0.006357349275</v>
      </c>
      <c r="G484" s="128">
        <f t="shared" si="502"/>
        <v>0.06248172039</v>
      </c>
      <c r="H484" s="129">
        <f t="shared" si="16"/>
        <v>0.03162843335</v>
      </c>
      <c r="I484" s="130">
        <f t="shared" si="17"/>
        <v>0</v>
      </c>
      <c r="J484" s="130">
        <f t="shared" si="18"/>
        <v>0</v>
      </c>
      <c r="K484" s="131">
        <f t="shared" si="19"/>
        <v>0</v>
      </c>
      <c r="L484" s="127">
        <f t="shared" si="20"/>
        <v>0</v>
      </c>
      <c r="M484" s="130">
        <f t="shared" si="21"/>
        <v>0</v>
      </c>
      <c r="N484" s="130">
        <f t="shared" si="22"/>
        <v>0</v>
      </c>
      <c r="O484" s="130">
        <f t="shared" si="23"/>
        <v>0</v>
      </c>
      <c r="P484" s="127">
        <f t="shared" si="24"/>
        <v>0</v>
      </c>
      <c r="Q484" s="130">
        <f t="shared" si="25"/>
        <v>0</v>
      </c>
      <c r="R484" s="130">
        <f t="shared" si="26"/>
        <v>0</v>
      </c>
      <c r="S484" s="130">
        <f t="shared" si="27"/>
        <v>0</v>
      </c>
      <c r="T484" s="127">
        <f t="shared" si="28"/>
        <v>0</v>
      </c>
      <c r="U484" s="131">
        <f t="shared" si="29"/>
        <v>0</v>
      </c>
      <c r="V484" s="130">
        <f t="shared" si="30"/>
        <v>0</v>
      </c>
      <c r="W484" s="130">
        <f t="shared" si="31"/>
        <v>0</v>
      </c>
      <c r="X484" s="127">
        <f t="shared" si="32"/>
        <v>0</v>
      </c>
    </row>
    <row r="485">
      <c r="A485" s="122">
        <f>Data!A475</f>
        <v>45233</v>
      </c>
      <c r="B485" s="123">
        <f>Data!B475</f>
        <v>653.6085205</v>
      </c>
      <c r="C485" s="123">
        <f>Data!C475</f>
        <v>58.62729645</v>
      </c>
      <c r="D485" s="124">
        <f>Data!D475</f>
        <v>219.9600067</v>
      </c>
      <c r="E485" s="128">
        <f t="shared" ref="E485:G485" si="503">B485/B484-1</f>
        <v>0.02091573056</v>
      </c>
      <c r="F485" s="128">
        <f t="shared" si="503"/>
        <v>0.02075042268</v>
      </c>
      <c r="G485" s="128">
        <f t="shared" si="503"/>
        <v>0.006635907938</v>
      </c>
      <c r="H485" s="129">
        <f t="shared" si="16"/>
        <v>0.01513767836</v>
      </c>
      <c r="I485" s="130">
        <f t="shared" si="17"/>
        <v>0</v>
      </c>
      <c r="J485" s="130">
        <f t="shared" si="18"/>
        <v>0</v>
      </c>
      <c r="K485" s="131">
        <f t="shared" si="19"/>
        <v>0</v>
      </c>
      <c r="L485" s="127">
        <f t="shared" si="20"/>
        <v>0</v>
      </c>
      <c r="M485" s="130">
        <f t="shared" si="21"/>
        <v>0</v>
      </c>
      <c r="N485" s="130">
        <f t="shared" si="22"/>
        <v>0</v>
      </c>
      <c r="O485" s="130">
        <f t="shared" si="23"/>
        <v>0</v>
      </c>
      <c r="P485" s="127">
        <f t="shared" si="24"/>
        <v>0</v>
      </c>
      <c r="Q485" s="130">
        <f t="shared" si="25"/>
        <v>0</v>
      </c>
      <c r="R485" s="130">
        <f t="shared" si="26"/>
        <v>0</v>
      </c>
      <c r="S485" s="130">
        <f t="shared" si="27"/>
        <v>0</v>
      </c>
      <c r="T485" s="127">
        <f t="shared" si="28"/>
        <v>0</v>
      </c>
      <c r="U485" s="131">
        <f t="shared" si="29"/>
        <v>0</v>
      </c>
      <c r="V485" s="130">
        <f t="shared" si="30"/>
        <v>0</v>
      </c>
      <c r="W485" s="130">
        <f t="shared" si="31"/>
        <v>0</v>
      </c>
      <c r="X485" s="127">
        <f t="shared" si="32"/>
        <v>0</v>
      </c>
    </row>
    <row r="486">
      <c r="A486" s="122">
        <f>Data!A476</f>
        <v>45236</v>
      </c>
      <c r="B486" s="123">
        <f>Data!B476</f>
        <v>648.8900146</v>
      </c>
      <c r="C486" s="123">
        <f>Data!C476</f>
        <v>58.99477386</v>
      </c>
      <c r="D486" s="124">
        <f>Data!D476</f>
        <v>219.2700043</v>
      </c>
      <c r="E486" s="128">
        <f t="shared" ref="E486:G486" si="504">B486/B485-1</f>
        <v>-0.0072191621</v>
      </c>
      <c r="F486" s="128">
        <f t="shared" si="504"/>
        <v>0.006268025975</v>
      </c>
      <c r="G486" s="128">
        <f t="shared" si="504"/>
        <v>-0.003136944992</v>
      </c>
      <c r="H486" s="129">
        <f t="shared" si="16"/>
        <v>-0.0001914000265</v>
      </c>
      <c r="I486" s="130">
        <f t="shared" si="17"/>
        <v>0</v>
      </c>
      <c r="J486" s="130">
        <f t="shared" si="18"/>
        <v>0</v>
      </c>
      <c r="K486" s="131">
        <f t="shared" si="19"/>
        <v>0</v>
      </c>
      <c r="L486" s="127">
        <f t="shared" si="20"/>
        <v>0</v>
      </c>
      <c r="M486" s="130">
        <f t="shared" si="21"/>
        <v>0</v>
      </c>
      <c r="N486" s="130">
        <f t="shared" si="22"/>
        <v>0</v>
      </c>
      <c r="O486" s="130">
        <f t="shared" si="23"/>
        <v>0</v>
      </c>
      <c r="P486" s="127">
        <f t="shared" si="24"/>
        <v>0</v>
      </c>
      <c r="Q486" s="130">
        <f t="shared" si="25"/>
        <v>0</v>
      </c>
      <c r="R486" s="130">
        <f t="shared" si="26"/>
        <v>0</v>
      </c>
      <c r="S486" s="130">
        <f t="shared" si="27"/>
        <v>0</v>
      </c>
      <c r="T486" s="127">
        <f t="shared" si="28"/>
        <v>0</v>
      </c>
      <c r="U486" s="131">
        <f t="shared" si="29"/>
        <v>0</v>
      </c>
      <c r="V486" s="130">
        <f t="shared" si="30"/>
        <v>0</v>
      </c>
      <c r="W486" s="130">
        <f t="shared" si="31"/>
        <v>0</v>
      </c>
      <c r="X486" s="127">
        <f t="shared" si="32"/>
        <v>0</v>
      </c>
    </row>
    <row r="487">
      <c r="A487" s="122">
        <f>Data!A477</f>
        <v>45237</v>
      </c>
      <c r="B487" s="123">
        <f>Data!B477</f>
        <v>644.2907715</v>
      </c>
      <c r="C487" s="123">
        <f>Data!C477</f>
        <v>58.70675278</v>
      </c>
      <c r="D487" s="124">
        <f>Data!D477</f>
        <v>222.1799927</v>
      </c>
      <c r="E487" s="128">
        <f t="shared" ref="E487:G487" si="505">B487/B486-1</f>
        <v>-0.007087862442</v>
      </c>
      <c r="F487" s="128">
        <f t="shared" si="505"/>
        <v>-0.004882145803</v>
      </c>
      <c r="G487" s="128">
        <f t="shared" si="505"/>
        <v>0.0132712562</v>
      </c>
      <c r="H487" s="129">
        <f t="shared" si="16"/>
        <v>0.00193807167</v>
      </c>
      <c r="I487" s="130">
        <f t="shared" si="17"/>
        <v>0</v>
      </c>
      <c r="J487" s="130">
        <f t="shared" si="18"/>
        <v>0</v>
      </c>
      <c r="K487" s="131">
        <f t="shared" si="19"/>
        <v>0</v>
      </c>
      <c r="L487" s="127">
        <f t="shared" si="20"/>
        <v>0</v>
      </c>
      <c r="M487" s="130">
        <f t="shared" si="21"/>
        <v>0</v>
      </c>
      <c r="N487" s="130">
        <f t="shared" si="22"/>
        <v>0</v>
      </c>
      <c r="O487" s="130">
        <f t="shared" si="23"/>
        <v>0</v>
      </c>
      <c r="P487" s="127">
        <f t="shared" si="24"/>
        <v>0</v>
      </c>
      <c r="Q487" s="130">
        <f t="shared" si="25"/>
        <v>0</v>
      </c>
      <c r="R487" s="130">
        <f t="shared" si="26"/>
        <v>0</v>
      </c>
      <c r="S487" s="130">
        <f t="shared" si="27"/>
        <v>0</v>
      </c>
      <c r="T487" s="127">
        <f t="shared" si="28"/>
        <v>0</v>
      </c>
      <c r="U487" s="131">
        <f t="shared" si="29"/>
        <v>0</v>
      </c>
      <c r="V487" s="130">
        <f t="shared" si="30"/>
        <v>0</v>
      </c>
      <c r="W487" s="130">
        <f t="shared" si="31"/>
        <v>0</v>
      </c>
      <c r="X487" s="127">
        <f t="shared" si="32"/>
        <v>0</v>
      </c>
    </row>
    <row r="488">
      <c r="A488" s="122">
        <f>Data!A478</f>
        <v>45238</v>
      </c>
      <c r="B488" s="123">
        <f>Data!B478</f>
        <v>650.6085815</v>
      </c>
      <c r="C488" s="123">
        <f>Data!C478</f>
        <v>58.58757401</v>
      </c>
      <c r="D488" s="124">
        <f>Data!D478</f>
        <v>222.1100006</v>
      </c>
      <c r="E488" s="128">
        <f t="shared" ref="E488:G488" si="506">B488/B487-1</f>
        <v>0.009805836647</v>
      </c>
      <c r="F488" s="128">
        <f t="shared" si="506"/>
        <v>-0.002030069223</v>
      </c>
      <c r="G488" s="128">
        <f t="shared" si="506"/>
        <v>-0.0003150241594</v>
      </c>
      <c r="H488" s="129">
        <f t="shared" si="16"/>
        <v>0.001023129977</v>
      </c>
      <c r="I488" s="130">
        <f t="shared" si="17"/>
        <v>0</v>
      </c>
      <c r="J488" s="130">
        <f t="shared" si="18"/>
        <v>0</v>
      </c>
      <c r="K488" s="131">
        <f t="shared" si="19"/>
        <v>0</v>
      </c>
      <c r="L488" s="127">
        <f t="shared" si="20"/>
        <v>0</v>
      </c>
      <c r="M488" s="130">
        <f t="shared" si="21"/>
        <v>0</v>
      </c>
      <c r="N488" s="130">
        <f t="shared" si="22"/>
        <v>0</v>
      </c>
      <c r="O488" s="130">
        <f t="shared" si="23"/>
        <v>0</v>
      </c>
      <c r="P488" s="127">
        <f t="shared" si="24"/>
        <v>0</v>
      </c>
      <c r="Q488" s="130">
        <f t="shared" si="25"/>
        <v>0</v>
      </c>
      <c r="R488" s="130">
        <f t="shared" si="26"/>
        <v>0</v>
      </c>
      <c r="S488" s="130">
        <f t="shared" si="27"/>
        <v>0</v>
      </c>
      <c r="T488" s="127">
        <f t="shared" si="28"/>
        <v>0</v>
      </c>
      <c r="U488" s="131">
        <f t="shared" si="29"/>
        <v>0</v>
      </c>
      <c r="V488" s="130">
        <f t="shared" si="30"/>
        <v>0</v>
      </c>
      <c r="W488" s="130">
        <f t="shared" si="31"/>
        <v>0</v>
      </c>
      <c r="X488" s="127">
        <f t="shared" si="32"/>
        <v>0</v>
      </c>
    </row>
    <row r="489">
      <c r="A489" s="122">
        <f>Data!A479</f>
        <v>45239</v>
      </c>
      <c r="B489" s="123">
        <f>Data!B479</f>
        <v>647.4993286</v>
      </c>
      <c r="C489" s="123">
        <f>Data!C479</f>
        <v>57.78309631</v>
      </c>
      <c r="D489" s="124">
        <f>Data!D479</f>
        <v>209.9799957</v>
      </c>
      <c r="E489" s="128">
        <f t="shared" ref="E489:G489" si="507">B489/B488-1</f>
        <v>-0.004778991575</v>
      </c>
      <c r="F489" s="128">
        <f t="shared" si="507"/>
        <v>-0.01373119992</v>
      </c>
      <c r="G489" s="128">
        <f t="shared" si="507"/>
        <v>-0.05461260119</v>
      </c>
      <c r="H489" s="129">
        <f t="shared" si="16"/>
        <v>-0.02829331876</v>
      </c>
      <c r="I489" s="130">
        <f t="shared" si="17"/>
        <v>1</v>
      </c>
      <c r="J489" s="130">
        <f t="shared" si="18"/>
        <v>0</v>
      </c>
      <c r="K489" s="131">
        <f t="shared" si="19"/>
        <v>0</v>
      </c>
      <c r="L489" s="127">
        <f t="shared" si="20"/>
        <v>0</v>
      </c>
      <c r="M489" s="130">
        <f t="shared" si="21"/>
        <v>1</v>
      </c>
      <c r="N489" s="130">
        <f t="shared" si="22"/>
        <v>0</v>
      </c>
      <c r="O489" s="130">
        <f t="shared" si="23"/>
        <v>0</v>
      </c>
      <c r="P489" s="127">
        <f t="shared" si="24"/>
        <v>0</v>
      </c>
      <c r="Q489" s="130">
        <f t="shared" si="25"/>
        <v>1</v>
      </c>
      <c r="R489" s="130">
        <f t="shared" si="26"/>
        <v>0</v>
      </c>
      <c r="S489" s="130">
        <f t="shared" si="27"/>
        <v>0</v>
      </c>
      <c r="T489" s="127">
        <f t="shared" si="28"/>
        <v>0</v>
      </c>
      <c r="U489" s="131">
        <f t="shared" si="29"/>
        <v>1</v>
      </c>
      <c r="V489" s="130">
        <f t="shared" si="30"/>
        <v>0</v>
      </c>
      <c r="W489" s="130">
        <f t="shared" si="31"/>
        <v>0</v>
      </c>
      <c r="X489" s="127">
        <f t="shared" si="32"/>
        <v>0</v>
      </c>
    </row>
    <row r="490">
      <c r="A490" s="122">
        <f>Data!A480</f>
        <v>45240</v>
      </c>
      <c r="B490" s="123">
        <f>Data!B480</f>
        <v>660.59198</v>
      </c>
      <c r="C490" s="123">
        <f>Data!C480</f>
        <v>58.56770706</v>
      </c>
      <c r="D490" s="124">
        <f>Data!D480</f>
        <v>214.6499939</v>
      </c>
      <c r="E490" s="128">
        <f t="shared" ref="E490:G490" si="508">B490/B489-1</f>
        <v>0.02022033196</v>
      </c>
      <c r="F490" s="128">
        <f t="shared" si="508"/>
        <v>0.01357855149</v>
      </c>
      <c r="G490" s="128">
        <f t="shared" si="508"/>
        <v>0.02224020509</v>
      </c>
      <c r="H490" s="129">
        <f t="shared" si="16"/>
        <v>0.01837156902</v>
      </c>
      <c r="I490" s="130">
        <f t="shared" si="17"/>
        <v>0</v>
      </c>
      <c r="J490" s="130">
        <f t="shared" si="18"/>
        <v>0</v>
      </c>
      <c r="K490" s="131">
        <f t="shared" si="19"/>
        <v>0</v>
      </c>
      <c r="L490" s="127">
        <f t="shared" si="20"/>
        <v>0</v>
      </c>
      <c r="M490" s="130">
        <f t="shared" si="21"/>
        <v>0</v>
      </c>
      <c r="N490" s="130">
        <f t="shared" si="22"/>
        <v>0</v>
      </c>
      <c r="O490" s="130">
        <f t="shared" si="23"/>
        <v>0</v>
      </c>
      <c r="P490" s="127">
        <f t="shared" si="24"/>
        <v>0</v>
      </c>
      <c r="Q490" s="130">
        <f t="shared" si="25"/>
        <v>0</v>
      </c>
      <c r="R490" s="130">
        <f t="shared" si="26"/>
        <v>0</v>
      </c>
      <c r="S490" s="130">
        <f t="shared" si="27"/>
        <v>0</v>
      </c>
      <c r="T490" s="127">
        <f t="shared" si="28"/>
        <v>0</v>
      </c>
      <c r="U490" s="131">
        <f t="shared" si="29"/>
        <v>0</v>
      </c>
      <c r="V490" s="130">
        <f t="shared" si="30"/>
        <v>0</v>
      </c>
      <c r="W490" s="130">
        <f t="shared" si="31"/>
        <v>0</v>
      </c>
      <c r="X490" s="127">
        <f t="shared" si="32"/>
        <v>0</v>
      </c>
    </row>
    <row r="491">
      <c r="A491" s="122">
        <f>Data!A481</f>
        <v>45243</v>
      </c>
      <c r="B491" s="123">
        <f>Data!B481</f>
        <v>657.0654907</v>
      </c>
      <c r="C491" s="123">
        <f>Data!C481</f>
        <v>58.11084366</v>
      </c>
      <c r="D491" s="124">
        <f>Data!D481</f>
        <v>223.7100067</v>
      </c>
      <c r="E491" s="128">
        <f t="shared" ref="E491:G491" si="509">B491/B490-1</f>
        <v>-0.005338377341</v>
      </c>
      <c r="F491" s="128">
        <f t="shared" si="509"/>
        <v>-0.00780060252</v>
      </c>
      <c r="G491" s="128">
        <f t="shared" si="509"/>
        <v>0.04220830689</v>
      </c>
      <c r="H491" s="129">
        <f t="shared" si="16"/>
        <v>0.01269540628</v>
      </c>
      <c r="I491" s="130">
        <f t="shared" si="17"/>
        <v>0</v>
      </c>
      <c r="J491" s="130">
        <f t="shared" si="18"/>
        <v>0</v>
      </c>
      <c r="K491" s="131">
        <f t="shared" si="19"/>
        <v>0</v>
      </c>
      <c r="L491" s="127">
        <f t="shared" si="20"/>
        <v>0</v>
      </c>
      <c r="M491" s="130">
        <f t="shared" si="21"/>
        <v>0</v>
      </c>
      <c r="N491" s="130">
        <f t="shared" si="22"/>
        <v>0</v>
      </c>
      <c r="O491" s="130">
        <f t="shared" si="23"/>
        <v>0</v>
      </c>
      <c r="P491" s="127">
        <f t="shared" si="24"/>
        <v>0</v>
      </c>
      <c r="Q491" s="130">
        <f t="shared" si="25"/>
        <v>0</v>
      </c>
      <c r="R491" s="130">
        <f t="shared" si="26"/>
        <v>0</v>
      </c>
      <c r="S491" s="130">
        <f t="shared" si="27"/>
        <v>0</v>
      </c>
      <c r="T491" s="127">
        <f t="shared" si="28"/>
        <v>0</v>
      </c>
      <c r="U491" s="131">
        <f t="shared" si="29"/>
        <v>0</v>
      </c>
      <c r="V491" s="130">
        <f t="shared" si="30"/>
        <v>0</v>
      </c>
      <c r="W491" s="130">
        <f t="shared" si="31"/>
        <v>0</v>
      </c>
      <c r="X491" s="127">
        <f t="shared" si="32"/>
        <v>0</v>
      </c>
    </row>
    <row r="492">
      <c r="A492" s="122">
        <f>Data!A482</f>
        <v>45244</v>
      </c>
      <c r="B492" s="123">
        <f>Data!B482</f>
        <v>692.727478</v>
      </c>
      <c r="C492" s="123">
        <f>Data!C482</f>
        <v>59.33245468</v>
      </c>
      <c r="D492" s="124">
        <f>Data!D482</f>
        <v>237.4100037</v>
      </c>
      <c r="E492" s="128">
        <f t="shared" ref="E492:G492" si="510">B492/B491-1</f>
        <v>0.05427463138</v>
      </c>
      <c r="F492" s="128">
        <f t="shared" si="510"/>
        <v>0.02102208376</v>
      </c>
      <c r="G492" s="128">
        <f t="shared" si="510"/>
        <v>0.06123998273</v>
      </c>
      <c r="H492" s="129">
        <f t="shared" si="16"/>
        <v>0.04375975288</v>
      </c>
      <c r="I492" s="130">
        <f t="shared" si="17"/>
        <v>0</v>
      </c>
      <c r="J492" s="130">
        <f t="shared" si="18"/>
        <v>0</v>
      </c>
      <c r="K492" s="131">
        <f t="shared" si="19"/>
        <v>0</v>
      </c>
      <c r="L492" s="127">
        <f t="shared" si="20"/>
        <v>0</v>
      </c>
      <c r="M492" s="130">
        <f t="shared" si="21"/>
        <v>0</v>
      </c>
      <c r="N492" s="130">
        <f t="shared" si="22"/>
        <v>0</v>
      </c>
      <c r="O492" s="130">
        <f t="shared" si="23"/>
        <v>0</v>
      </c>
      <c r="P492" s="127">
        <f t="shared" si="24"/>
        <v>0</v>
      </c>
      <c r="Q492" s="130">
        <f t="shared" si="25"/>
        <v>0</v>
      </c>
      <c r="R492" s="130">
        <f t="shared" si="26"/>
        <v>0</v>
      </c>
      <c r="S492" s="130">
        <f t="shared" si="27"/>
        <v>0</v>
      </c>
      <c r="T492" s="127">
        <f t="shared" si="28"/>
        <v>0</v>
      </c>
      <c r="U492" s="131">
        <f t="shared" si="29"/>
        <v>0</v>
      </c>
      <c r="V492" s="130">
        <f t="shared" si="30"/>
        <v>0</v>
      </c>
      <c r="W492" s="130">
        <f t="shared" si="31"/>
        <v>0</v>
      </c>
      <c r="X492" s="127">
        <f t="shared" si="32"/>
        <v>0</v>
      </c>
    </row>
    <row r="493">
      <c r="A493" s="122">
        <f>Data!A483</f>
        <v>45245</v>
      </c>
      <c r="B493" s="123">
        <f>Data!B483</f>
        <v>704.1413574</v>
      </c>
      <c r="C493" s="123">
        <f>Data!C483</f>
        <v>59.31259155</v>
      </c>
      <c r="D493" s="124">
        <f>Data!D483</f>
        <v>242.8399963</v>
      </c>
      <c r="E493" s="128">
        <f t="shared" ref="E493:G493" si="511">B493/B492-1</f>
        <v>0.0164767239</v>
      </c>
      <c r="F493" s="128">
        <f t="shared" si="511"/>
        <v>-0.000334776789</v>
      </c>
      <c r="G493" s="128">
        <f t="shared" si="511"/>
        <v>0.02287179391</v>
      </c>
      <c r="H493" s="129">
        <f t="shared" si="16"/>
        <v>0.01231015163</v>
      </c>
      <c r="I493" s="130">
        <f t="shared" si="17"/>
        <v>0</v>
      </c>
      <c r="J493" s="130">
        <f t="shared" si="18"/>
        <v>0</v>
      </c>
      <c r="K493" s="131">
        <f t="shared" si="19"/>
        <v>0</v>
      </c>
      <c r="L493" s="127">
        <f t="shared" si="20"/>
        <v>0</v>
      </c>
      <c r="M493" s="130">
        <f t="shared" si="21"/>
        <v>0</v>
      </c>
      <c r="N493" s="130">
        <f t="shared" si="22"/>
        <v>0</v>
      </c>
      <c r="O493" s="130">
        <f t="shared" si="23"/>
        <v>0</v>
      </c>
      <c r="P493" s="127">
        <f t="shared" si="24"/>
        <v>0</v>
      </c>
      <c r="Q493" s="130">
        <f t="shared" si="25"/>
        <v>0</v>
      </c>
      <c r="R493" s="130">
        <f t="shared" si="26"/>
        <v>0</v>
      </c>
      <c r="S493" s="130">
        <f t="shared" si="27"/>
        <v>0</v>
      </c>
      <c r="T493" s="127">
        <f t="shared" si="28"/>
        <v>0</v>
      </c>
      <c r="U493" s="131">
        <f t="shared" si="29"/>
        <v>0</v>
      </c>
      <c r="V493" s="130">
        <f t="shared" si="30"/>
        <v>0</v>
      </c>
      <c r="W493" s="130">
        <f t="shared" si="31"/>
        <v>0</v>
      </c>
      <c r="X493" s="127">
        <f t="shared" si="32"/>
        <v>0</v>
      </c>
    </row>
    <row r="494">
      <c r="A494" s="122">
        <f>Data!A484</f>
        <v>45246</v>
      </c>
      <c r="B494" s="123">
        <f>Data!B484</f>
        <v>710.1611938</v>
      </c>
      <c r="C494" s="123">
        <f>Data!C484</f>
        <v>58.58757401</v>
      </c>
      <c r="D494" s="124">
        <f>Data!D484</f>
        <v>233.5899963</v>
      </c>
      <c r="E494" s="128">
        <f t="shared" ref="E494:G494" si="512">B494/B493-1</f>
        <v>0.008549187407</v>
      </c>
      <c r="F494" s="128">
        <f t="shared" si="512"/>
        <v>-0.01222367003</v>
      </c>
      <c r="G494" s="128">
        <f t="shared" si="512"/>
        <v>-0.03809092464</v>
      </c>
      <c r="H494" s="129">
        <f t="shared" si="16"/>
        <v>-0.01841600039</v>
      </c>
      <c r="I494" s="130">
        <f t="shared" si="17"/>
        <v>0</v>
      </c>
      <c r="J494" s="130">
        <f t="shared" si="18"/>
        <v>0</v>
      </c>
      <c r="K494" s="131">
        <f t="shared" si="19"/>
        <v>0</v>
      </c>
      <c r="L494" s="127">
        <f t="shared" si="20"/>
        <v>0</v>
      </c>
      <c r="M494" s="130">
        <f t="shared" si="21"/>
        <v>0</v>
      </c>
      <c r="N494" s="130">
        <f t="shared" si="22"/>
        <v>0</v>
      </c>
      <c r="O494" s="130">
        <f t="shared" si="23"/>
        <v>0</v>
      </c>
      <c r="P494" s="127">
        <f t="shared" si="24"/>
        <v>0</v>
      </c>
      <c r="Q494" s="130">
        <f t="shared" si="25"/>
        <v>0</v>
      </c>
      <c r="R494" s="130">
        <f t="shared" si="26"/>
        <v>0</v>
      </c>
      <c r="S494" s="130">
        <f t="shared" si="27"/>
        <v>0</v>
      </c>
      <c r="T494" s="127">
        <f t="shared" si="28"/>
        <v>0</v>
      </c>
      <c r="U494" s="131">
        <f t="shared" si="29"/>
        <v>0</v>
      </c>
      <c r="V494" s="130">
        <f t="shared" si="30"/>
        <v>0</v>
      </c>
      <c r="W494" s="130">
        <f t="shared" si="31"/>
        <v>0</v>
      </c>
      <c r="X494" s="127">
        <f t="shared" si="32"/>
        <v>0</v>
      </c>
    </row>
    <row r="495">
      <c r="A495" s="122">
        <f>Data!A485</f>
        <v>45247</v>
      </c>
      <c r="B495" s="123">
        <f>Data!B485</f>
        <v>712.1081543</v>
      </c>
      <c r="C495" s="123">
        <f>Data!C485</f>
        <v>58.97491074</v>
      </c>
      <c r="D495" s="124">
        <f>Data!D485</f>
        <v>234.3000031</v>
      </c>
      <c r="E495" s="128">
        <f t="shared" ref="E495:G495" si="513">B495/B494-1</f>
        <v>0.002741575386</v>
      </c>
      <c r="F495" s="128">
        <f t="shared" si="513"/>
        <v>0.006611243724</v>
      </c>
      <c r="G495" s="128">
        <f t="shared" si="513"/>
        <v>0.003039542468</v>
      </c>
      <c r="H495" s="129">
        <f t="shared" si="16"/>
        <v>0.004408629554</v>
      </c>
      <c r="I495" s="130">
        <f t="shared" si="17"/>
        <v>0</v>
      </c>
      <c r="J495" s="130">
        <f t="shared" si="18"/>
        <v>0</v>
      </c>
      <c r="K495" s="131">
        <f t="shared" si="19"/>
        <v>0</v>
      </c>
      <c r="L495" s="127">
        <f t="shared" si="20"/>
        <v>0</v>
      </c>
      <c r="M495" s="130">
        <f t="shared" si="21"/>
        <v>0</v>
      </c>
      <c r="N495" s="130">
        <f t="shared" si="22"/>
        <v>0</v>
      </c>
      <c r="O495" s="130">
        <f t="shared" si="23"/>
        <v>0</v>
      </c>
      <c r="P495" s="127">
        <f t="shared" si="24"/>
        <v>0</v>
      </c>
      <c r="Q495" s="130">
        <f t="shared" si="25"/>
        <v>0</v>
      </c>
      <c r="R495" s="130">
        <f t="shared" si="26"/>
        <v>0</v>
      </c>
      <c r="S495" s="130">
        <f t="shared" si="27"/>
        <v>0</v>
      </c>
      <c r="T495" s="127">
        <f t="shared" si="28"/>
        <v>0</v>
      </c>
      <c r="U495" s="131">
        <f t="shared" si="29"/>
        <v>0</v>
      </c>
      <c r="V495" s="130">
        <f t="shared" si="30"/>
        <v>0</v>
      </c>
      <c r="W495" s="130">
        <f t="shared" si="31"/>
        <v>0</v>
      </c>
      <c r="X495" s="127">
        <f t="shared" si="32"/>
        <v>0</v>
      </c>
    </row>
    <row r="496">
      <c r="A496" s="122">
        <f>Data!A486</f>
        <v>45250</v>
      </c>
      <c r="B496" s="123">
        <f>Data!B486</f>
        <v>716.1412964</v>
      </c>
      <c r="C496" s="123">
        <f>Data!C486</f>
        <v>58.59750366</v>
      </c>
      <c r="D496" s="124">
        <f>Data!D486</f>
        <v>235.6000061</v>
      </c>
      <c r="E496" s="128">
        <f t="shared" ref="E496:G496" si="514">B496/B495-1</f>
        <v>0.005663665084</v>
      </c>
      <c r="F496" s="128">
        <f t="shared" si="514"/>
        <v>-0.006399451381</v>
      </c>
      <c r="G496" s="128">
        <f t="shared" si="514"/>
        <v>0.005548455121</v>
      </c>
      <c r="H496" s="129">
        <f t="shared" si="16"/>
        <v>0.0007923345127</v>
      </c>
      <c r="I496" s="130">
        <f t="shared" si="17"/>
        <v>0</v>
      </c>
      <c r="J496" s="130">
        <f t="shared" si="18"/>
        <v>0</v>
      </c>
      <c r="K496" s="131">
        <f t="shared" si="19"/>
        <v>0</v>
      </c>
      <c r="L496" s="127">
        <f t="shared" si="20"/>
        <v>0</v>
      </c>
      <c r="M496" s="130">
        <f t="shared" si="21"/>
        <v>0</v>
      </c>
      <c r="N496" s="130">
        <f t="shared" si="22"/>
        <v>0</v>
      </c>
      <c r="O496" s="130">
        <f t="shared" si="23"/>
        <v>0</v>
      </c>
      <c r="P496" s="127">
        <f t="shared" si="24"/>
        <v>0</v>
      </c>
      <c r="Q496" s="130">
        <f t="shared" si="25"/>
        <v>0</v>
      </c>
      <c r="R496" s="130">
        <f t="shared" si="26"/>
        <v>0</v>
      </c>
      <c r="S496" s="130">
        <f t="shared" si="27"/>
        <v>0</v>
      </c>
      <c r="T496" s="127">
        <f t="shared" si="28"/>
        <v>0</v>
      </c>
      <c r="U496" s="131">
        <f t="shared" si="29"/>
        <v>0</v>
      </c>
      <c r="V496" s="130">
        <f t="shared" si="30"/>
        <v>0</v>
      </c>
      <c r="W496" s="130">
        <f t="shared" si="31"/>
        <v>0</v>
      </c>
      <c r="X496" s="127">
        <f t="shared" si="32"/>
        <v>0</v>
      </c>
    </row>
    <row r="497">
      <c r="A497" s="122">
        <f>Data!A487</f>
        <v>45251</v>
      </c>
      <c r="B497" s="123">
        <f>Data!B487</f>
        <v>719.8366699</v>
      </c>
      <c r="C497" s="123">
        <f>Data!C487</f>
        <v>59.20334244</v>
      </c>
      <c r="D497" s="124">
        <f>Data!D487</f>
        <v>241.1999969</v>
      </c>
      <c r="E497" s="128">
        <f t="shared" ref="E497:G497" si="515">B497/B496-1</f>
        <v>0.005160117918</v>
      </c>
      <c r="F497" s="128">
        <f t="shared" si="515"/>
        <v>0.0103389861</v>
      </c>
      <c r="G497" s="128">
        <f t="shared" si="515"/>
        <v>0.02376906069</v>
      </c>
      <c r="H497" s="129">
        <f t="shared" si="16"/>
        <v>0.0146752423</v>
      </c>
      <c r="I497" s="130">
        <f t="shared" si="17"/>
        <v>0</v>
      </c>
      <c r="J497" s="130">
        <f t="shared" si="18"/>
        <v>0</v>
      </c>
      <c r="K497" s="131">
        <f t="shared" si="19"/>
        <v>0</v>
      </c>
      <c r="L497" s="127">
        <f t="shared" si="20"/>
        <v>0</v>
      </c>
      <c r="M497" s="130">
        <f t="shared" si="21"/>
        <v>0</v>
      </c>
      <c r="N497" s="130">
        <f t="shared" si="22"/>
        <v>0</v>
      </c>
      <c r="O497" s="130">
        <f t="shared" si="23"/>
        <v>0</v>
      </c>
      <c r="P497" s="127">
        <f t="shared" si="24"/>
        <v>0</v>
      </c>
      <c r="Q497" s="130">
        <f t="shared" si="25"/>
        <v>0</v>
      </c>
      <c r="R497" s="130">
        <f t="shared" si="26"/>
        <v>0</v>
      </c>
      <c r="S497" s="130">
        <f t="shared" si="27"/>
        <v>0</v>
      </c>
      <c r="T497" s="127">
        <f t="shared" si="28"/>
        <v>0</v>
      </c>
      <c r="U497" s="131">
        <f t="shared" si="29"/>
        <v>0</v>
      </c>
      <c r="V497" s="130">
        <f t="shared" si="30"/>
        <v>0</v>
      </c>
      <c r="W497" s="130">
        <f t="shared" si="31"/>
        <v>0</v>
      </c>
      <c r="X497" s="127">
        <f t="shared" si="32"/>
        <v>0</v>
      </c>
    </row>
    <row r="498">
      <c r="A498" s="122">
        <f>Data!A488</f>
        <v>45252</v>
      </c>
      <c r="B498" s="123">
        <f>Data!B488</f>
        <v>722.3200684</v>
      </c>
      <c r="C498" s="123">
        <f>Data!C488</f>
        <v>59.59067917</v>
      </c>
      <c r="D498" s="124">
        <f>Data!D488</f>
        <v>234.2100067</v>
      </c>
      <c r="E498" s="128">
        <f t="shared" ref="E498:G498" si="516">B498/B497-1</f>
        <v>0.003449947108</v>
      </c>
      <c r="F498" s="128">
        <f t="shared" si="516"/>
        <v>0.006542480796</v>
      </c>
      <c r="G498" s="128">
        <f t="shared" si="516"/>
        <v>-0.02898005938</v>
      </c>
      <c r="H498" s="129">
        <f t="shared" si="16"/>
        <v>-0.008285042013</v>
      </c>
      <c r="I498" s="130">
        <f t="shared" si="17"/>
        <v>0</v>
      </c>
      <c r="J498" s="130">
        <f t="shared" si="18"/>
        <v>0</v>
      </c>
      <c r="K498" s="131">
        <f t="shared" si="19"/>
        <v>0</v>
      </c>
      <c r="L498" s="127">
        <f t="shared" si="20"/>
        <v>0</v>
      </c>
      <c r="M498" s="130">
        <f t="shared" si="21"/>
        <v>0</v>
      </c>
      <c r="N498" s="130">
        <f t="shared" si="22"/>
        <v>0</v>
      </c>
      <c r="O498" s="130">
        <f t="shared" si="23"/>
        <v>0</v>
      </c>
      <c r="P498" s="127">
        <f t="shared" si="24"/>
        <v>0</v>
      </c>
      <c r="Q498" s="130">
        <f t="shared" si="25"/>
        <v>0</v>
      </c>
      <c r="R498" s="130">
        <f t="shared" si="26"/>
        <v>0</v>
      </c>
      <c r="S498" s="130">
        <f t="shared" si="27"/>
        <v>0</v>
      </c>
      <c r="T498" s="127">
        <f t="shared" si="28"/>
        <v>0</v>
      </c>
      <c r="U498" s="131">
        <f t="shared" si="29"/>
        <v>0</v>
      </c>
      <c r="V498" s="130">
        <f t="shared" si="30"/>
        <v>0</v>
      </c>
      <c r="W498" s="130">
        <f t="shared" si="31"/>
        <v>0</v>
      </c>
      <c r="X498" s="127">
        <f t="shared" si="32"/>
        <v>0</v>
      </c>
    </row>
    <row r="499">
      <c r="A499" s="122">
        <f>Data!A489</f>
        <v>45254</v>
      </c>
      <c r="B499" s="123">
        <f>Data!B489</f>
        <v>725.260437</v>
      </c>
      <c r="C499" s="123">
        <f>Data!C489</f>
        <v>59.58074951</v>
      </c>
      <c r="D499" s="124">
        <f>Data!D489</f>
        <v>235.4499969</v>
      </c>
      <c r="E499" s="128">
        <f t="shared" ref="E499:G499" si="517">B499/B498-1</f>
        <v>0.004070728173</v>
      </c>
      <c r="F499" s="128">
        <f t="shared" si="517"/>
        <v>-0.0001666310423</v>
      </c>
      <c r="G499" s="128">
        <f t="shared" si="517"/>
        <v>0.005294352072</v>
      </c>
      <c r="H499" s="129">
        <f t="shared" si="16"/>
        <v>0.002865234047</v>
      </c>
      <c r="I499" s="130">
        <f t="shared" si="17"/>
        <v>0</v>
      </c>
      <c r="J499" s="130">
        <f t="shared" si="18"/>
        <v>0</v>
      </c>
      <c r="K499" s="131">
        <f t="shared" si="19"/>
        <v>0</v>
      </c>
      <c r="L499" s="127">
        <f t="shared" si="20"/>
        <v>0</v>
      </c>
      <c r="M499" s="130">
        <f t="shared" si="21"/>
        <v>0</v>
      </c>
      <c r="N499" s="130">
        <f t="shared" si="22"/>
        <v>0</v>
      </c>
      <c r="O499" s="130">
        <f t="shared" si="23"/>
        <v>0</v>
      </c>
      <c r="P499" s="127">
        <f t="shared" si="24"/>
        <v>0</v>
      </c>
      <c r="Q499" s="130">
        <f t="shared" si="25"/>
        <v>0</v>
      </c>
      <c r="R499" s="130">
        <f t="shared" si="26"/>
        <v>0</v>
      </c>
      <c r="S499" s="130">
        <f t="shared" si="27"/>
        <v>0</v>
      </c>
      <c r="T499" s="127">
        <f t="shared" si="28"/>
        <v>0</v>
      </c>
      <c r="U499" s="131">
        <f t="shared" si="29"/>
        <v>0</v>
      </c>
      <c r="V499" s="130">
        <f t="shared" si="30"/>
        <v>0</v>
      </c>
      <c r="W499" s="130">
        <f t="shared" si="31"/>
        <v>0</v>
      </c>
      <c r="X499" s="127">
        <f t="shared" si="32"/>
        <v>0</v>
      </c>
    </row>
    <row r="500">
      <c r="A500" s="122">
        <f>Data!A490</f>
        <v>45257</v>
      </c>
      <c r="B500" s="123">
        <f>Data!B490</f>
        <v>725.8366089</v>
      </c>
      <c r="C500" s="123">
        <f>Data!C490</f>
        <v>59.82904434</v>
      </c>
      <c r="D500" s="124">
        <f>Data!D490</f>
        <v>236.0800018</v>
      </c>
      <c r="E500" s="128">
        <f t="shared" ref="E500:G500" si="518">B500/B499-1</f>
        <v>0.0007944344481</v>
      </c>
      <c r="F500" s="128">
        <f t="shared" si="518"/>
        <v>0.004167366681</v>
      </c>
      <c r="G500" s="128">
        <f t="shared" si="518"/>
        <v>0.002675748104</v>
      </c>
      <c r="H500" s="129">
        <f t="shared" si="16"/>
        <v>0.002896132803</v>
      </c>
      <c r="I500" s="130">
        <f t="shared" si="17"/>
        <v>0</v>
      </c>
      <c r="J500" s="130">
        <f t="shared" si="18"/>
        <v>0</v>
      </c>
      <c r="K500" s="131">
        <f t="shared" si="19"/>
        <v>0</v>
      </c>
      <c r="L500" s="127">
        <f t="shared" si="20"/>
        <v>0</v>
      </c>
      <c r="M500" s="130">
        <f t="shared" si="21"/>
        <v>0</v>
      </c>
      <c r="N500" s="130">
        <f t="shared" si="22"/>
        <v>0</v>
      </c>
      <c r="O500" s="130">
        <f t="shared" si="23"/>
        <v>0</v>
      </c>
      <c r="P500" s="127">
        <f t="shared" si="24"/>
        <v>0</v>
      </c>
      <c r="Q500" s="130">
        <f t="shared" si="25"/>
        <v>0</v>
      </c>
      <c r="R500" s="130">
        <f t="shared" si="26"/>
        <v>0</v>
      </c>
      <c r="S500" s="130">
        <f t="shared" si="27"/>
        <v>0</v>
      </c>
      <c r="T500" s="127">
        <f t="shared" si="28"/>
        <v>0</v>
      </c>
      <c r="U500" s="131">
        <f t="shared" si="29"/>
        <v>0</v>
      </c>
      <c r="V500" s="130">
        <f t="shared" si="30"/>
        <v>0</v>
      </c>
      <c r="W500" s="130">
        <f t="shared" si="31"/>
        <v>0</v>
      </c>
      <c r="X500" s="127">
        <f t="shared" si="32"/>
        <v>0</v>
      </c>
    </row>
    <row r="501">
      <c r="A501" s="122">
        <f>Data!A491</f>
        <v>45258</v>
      </c>
      <c r="B501" s="123">
        <f>Data!B491</f>
        <v>731.8762817</v>
      </c>
      <c r="C501" s="123">
        <f>Data!C491</f>
        <v>59.8687706</v>
      </c>
      <c r="D501" s="124">
        <f>Data!D491</f>
        <v>246.7200012</v>
      </c>
      <c r="E501" s="128">
        <f t="shared" ref="E501:G501" si="519">B501/B500-1</f>
        <v>0.008320981303</v>
      </c>
      <c r="F501" s="128">
        <f t="shared" si="519"/>
        <v>0.0006639961872</v>
      </c>
      <c r="G501" s="128">
        <f t="shared" si="519"/>
        <v>0.04506946504</v>
      </c>
      <c r="H501" s="129">
        <f t="shared" si="16"/>
        <v>0.01995758075</v>
      </c>
      <c r="I501" s="130">
        <f t="shared" si="17"/>
        <v>0</v>
      </c>
      <c r="J501" s="130">
        <f t="shared" si="18"/>
        <v>0</v>
      </c>
      <c r="K501" s="131">
        <f t="shared" si="19"/>
        <v>0</v>
      </c>
      <c r="L501" s="127">
        <f t="shared" si="20"/>
        <v>0</v>
      </c>
      <c r="M501" s="130">
        <f t="shared" si="21"/>
        <v>0</v>
      </c>
      <c r="N501" s="130">
        <f t="shared" si="22"/>
        <v>0</v>
      </c>
      <c r="O501" s="130">
        <f t="shared" si="23"/>
        <v>0</v>
      </c>
      <c r="P501" s="127">
        <f t="shared" si="24"/>
        <v>0</v>
      </c>
      <c r="Q501" s="130">
        <f t="shared" si="25"/>
        <v>0</v>
      </c>
      <c r="R501" s="130">
        <f t="shared" si="26"/>
        <v>0</v>
      </c>
      <c r="S501" s="130">
        <f t="shared" si="27"/>
        <v>0</v>
      </c>
      <c r="T501" s="127">
        <f t="shared" si="28"/>
        <v>0</v>
      </c>
      <c r="U501" s="131">
        <f t="shared" si="29"/>
        <v>0</v>
      </c>
      <c r="V501" s="130">
        <f t="shared" si="30"/>
        <v>0</v>
      </c>
      <c r="W501" s="130">
        <f t="shared" si="31"/>
        <v>0</v>
      </c>
      <c r="X501" s="127">
        <f t="shared" si="32"/>
        <v>0</v>
      </c>
    </row>
    <row r="502">
      <c r="A502" s="122">
        <f>Data!A492</f>
        <v>45259</v>
      </c>
      <c r="B502" s="123">
        <f>Data!B492</f>
        <v>742.3464355</v>
      </c>
      <c r="C502" s="123">
        <f>Data!C492</f>
        <v>59.68999863</v>
      </c>
      <c r="D502" s="124">
        <f>Data!D492</f>
        <v>244.1399994</v>
      </c>
      <c r="E502" s="128">
        <f t="shared" ref="E502:G502" si="520">B502/B501-1</f>
        <v>0.01430590671</v>
      </c>
      <c r="F502" s="128">
        <f t="shared" si="520"/>
        <v>-0.002986063867</v>
      </c>
      <c r="G502" s="128">
        <f t="shared" si="520"/>
        <v>-0.01045720581</v>
      </c>
      <c r="H502" s="129">
        <f t="shared" si="16"/>
        <v>-0.002516126531</v>
      </c>
      <c r="I502" s="130">
        <f t="shared" si="17"/>
        <v>0</v>
      </c>
      <c r="J502" s="130">
        <f t="shared" si="18"/>
        <v>0</v>
      </c>
      <c r="K502" s="131">
        <f t="shared" si="19"/>
        <v>0</v>
      </c>
      <c r="L502" s="127">
        <f t="shared" si="20"/>
        <v>0</v>
      </c>
      <c r="M502" s="130">
        <f t="shared" si="21"/>
        <v>0</v>
      </c>
      <c r="N502" s="130">
        <f t="shared" si="22"/>
        <v>0</v>
      </c>
      <c r="O502" s="130">
        <f t="shared" si="23"/>
        <v>0</v>
      </c>
      <c r="P502" s="127">
        <f t="shared" si="24"/>
        <v>0</v>
      </c>
      <c r="Q502" s="130">
        <f t="shared" si="25"/>
        <v>0</v>
      </c>
      <c r="R502" s="130">
        <f t="shared" si="26"/>
        <v>0</v>
      </c>
      <c r="S502" s="130">
        <f t="shared" si="27"/>
        <v>0</v>
      </c>
      <c r="T502" s="127">
        <f t="shared" si="28"/>
        <v>0</v>
      </c>
      <c r="U502" s="131">
        <f t="shared" si="29"/>
        <v>0</v>
      </c>
      <c r="V502" s="130">
        <f t="shared" si="30"/>
        <v>0</v>
      </c>
      <c r="W502" s="130">
        <f t="shared" si="31"/>
        <v>0</v>
      </c>
      <c r="X502" s="127">
        <f t="shared" si="32"/>
        <v>0</v>
      </c>
    </row>
    <row r="503">
      <c r="A503" s="122">
        <f>Data!A493</f>
        <v>45260</v>
      </c>
      <c r="B503" s="123">
        <f>Data!B493</f>
        <v>746.2503662</v>
      </c>
      <c r="C503" s="123">
        <f>Data!C493</f>
        <v>61.54000092</v>
      </c>
      <c r="D503" s="124">
        <f>Data!D493</f>
        <v>240.0800018</v>
      </c>
      <c r="E503" s="128">
        <f t="shared" ref="E503:G503" si="521">B503/B502-1</f>
        <v>0.005258906728</v>
      </c>
      <c r="F503" s="128">
        <f t="shared" si="521"/>
        <v>0.0309935053</v>
      </c>
      <c r="G503" s="128">
        <f t="shared" si="521"/>
        <v>-0.01662979261</v>
      </c>
      <c r="H503" s="129">
        <f t="shared" si="16"/>
        <v>0.00679726642</v>
      </c>
      <c r="I503" s="130">
        <f t="shared" si="17"/>
        <v>0</v>
      </c>
      <c r="J503" s="130">
        <f t="shared" si="18"/>
        <v>0</v>
      </c>
      <c r="K503" s="131">
        <f t="shared" si="19"/>
        <v>0</v>
      </c>
      <c r="L503" s="127">
        <f t="shared" si="20"/>
        <v>0</v>
      </c>
      <c r="M503" s="130">
        <f t="shared" si="21"/>
        <v>0</v>
      </c>
      <c r="N503" s="130">
        <f t="shared" si="22"/>
        <v>0</v>
      </c>
      <c r="O503" s="130">
        <f t="shared" si="23"/>
        <v>0</v>
      </c>
      <c r="P503" s="127">
        <f t="shared" si="24"/>
        <v>0</v>
      </c>
      <c r="Q503" s="130">
        <f t="shared" si="25"/>
        <v>0</v>
      </c>
      <c r="R503" s="130">
        <f t="shared" si="26"/>
        <v>0</v>
      </c>
      <c r="S503" s="130">
        <f t="shared" si="27"/>
        <v>0</v>
      </c>
      <c r="T503" s="127">
        <f t="shared" si="28"/>
        <v>0</v>
      </c>
      <c r="U503" s="131">
        <f t="shared" si="29"/>
        <v>0</v>
      </c>
      <c r="V503" s="130">
        <f t="shared" si="30"/>
        <v>0</v>
      </c>
      <c r="W503" s="130">
        <f t="shared" si="31"/>
        <v>0</v>
      </c>
      <c r="X503" s="127">
        <f t="shared" si="32"/>
        <v>0</v>
      </c>
    </row>
    <row r="504">
      <c r="A504" s="122">
        <f>Data!A494</f>
        <v>45261</v>
      </c>
      <c r="B504" s="123">
        <f>Data!B494</f>
        <v>751.3364258</v>
      </c>
      <c r="C504" s="123">
        <f>Data!C494</f>
        <v>61.93000031</v>
      </c>
      <c r="D504" s="124">
        <f>Data!D494</f>
        <v>238.8300018</v>
      </c>
      <c r="E504" s="128">
        <f t="shared" ref="E504:G504" si="522">B504/B503-1</f>
        <v>0.006815486867</v>
      </c>
      <c r="F504" s="128">
        <f t="shared" si="522"/>
        <v>0.006337331554</v>
      </c>
      <c r="G504" s="128">
        <f t="shared" si="522"/>
        <v>-0.005206597761</v>
      </c>
      <c r="H504" s="129">
        <f t="shared" si="16"/>
        <v>0.001815390891</v>
      </c>
      <c r="I504" s="130">
        <f t="shared" si="17"/>
        <v>0</v>
      </c>
      <c r="J504" s="130">
        <f t="shared" si="18"/>
        <v>0</v>
      </c>
      <c r="K504" s="131">
        <f t="shared" si="19"/>
        <v>0</v>
      </c>
      <c r="L504" s="127">
        <f t="shared" si="20"/>
        <v>0</v>
      </c>
      <c r="M504" s="130">
        <f t="shared" si="21"/>
        <v>0</v>
      </c>
      <c r="N504" s="130">
        <f t="shared" si="22"/>
        <v>0</v>
      </c>
      <c r="O504" s="130">
        <f t="shared" si="23"/>
        <v>0</v>
      </c>
      <c r="P504" s="127">
        <f t="shared" si="24"/>
        <v>0</v>
      </c>
      <c r="Q504" s="130">
        <f t="shared" si="25"/>
        <v>0</v>
      </c>
      <c r="R504" s="130">
        <f t="shared" si="26"/>
        <v>0</v>
      </c>
      <c r="S504" s="130">
        <f t="shared" si="27"/>
        <v>0</v>
      </c>
      <c r="T504" s="127">
        <f t="shared" si="28"/>
        <v>0</v>
      </c>
      <c r="U504" s="131">
        <f t="shared" si="29"/>
        <v>0</v>
      </c>
      <c r="V504" s="130">
        <f t="shared" si="30"/>
        <v>0</v>
      </c>
      <c r="W504" s="130">
        <f t="shared" si="31"/>
        <v>0</v>
      </c>
      <c r="X504" s="127">
        <f t="shared" si="32"/>
        <v>0</v>
      </c>
    </row>
    <row r="505">
      <c r="A505" s="122">
        <f>Data!A495</f>
        <v>45264</v>
      </c>
      <c r="B505" s="123">
        <f>Data!B495</f>
        <v>751.4158936</v>
      </c>
      <c r="C505" s="123">
        <f>Data!C495</f>
        <v>62.27999878</v>
      </c>
      <c r="D505" s="124">
        <f>Data!D495</f>
        <v>235.5800018</v>
      </c>
      <c r="E505" s="128">
        <f t="shared" ref="E505:G505" si="523">B505/B504-1</f>
        <v>0.0001057685621</v>
      </c>
      <c r="F505" s="128">
        <f t="shared" si="523"/>
        <v>0.005651517397</v>
      </c>
      <c r="G505" s="128">
        <f t="shared" si="523"/>
        <v>-0.01360800559</v>
      </c>
      <c r="H505" s="129">
        <f t="shared" si="16"/>
        <v>-0.003161441565</v>
      </c>
      <c r="I505" s="130">
        <f t="shared" si="17"/>
        <v>0</v>
      </c>
      <c r="J505" s="130">
        <f t="shared" si="18"/>
        <v>0</v>
      </c>
      <c r="K505" s="131">
        <f t="shared" si="19"/>
        <v>0</v>
      </c>
      <c r="L505" s="127">
        <f t="shared" si="20"/>
        <v>0</v>
      </c>
      <c r="M505" s="130">
        <f t="shared" si="21"/>
        <v>0</v>
      </c>
      <c r="N505" s="130">
        <f t="shared" si="22"/>
        <v>0</v>
      </c>
      <c r="O505" s="130">
        <f t="shared" si="23"/>
        <v>0</v>
      </c>
      <c r="P505" s="127">
        <f t="shared" si="24"/>
        <v>0</v>
      </c>
      <c r="Q505" s="130">
        <f t="shared" si="25"/>
        <v>0</v>
      </c>
      <c r="R505" s="130">
        <f t="shared" si="26"/>
        <v>0</v>
      </c>
      <c r="S505" s="130">
        <f t="shared" si="27"/>
        <v>0</v>
      </c>
      <c r="T505" s="127">
        <f t="shared" si="28"/>
        <v>0</v>
      </c>
      <c r="U505" s="131">
        <f t="shared" si="29"/>
        <v>0</v>
      </c>
      <c r="V505" s="130">
        <f t="shared" si="30"/>
        <v>0</v>
      </c>
      <c r="W505" s="130">
        <f t="shared" si="31"/>
        <v>0</v>
      </c>
      <c r="X505" s="127">
        <f t="shared" si="32"/>
        <v>0</v>
      </c>
    </row>
    <row r="506">
      <c r="A506" s="122">
        <f>Data!A496</f>
        <v>45265</v>
      </c>
      <c r="B506" s="123">
        <f>Data!B496</f>
        <v>749.2999878</v>
      </c>
      <c r="C506" s="123">
        <f>Data!C496</f>
        <v>62.04000092</v>
      </c>
      <c r="D506" s="124">
        <f>Data!D496</f>
        <v>238.7200012</v>
      </c>
      <c r="E506" s="128">
        <f t="shared" ref="E506:G506" si="524">B506/B505-1</f>
        <v>-0.002815891678</v>
      </c>
      <c r="F506" s="128">
        <f t="shared" si="524"/>
        <v>-0.003853530322</v>
      </c>
      <c r="G506" s="128">
        <f t="shared" si="524"/>
        <v>0.01332880281</v>
      </c>
      <c r="H506" s="129">
        <f t="shared" si="16"/>
        <v>0.003226930658</v>
      </c>
      <c r="I506" s="130">
        <f t="shared" si="17"/>
        <v>0</v>
      </c>
      <c r="J506" s="130">
        <f t="shared" si="18"/>
        <v>0</v>
      </c>
      <c r="K506" s="131">
        <f t="shared" si="19"/>
        <v>0</v>
      </c>
      <c r="L506" s="127">
        <f t="shared" si="20"/>
        <v>0</v>
      </c>
      <c r="M506" s="130">
        <f t="shared" si="21"/>
        <v>0</v>
      </c>
      <c r="N506" s="130">
        <f t="shared" si="22"/>
        <v>0</v>
      </c>
      <c r="O506" s="130">
        <f t="shared" si="23"/>
        <v>0</v>
      </c>
      <c r="P506" s="127">
        <f t="shared" si="24"/>
        <v>0</v>
      </c>
      <c r="Q506" s="130">
        <f t="shared" si="25"/>
        <v>0</v>
      </c>
      <c r="R506" s="130">
        <f t="shared" si="26"/>
        <v>0</v>
      </c>
      <c r="S506" s="130">
        <f t="shared" si="27"/>
        <v>0</v>
      </c>
      <c r="T506" s="127">
        <f t="shared" si="28"/>
        <v>0</v>
      </c>
      <c r="U506" s="131">
        <f t="shared" si="29"/>
        <v>0</v>
      </c>
      <c r="V506" s="130">
        <f t="shared" si="30"/>
        <v>0</v>
      </c>
      <c r="W506" s="130">
        <f t="shared" si="31"/>
        <v>0</v>
      </c>
      <c r="X506" s="127">
        <f t="shared" si="32"/>
        <v>0</v>
      </c>
    </row>
    <row r="507">
      <c r="A507" s="122">
        <f>Data!A497</f>
        <v>45266</v>
      </c>
      <c r="B507" s="123">
        <f>Data!B497</f>
        <v>743.0700073</v>
      </c>
      <c r="C507" s="123">
        <f>Data!C497</f>
        <v>61.90000153</v>
      </c>
      <c r="D507" s="124">
        <f>Data!D497</f>
        <v>239.3699951</v>
      </c>
      <c r="E507" s="128">
        <f t="shared" ref="E507:G507" si="525">B507/B506-1</f>
        <v>-0.008314400868</v>
      </c>
      <c r="F507" s="128">
        <f t="shared" si="525"/>
        <v>-0.002256598768</v>
      </c>
      <c r="G507" s="128">
        <f t="shared" si="525"/>
        <v>0.002722829646</v>
      </c>
      <c r="H507" s="129">
        <f t="shared" si="16"/>
        <v>-0.001476387822</v>
      </c>
      <c r="I507" s="130">
        <f t="shared" si="17"/>
        <v>0</v>
      </c>
      <c r="J507" s="130">
        <f t="shared" si="18"/>
        <v>0</v>
      </c>
      <c r="K507" s="131">
        <f t="shared" si="19"/>
        <v>0</v>
      </c>
      <c r="L507" s="127">
        <f t="shared" si="20"/>
        <v>0</v>
      </c>
      <c r="M507" s="130">
        <f t="shared" si="21"/>
        <v>0</v>
      </c>
      <c r="N507" s="130">
        <f t="shared" si="22"/>
        <v>0</v>
      </c>
      <c r="O507" s="130">
        <f t="shared" si="23"/>
        <v>0</v>
      </c>
      <c r="P507" s="127">
        <f t="shared" si="24"/>
        <v>0</v>
      </c>
      <c r="Q507" s="130">
        <f t="shared" si="25"/>
        <v>0</v>
      </c>
      <c r="R507" s="130">
        <f t="shared" si="26"/>
        <v>0</v>
      </c>
      <c r="S507" s="130">
        <f t="shared" si="27"/>
        <v>0</v>
      </c>
      <c r="T507" s="127">
        <f t="shared" si="28"/>
        <v>0</v>
      </c>
      <c r="U507" s="131">
        <f t="shared" si="29"/>
        <v>0</v>
      </c>
      <c r="V507" s="130">
        <f t="shared" si="30"/>
        <v>0</v>
      </c>
      <c r="W507" s="130">
        <f t="shared" si="31"/>
        <v>0</v>
      </c>
      <c r="X507" s="127">
        <f t="shared" si="32"/>
        <v>0</v>
      </c>
    </row>
    <row r="508">
      <c r="A508" s="122">
        <f>Data!A498</f>
        <v>45267</v>
      </c>
      <c r="B508" s="123">
        <f>Data!B498</f>
        <v>745.4400024</v>
      </c>
      <c r="C508" s="123">
        <f>Data!C498</f>
        <v>62.13000107</v>
      </c>
      <c r="D508" s="124">
        <f>Data!D498</f>
        <v>242.6399994</v>
      </c>
      <c r="E508" s="128">
        <f t="shared" ref="E508:G508" si="526">B508/B507-1</f>
        <v>0.003189464107</v>
      </c>
      <c r="F508" s="128">
        <f t="shared" si="526"/>
        <v>0.003715662949</v>
      </c>
      <c r="G508" s="128">
        <f t="shared" si="526"/>
        <v>0.01366087788</v>
      </c>
      <c r="H508" s="129">
        <f t="shared" si="16"/>
        <v>0.007588509155</v>
      </c>
      <c r="I508" s="130">
        <f t="shared" si="17"/>
        <v>0</v>
      </c>
      <c r="J508" s="130">
        <f t="shared" si="18"/>
        <v>0</v>
      </c>
      <c r="K508" s="131">
        <f t="shared" si="19"/>
        <v>0</v>
      </c>
      <c r="L508" s="127">
        <f t="shared" si="20"/>
        <v>0</v>
      </c>
      <c r="M508" s="130">
        <f t="shared" si="21"/>
        <v>0</v>
      </c>
      <c r="N508" s="130">
        <f t="shared" si="22"/>
        <v>0</v>
      </c>
      <c r="O508" s="130">
        <f t="shared" si="23"/>
        <v>0</v>
      </c>
      <c r="P508" s="127">
        <f t="shared" si="24"/>
        <v>0</v>
      </c>
      <c r="Q508" s="130">
        <f t="shared" si="25"/>
        <v>0</v>
      </c>
      <c r="R508" s="130">
        <f t="shared" si="26"/>
        <v>0</v>
      </c>
      <c r="S508" s="130">
        <f t="shared" si="27"/>
        <v>0</v>
      </c>
      <c r="T508" s="127">
        <f t="shared" si="28"/>
        <v>0</v>
      </c>
      <c r="U508" s="131">
        <f t="shared" si="29"/>
        <v>0</v>
      </c>
      <c r="V508" s="130">
        <f t="shared" si="30"/>
        <v>0</v>
      </c>
      <c r="W508" s="130">
        <f t="shared" si="31"/>
        <v>0</v>
      </c>
      <c r="X508" s="127">
        <f t="shared" si="32"/>
        <v>0</v>
      </c>
    </row>
    <row r="509">
      <c r="A509" s="122">
        <f>Data!A499</f>
        <v>45268</v>
      </c>
      <c r="B509" s="123">
        <f>Data!B499</f>
        <v>744.7299805</v>
      </c>
      <c r="C509" s="123">
        <f>Data!C499</f>
        <v>62.31000137</v>
      </c>
      <c r="D509" s="124">
        <f>Data!D499</f>
        <v>243.8399963</v>
      </c>
      <c r="E509" s="128">
        <f t="shared" ref="E509:G509" si="527">B509/B508-1</f>
        <v>-0.0009524870819</v>
      </c>
      <c r="F509" s="128">
        <f t="shared" si="527"/>
        <v>0.002897155997</v>
      </c>
      <c r="G509" s="128">
        <f t="shared" si="527"/>
        <v>0.004945585853</v>
      </c>
      <c r="H509" s="129">
        <f t="shared" si="16"/>
        <v>0.002946599323</v>
      </c>
      <c r="I509" s="130">
        <f t="shared" si="17"/>
        <v>0</v>
      </c>
      <c r="J509" s="130">
        <f t="shared" si="18"/>
        <v>0</v>
      </c>
      <c r="K509" s="131">
        <f t="shared" si="19"/>
        <v>0</v>
      </c>
      <c r="L509" s="127">
        <f t="shared" si="20"/>
        <v>0</v>
      </c>
      <c r="M509" s="130">
        <f t="shared" si="21"/>
        <v>0</v>
      </c>
      <c r="N509" s="130">
        <f t="shared" si="22"/>
        <v>0</v>
      </c>
      <c r="O509" s="130">
        <f t="shared" si="23"/>
        <v>0</v>
      </c>
      <c r="P509" s="127">
        <f t="shared" si="24"/>
        <v>0</v>
      </c>
      <c r="Q509" s="130">
        <f t="shared" si="25"/>
        <v>0</v>
      </c>
      <c r="R509" s="130">
        <f t="shared" si="26"/>
        <v>0</v>
      </c>
      <c r="S509" s="130">
        <f t="shared" si="27"/>
        <v>0</v>
      </c>
      <c r="T509" s="127">
        <f t="shared" si="28"/>
        <v>0</v>
      </c>
      <c r="U509" s="131">
        <f t="shared" si="29"/>
        <v>0</v>
      </c>
      <c r="V509" s="130">
        <f t="shared" si="30"/>
        <v>0</v>
      </c>
      <c r="W509" s="130">
        <f t="shared" si="31"/>
        <v>0</v>
      </c>
      <c r="X509" s="127">
        <f t="shared" si="32"/>
        <v>0</v>
      </c>
    </row>
    <row r="510">
      <c r="A510" s="122">
        <f>Data!A500</f>
        <v>45271</v>
      </c>
      <c r="B510" s="123">
        <f>Data!B500</f>
        <v>752.4099731</v>
      </c>
      <c r="C510" s="123">
        <f>Data!C500</f>
        <v>62.86999893</v>
      </c>
      <c r="D510" s="124">
        <f>Data!D500</f>
        <v>239.7400055</v>
      </c>
      <c r="E510" s="128">
        <f t="shared" ref="E510:G510" si="528">B510/B509-1</f>
        <v>0.01031245267</v>
      </c>
      <c r="F510" s="128">
        <f t="shared" si="528"/>
        <v>0.008987282078</v>
      </c>
      <c r="G510" s="128">
        <f t="shared" si="528"/>
        <v>-0.01681426717</v>
      </c>
      <c r="H510" s="129">
        <f t="shared" si="16"/>
        <v>-0.001068303502</v>
      </c>
      <c r="I510" s="130">
        <f t="shared" si="17"/>
        <v>0</v>
      </c>
      <c r="J510" s="130">
        <f t="shared" si="18"/>
        <v>0</v>
      </c>
      <c r="K510" s="131">
        <f t="shared" si="19"/>
        <v>0</v>
      </c>
      <c r="L510" s="127">
        <f t="shared" si="20"/>
        <v>0</v>
      </c>
      <c r="M510" s="130">
        <f t="shared" si="21"/>
        <v>0</v>
      </c>
      <c r="N510" s="130">
        <f t="shared" si="22"/>
        <v>0</v>
      </c>
      <c r="O510" s="130">
        <f t="shared" si="23"/>
        <v>0</v>
      </c>
      <c r="P510" s="127">
        <f t="shared" si="24"/>
        <v>0</v>
      </c>
      <c r="Q510" s="130">
        <f t="shared" si="25"/>
        <v>0</v>
      </c>
      <c r="R510" s="130">
        <f t="shared" si="26"/>
        <v>0</v>
      </c>
      <c r="S510" s="130">
        <f t="shared" si="27"/>
        <v>0</v>
      </c>
      <c r="T510" s="127">
        <f t="shared" si="28"/>
        <v>0</v>
      </c>
      <c r="U510" s="131">
        <f t="shared" si="29"/>
        <v>0</v>
      </c>
      <c r="V510" s="130">
        <f t="shared" si="30"/>
        <v>0</v>
      </c>
      <c r="W510" s="130">
        <f t="shared" si="31"/>
        <v>0</v>
      </c>
      <c r="X510" s="127">
        <f t="shared" si="32"/>
        <v>0</v>
      </c>
    </row>
    <row r="511">
      <c r="A511" s="122">
        <f>Data!A501</f>
        <v>45272</v>
      </c>
      <c r="B511" s="123">
        <f>Data!B501</f>
        <v>759.289978</v>
      </c>
      <c r="C511" s="123">
        <f>Data!C501</f>
        <v>63.45000076</v>
      </c>
      <c r="D511" s="124">
        <f>Data!D501</f>
        <v>237.0099945</v>
      </c>
      <c r="E511" s="128">
        <f t="shared" ref="E511:G511" si="529">B511/B510-1</f>
        <v>0.009143957587</v>
      </c>
      <c r="F511" s="128">
        <f t="shared" si="529"/>
        <v>0.009225414998</v>
      </c>
      <c r="G511" s="128">
        <f t="shared" si="529"/>
        <v>-0.01138738185</v>
      </c>
      <c r="H511" s="129">
        <f t="shared" si="16"/>
        <v>0.0009640047782</v>
      </c>
      <c r="I511" s="130">
        <f t="shared" si="17"/>
        <v>0</v>
      </c>
      <c r="J511" s="130">
        <f t="shared" si="18"/>
        <v>0</v>
      </c>
      <c r="K511" s="131">
        <f t="shared" si="19"/>
        <v>0</v>
      </c>
      <c r="L511" s="127">
        <f t="shared" si="20"/>
        <v>0</v>
      </c>
      <c r="M511" s="130">
        <f t="shared" si="21"/>
        <v>0</v>
      </c>
      <c r="N511" s="130">
        <f t="shared" si="22"/>
        <v>0</v>
      </c>
      <c r="O511" s="130">
        <f t="shared" si="23"/>
        <v>0</v>
      </c>
      <c r="P511" s="127">
        <f t="shared" si="24"/>
        <v>0</v>
      </c>
      <c r="Q511" s="130">
        <f t="shared" si="25"/>
        <v>0</v>
      </c>
      <c r="R511" s="130">
        <f t="shared" si="26"/>
        <v>0</v>
      </c>
      <c r="S511" s="130">
        <f t="shared" si="27"/>
        <v>0</v>
      </c>
      <c r="T511" s="127">
        <f t="shared" si="28"/>
        <v>0</v>
      </c>
      <c r="U511" s="131">
        <f t="shared" si="29"/>
        <v>0</v>
      </c>
      <c r="V511" s="130">
        <f t="shared" si="30"/>
        <v>0</v>
      </c>
      <c r="W511" s="130">
        <f t="shared" si="31"/>
        <v>0</v>
      </c>
      <c r="X511" s="127">
        <f t="shared" si="32"/>
        <v>0</v>
      </c>
    </row>
    <row r="512">
      <c r="A512" s="122">
        <f>Data!A502</f>
        <v>45273</v>
      </c>
      <c r="B512" s="123">
        <f>Data!B502</f>
        <v>773.4299927</v>
      </c>
      <c r="C512" s="123">
        <f>Data!C502</f>
        <v>64.23999786</v>
      </c>
      <c r="D512" s="124">
        <f>Data!D502</f>
        <v>239.2899933</v>
      </c>
      <c r="E512" s="128">
        <f t="shared" ref="E512:G512" si="530">B512/B511-1</f>
        <v>0.01862268047</v>
      </c>
      <c r="F512" s="128">
        <f t="shared" si="530"/>
        <v>0.01245070278</v>
      </c>
      <c r="G512" s="128">
        <f t="shared" si="530"/>
        <v>0.009619842336</v>
      </c>
      <c r="H512" s="129">
        <f t="shared" si="16"/>
        <v>0.01255275414</v>
      </c>
      <c r="I512" s="130">
        <f t="shared" si="17"/>
        <v>0</v>
      </c>
      <c r="J512" s="130">
        <f t="shared" si="18"/>
        <v>0</v>
      </c>
      <c r="K512" s="131">
        <f t="shared" si="19"/>
        <v>0</v>
      </c>
      <c r="L512" s="127">
        <f t="shared" si="20"/>
        <v>0</v>
      </c>
      <c r="M512" s="130">
        <f t="shared" si="21"/>
        <v>0</v>
      </c>
      <c r="N512" s="130">
        <f t="shared" si="22"/>
        <v>0</v>
      </c>
      <c r="O512" s="130">
        <f t="shared" si="23"/>
        <v>0</v>
      </c>
      <c r="P512" s="127">
        <f t="shared" si="24"/>
        <v>0</v>
      </c>
      <c r="Q512" s="130">
        <f t="shared" si="25"/>
        <v>0</v>
      </c>
      <c r="R512" s="130">
        <f t="shared" si="26"/>
        <v>0</v>
      </c>
      <c r="S512" s="130">
        <f t="shared" si="27"/>
        <v>0</v>
      </c>
      <c r="T512" s="127">
        <f t="shared" si="28"/>
        <v>0</v>
      </c>
      <c r="U512" s="131">
        <f t="shared" si="29"/>
        <v>0</v>
      </c>
      <c r="V512" s="130">
        <f t="shared" si="30"/>
        <v>0</v>
      </c>
      <c r="W512" s="130">
        <f t="shared" si="31"/>
        <v>0</v>
      </c>
      <c r="X512" s="127">
        <f t="shared" si="32"/>
        <v>0</v>
      </c>
    </row>
    <row r="513">
      <c r="A513" s="122">
        <f>Data!A503</f>
        <v>45274</v>
      </c>
      <c r="B513" s="123">
        <f>Data!B503</f>
        <v>807.1300049</v>
      </c>
      <c r="C513" s="123">
        <f>Data!C503</f>
        <v>63.04999924</v>
      </c>
      <c r="D513" s="124">
        <f>Data!D503</f>
        <v>251.0500031</v>
      </c>
      <c r="E513" s="128">
        <f t="shared" ref="E513:G513" si="531">B513/B512-1</f>
        <v>0.04357215589</v>
      </c>
      <c r="F513" s="128">
        <f t="shared" si="531"/>
        <v>-0.01852426317</v>
      </c>
      <c r="G513" s="128">
        <f t="shared" si="531"/>
        <v>0.04914543063</v>
      </c>
      <c r="H513" s="129">
        <f t="shared" si="16"/>
        <v>0.02096289816</v>
      </c>
      <c r="I513" s="130">
        <f t="shared" si="17"/>
        <v>0</v>
      </c>
      <c r="J513" s="130">
        <f t="shared" si="18"/>
        <v>0</v>
      </c>
      <c r="K513" s="131">
        <f t="shared" si="19"/>
        <v>0</v>
      </c>
      <c r="L513" s="127">
        <f t="shared" si="20"/>
        <v>0</v>
      </c>
      <c r="M513" s="130">
        <f t="shared" si="21"/>
        <v>0</v>
      </c>
      <c r="N513" s="130">
        <f t="shared" si="22"/>
        <v>0</v>
      </c>
      <c r="O513" s="130">
        <f t="shared" si="23"/>
        <v>0</v>
      </c>
      <c r="P513" s="127">
        <f t="shared" si="24"/>
        <v>0</v>
      </c>
      <c r="Q513" s="130">
        <f t="shared" si="25"/>
        <v>0</v>
      </c>
      <c r="R513" s="130">
        <f t="shared" si="26"/>
        <v>0</v>
      </c>
      <c r="S513" s="130">
        <f t="shared" si="27"/>
        <v>0</v>
      </c>
      <c r="T513" s="127">
        <f t="shared" si="28"/>
        <v>0</v>
      </c>
      <c r="U513" s="131">
        <f t="shared" si="29"/>
        <v>0</v>
      </c>
      <c r="V513" s="130">
        <f t="shared" si="30"/>
        <v>0</v>
      </c>
      <c r="W513" s="130">
        <f t="shared" si="31"/>
        <v>0</v>
      </c>
      <c r="X513" s="127">
        <f t="shared" si="32"/>
        <v>0</v>
      </c>
    </row>
    <row r="514">
      <c r="A514" s="122">
        <f>Data!A504</f>
        <v>45275</v>
      </c>
      <c r="B514" s="123">
        <f>Data!B504</f>
        <v>819</v>
      </c>
      <c r="C514" s="123">
        <f>Data!C504</f>
        <v>61.79999924</v>
      </c>
      <c r="D514" s="124">
        <f>Data!D504</f>
        <v>253.5</v>
      </c>
      <c r="E514" s="128">
        <f t="shared" ref="E514:G514" si="532">B514/B513-1</f>
        <v>0.01470642281</v>
      </c>
      <c r="F514" s="128">
        <f t="shared" si="532"/>
        <v>-0.01982553553</v>
      </c>
      <c r="G514" s="128">
        <f t="shared" si="532"/>
        <v>0.009758999874</v>
      </c>
      <c r="H514" s="129">
        <f t="shared" si="16"/>
        <v>-0.001085329699</v>
      </c>
      <c r="I514" s="130">
        <f t="shared" si="17"/>
        <v>0</v>
      </c>
      <c r="J514" s="130">
        <f t="shared" si="18"/>
        <v>0</v>
      </c>
      <c r="K514" s="131">
        <f t="shared" si="19"/>
        <v>0</v>
      </c>
      <c r="L514" s="127">
        <f t="shared" si="20"/>
        <v>0</v>
      </c>
      <c r="M514" s="130">
        <f t="shared" si="21"/>
        <v>0</v>
      </c>
      <c r="N514" s="130">
        <f t="shared" si="22"/>
        <v>0</v>
      </c>
      <c r="O514" s="130">
        <f t="shared" si="23"/>
        <v>0</v>
      </c>
      <c r="P514" s="127">
        <f t="shared" si="24"/>
        <v>0</v>
      </c>
      <c r="Q514" s="130">
        <f t="shared" si="25"/>
        <v>0</v>
      </c>
      <c r="R514" s="130">
        <f t="shared" si="26"/>
        <v>0</v>
      </c>
      <c r="S514" s="130">
        <f t="shared" si="27"/>
        <v>0</v>
      </c>
      <c r="T514" s="127">
        <f t="shared" si="28"/>
        <v>0</v>
      </c>
      <c r="U514" s="131">
        <f t="shared" si="29"/>
        <v>0</v>
      </c>
      <c r="V514" s="130">
        <f t="shared" si="30"/>
        <v>0</v>
      </c>
      <c r="W514" s="130">
        <f t="shared" si="31"/>
        <v>0</v>
      </c>
      <c r="X514" s="127">
        <f t="shared" si="32"/>
        <v>0</v>
      </c>
    </row>
    <row r="515">
      <c r="A515" s="132" t="str">
        <f>Data!A505</f>
        <v/>
      </c>
      <c r="B515" s="130" t="str">
        <f>Data!B505</f>
        <v/>
      </c>
      <c r="C515" s="130" t="str">
        <f>Data!C505</f>
        <v/>
      </c>
      <c r="D515" s="130" t="str">
        <f>Data!D505</f>
        <v/>
      </c>
    </row>
    <row r="516">
      <c r="A516" s="132" t="str">
        <f>Data!A506</f>
        <v/>
      </c>
      <c r="B516" s="130" t="str">
        <f>Data!B506</f>
        <v/>
      </c>
      <c r="C516" s="130" t="str">
        <f>Data!C506</f>
        <v/>
      </c>
      <c r="D516" s="130" t="str">
        <f>Data!D506</f>
        <v/>
      </c>
    </row>
    <row r="517">
      <c r="A517" s="132" t="str">
        <f>Data!A507</f>
        <v/>
      </c>
      <c r="B517" s="130" t="str">
        <f>Data!B507</f>
        <v/>
      </c>
      <c r="C517" s="130" t="str">
        <f>Data!C507</f>
        <v/>
      </c>
      <c r="D517" s="130" t="str">
        <f>Data!D507</f>
        <v/>
      </c>
    </row>
    <row r="518">
      <c r="A518" s="132" t="str">
        <f>Data!A508</f>
        <v/>
      </c>
      <c r="B518" s="130" t="str">
        <f>Data!B508</f>
        <v/>
      </c>
      <c r="C518" s="130" t="str">
        <f>Data!C508</f>
        <v/>
      </c>
      <c r="D518" s="130" t="str">
        <f>Data!D508</f>
        <v/>
      </c>
    </row>
    <row r="519">
      <c r="A519" s="132" t="str">
        <f>Data!A509</f>
        <v/>
      </c>
      <c r="B519" s="130" t="str">
        <f>Data!B509</f>
        <v/>
      </c>
      <c r="C519" s="130" t="str">
        <f>Data!C509</f>
        <v/>
      </c>
      <c r="D519" s="130" t="str">
        <f>Data!D509</f>
        <v/>
      </c>
    </row>
    <row r="520">
      <c r="A520" s="132" t="str">
        <f>Data!A510</f>
        <v/>
      </c>
      <c r="B520" s="130" t="str">
        <f>Data!B510</f>
        <v/>
      </c>
      <c r="C520" s="130" t="str">
        <f>Data!C510</f>
        <v/>
      </c>
      <c r="D520" s="130" t="str">
        <f>Data!D510</f>
        <v/>
      </c>
    </row>
    <row r="521">
      <c r="A521" s="132" t="str">
        <f>Data!A511</f>
        <v/>
      </c>
      <c r="B521" s="130" t="str">
        <f>Data!B511</f>
        <v/>
      </c>
      <c r="C521" s="130" t="str">
        <f>Data!C511</f>
        <v/>
      </c>
      <c r="D521" s="130" t="str">
        <f>Data!D511</f>
        <v/>
      </c>
    </row>
    <row r="522">
      <c r="A522" s="132" t="str">
        <f>Data!A512</f>
        <v/>
      </c>
      <c r="B522" s="130" t="str">
        <f>Data!B512</f>
        <v/>
      </c>
      <c r="C522" s="130" t="str">
        <f>Data!C512</f>
        <v/>
      </c>
      <c r="D522" s="130" t="str">
        <f>Data!D512</f>
        <v/>
      </c>
    </row>
    <row r="523">
      <c r="A523" s="132" t="str">
        <f>Data!A513</f>
        <v/>
      </c>
      <c r="B523" s="130" t="str">
        <f>Data!B513</f>
        <v/>
      </c>
      <c r="C523" s="130" t="str">
        <f>Data!C513</f>
        <v/>
      </c>
      <c r="D523" s="130" t="str">
        <f>Data!D513</f>
        <v/>
      </c>
    </row>
    <row r="524">
      <c r="A524" s="132" t="str">
        <f>Data!A514</f>
        <v/>
      </c>
      <c r="B524" s="130" t="str">
        <f>Data!B514</f>
        <v/>
      </c>
      <c r="C524" s="130" t="str">
        <f>Data!C514</f>
        <v/>
      </c>
      <c r="D524" s="130" t="str">
        <f>Data!D514</f>
        <v/>
      </c>
    </row>
    <row r="525">
      <c r="A525" s="132" t="str">
        <f>Data!A515</f>
        <v/>
      </c>
      <c r="B525" s="130" t="str">
        <f>Data!B515</f>
        <v/>
      </c>
      <c r="C525" s="130" t="str">
        <f>Data!C515</f>
        <v/>
      </c>
      <c r="D525" s="130" t="str">
        <f>Data!D515</f>
        <v/>
      </c>
    </row>
    <row r="526">
      <c r="A526" s="132" t="str">
        <f>Data!A516</f>
        <v/>
      </c>
      <c r="B526" s="130" t="str">
        <f>Data!B516</f>
        <v/>
      </c>
      <c r="C526" s="130" t="str">
        <f>Data!C516</f>
        <v/>
      </c>
      <c r="D526" s="130" t="str">
        <f>Data!D516</f>
        <v/>
      </c>
    </row>
    <row r="527">
      <c r="A527" s="132" t="str">
        <f>Data!A517</f>
        <v/>
      </c>
      <c r="B527" s="130" t="str">
        <f>Data!B517</f>
        <v/>
      </c>
      <c r="C527" s="130" t="str">
        <f>Data!C517</f>
        <v/>
      </c>
      <c r="D527" s="130" t="str">
        <f>Data!D517</f>
        <v/>
      </c>
    </row>
    <row r="528">
      <c r="A528" s="132" t="str">
        <f>Data!A518</f>
        <v/>
      </c>
      <c r="B528" s="130" t="str">
        <f>Data!B518</f>
        <v/>
      </c>
      <c r="C528" s="130" t="str">
        <f>Data!C518</f>
        <v/>
      </c>
      <c r="D528" s="130" t="str">
        <f>Data!D518</f>
        <v/>
      </c>
    </row>
    <row r="529">
      <c r="A529" s="132" t="str">
        <f>Data!A519</f>
        <v/>
      </c>
      <c r="B529" s="130" t="str">
        <f>Data!B519</f>
        <v/>
      </c>
      <c r="C529" s="130" t="str">
        <f>Data!C519</f>
        <v/>
      </c>
      <c r="D529" s="130" t="str">
        <f>Data!D519</f>
        <v/>
      </c>
    </row>
    <row r="530">
      <c r="A530" s="132" t="str">
        <f>Data!A520</f>
        <v/>
      </c>
      <c r="B530" s="130" t="str">
        <f>Data!B520</f>
        <v/>
      </c>
      <c r="C530" s="130" t="str">
        <f>Data!C520</f>
        <v/>
      </c>
      <c r="D530" s="130" t="str">
        <f>Data!D520</f>
        <v/>
      </c>
    </row>
    <row r="531">
      <c r="A531" s="132" t="str">
        <f>Data!A521</f>
        <v/>
      </c>
      <c r="B531" s="130" t="str">
        <f>Data!B521</f>
        <v/>
      </c>
      <c r="C531" s="130" t="str">
        <f>Data!C521</f>
        <v/>
      </c>
      <c r="D531" s="130" t="str">
        <f>Data!D521</f>
        <v/>
      </c>
    </row>
    <row r="532">
      <c r="A532" s="132" t="str">
        <f>Data!A522</f>
        <v/>
      </c>
      <c r="B532" s="130" t="str">
        <f>Data!B522</f>
        <v/>
      </c>
      <c r="C532" s="130" t="str">
        <f>Data!C522</f>
        <v/>
      </c>
      <c r="D532" s="130" t="str">
        <f>Data!D522</f>
        <v/>
      </c>
    </row>
    <row r="533">
      <c r="A533" s="132" t="str">
        <f>Data!A523</f>
        <v/>
      </c>
      <c r="B533" s="130" t="str">
        <f>Data!B523</f>
        <v/>
      </c>
      <c r="C533" s="130" t="str">
        <f>Data!C523</f>
        <v/>
      </c>
      <c r="D533" s="130" t="str">
        <f>Data!D523</f>
        <v/>
      </c>
    </row>
    <row r="534">
      <c r="A534" s="132" t="str">
        <f>Data!A524</f>
        <v/>
      </c>
      <c r="B534" s="130" t="str">
        <f>Data!B524</f>
        <v/>
      </c>
      <c r="C534" s="130" t="str">
        <f>Data!C524</f>
        <v/>
      </c>
      <c r="D534" s="130" t="str">
        <f>Data!D524</f>
        <v/>
      </c>
    </row>
    <row r="535">
      <c r="A535" s="132" t="str">
        <f>Data!A525</f>
        <v/>
      </c>
      <c r="B535" s="130" t="str">
        <f>Data!B525</f>
        <v/>
      </c>
      <c r="C535" s="130" t="str">
        <f>Data!C525</f>
        <v/>
      </c>
      <c r="D535" s="130" t="str">
        <f>Data!D525</f>
        <v/>
      </c>
    </row>
    <row r="536">
      <c r="A536" s="132" t="str">
        <f>Data!A526</f>
        <v/>
      </c>
      <c r="B536" s="130" t="str">
        <f>Data!B526</f>
        <v/>
      </c>
      <c r="C536" s="130" t="str">
        <f>Data!C526</f>
        <v/>
      </c>
      <c r="D536" s="130" t="str">
        <f>Data!D526</f>
        <v/>
      </c>
    </row>
    <row r="537">
      <c r="A537" s="132" t="str">
        <f>Data!A527</f>
        <v/>
      </c>
      <c r="B537" s="130" t="str">
        <f>Data!B527</f>
        <v/>
      </c>
      <c r="C537" s="130" t="str">
        <f>Data!C527</f>
        <v/>
      </c>
      <c r="D537" s="130" t="str">
        <f>Data!D527</f>
        <v/>
      </c>
    </row>
    <row r="538">
      <c r="A538" s="132" t="str">
        <f>Data!A528</f>
        <v/>
      </c>
      <c r="B538" s="130" t="str">
        <f>Data!B528</f>
        <v/>
      </c>
      <c r="C538" s="130" t="str">
        <f>Data!C528</f>
        <v/>
      </c>
      <c r="D538" s="130" t="str">
        <f>Data!D528</f>
        <v/>
      </c>
    </row>
    <row r="539">
      <c r="A539" s="132" t="str">
        <f>Data!A529</f>
        <v/>
      </c>
      <c r="B539" s="130" t="str">
        <f>Data!B529</f>
        <v/>
      </c>
      <c r="C539" s="130" t="str">
        <f>Data!C529</f>
        <v/>
      </c>
      <c r="D539" s="130" t="str">
        <f>Data!D529</f>
        <v/>
      </c>
    </row>
    <row r="540">
      <c r="A540" s="132" t="str">
        <f>Data!A530</f>
        <v/>
      </c>
      <c r="B540" s="130" t="str">
        <f>Data!B530</f>
        <v/>
      </c>
      <c r="C540" s="130" t="str">
        <f>Data!C530</f>
        <v/>
      </c>
      <c r="D540" s="130" t="str">
        <f>Data!D530</f>
        <v/>
      </c>
    </row>
    <row r="541">
      <c r="A541" s="132" t="str">
        <f>Data!A531</f>
        <v/>
      </c>
      <c r="B541" s="130" t="str">
        <f>Data!B531</f>
        <v/>
      </c>
      <c r="C541" s="130" t="str">
        <f>Data!C531</f>
        <v/>
      </c>
      <c r="D541" s="130" t="str">
        <f>Data!D531</f>
        <v/>
      </c>
    </row>
    <row r="542">
      <c r="A542" s="132" t="str">
        <f>Data!A532</f>
        <v/>
      </c>
      <c r="B542" s="130" t="str">
        <f>Data!B532</f>
        <v/>
      </c>
      <c r="C542" s="130" t="str">
        <f>Data!C532</f>
        <v/>
      </c>
      <c r="D542" s="130" t="str">
        <f>Data!D532</f>
        <v/>
      </c>
    </row>
    <row r="543">
      <c r="A543" s="132" t="str">
        <f>Data!A533</f>
        <v/>
      </c>
      <c r="B543" s="130" t="str">
        <f>Data!B533</f>
        <v/>
      </c>
      <c r="C543" s="130" t="str">
        <f>Data!C533</f>
        <v/>
      </c>
      <c r="D543" s="130" t="str">
        <f>Data!D533</f>
        <v/>
      </c>
    </row>
    <row r="544">
      <c r="A544" s="132" t="str">
        <f>Data!A534</f>
        <v/>
      </c>
      <c r="B544" s="130" t="str">
        <f>Data!B534</f>
        <v/>
      </c>
      <c r="C544" s="130" t="str">
        <f>Data!C534</f>
        <v/>
      </c>
      <c r="D544" s="130" t="str">
        <f>Data!D534</f>
        <v/>
      </c>
    </row>
    <row r="545">
      <c r="A545" s="132" t="str">
        <f>Data!A535</f>
        <v/>
      </c>
      <c r="B545" s="130" t="str">
        <f>Data!B535</f>
        <v/>
      </c>
      <c r="C545" s="130" t="str">
        <f>Data!C535</f>
        <v/>
      </c>
      <c r="D545" s="130" t="str">
        <f>Data!D535</f>
        <v/>
      </c>
    </row>
    <row r="546">
      <c r="A546" s="132" t="str">
        <f>Data!A536</f>
        <v/>
      </c>
      <c r="B546" s="130" t="str">
        <f>Data!B536</f>
        <v/>
      </c>
      <c r="C546" s="130" t="str">
        <f>Data!C536</f>
        <v/>
      </c>
      <c r="D546" s="130" t="str">
        <f>Data!D536</f>
        <v/>
      </c>
    </row>
    <row r="547">
      <c r="A547" s="132" t="str">
        <f>Data!A537</f>
        <v/>
      </c>
      <c r="B547" s="130" t="str">
        <f>Data!B537</f>
        <v/>
      </c>
      <c r="C547" s="130" t="str">
        <f>Data!C537</f>
        <v/>
      </c>
      <c r="D547" s="130" t="str">
        <f>Data!D537</f>
        <v/>
      </c>
    </row>
    <row r="548">
      <c r="A548" s="132" t="str">
        <f>Data!A538</f>
        <v/>
      </c>
      <c r="B548" s="130" t="str">
        <f>Data!B538</f>
        <v/>
      </c>
      <c r="C548" s="130" t="str">
        <f>Data!C538</f>
        <v/>
      </c>
      <c r="D548" s="130" t="str">
        <f>Data!D538</f>
        <v/>
      </c>
    </row>
    <row r="549">
      <c r="A549" s="132" t="str">
        <f>Data!A539</f>
        <v/>
      </c>
      <c r="B549" s="130" t="str">
        <f>Data!B539</f>
        <v/>
      </c>
      <c r="C549" s="130" t="str">
        <f>Data!C539</f>
        <v/>
      </c>
      <c r="D549" s="130" t="str">
        <f>Data!D539</f>
        <v/>
      </c>
    </row>
    <row r="550">
      <c r="A550" s="132" t="str">
        <f>Data!A540</f>
        <v/>
      </c>
      <c r="B550" s="130" t="str">
        <f>Data!B540</f>
        <v/>
      </c>
      <c r="C550" s="130" t="str">
        <f>Data!C540</f>
        <v/>
      </c>
      <c r="D550" s="130" t="str">
        <f>Data!D540</f>
        <v/>
      </c>
    </row>
    <row r="551">
      <c r="A551" s="132" t="str">
        <f>Data!A541</f>
        <v/>
      </c>
      <c r="B551" s="130" t="str">
        <f>Data!B541</f>
        <v/>
      </c>
      <c r="C551" s="130" t="str">
        <f>Data!C541</f>
        <v/>
      </c>
      <c r="D551" s="130" t="str">
        <f>Data!D541</f>
        <v/>
      </c>
    </row>
    <row r="552">
      <c r="A552" s="132" t="str">
        <f>Data!A542</f>
        <v/>
      </c>
      <c r="B552" s="130" t="str">
        <f>Data!B542</f>
        <v/>
      </c>
      <c r="C552" s="130" t="str">
        <f>Data!C542</f>
        <v/>
      </c>
      <c r="D552" s="130" t="str">
        <f>Data!D542</f>
        <v/>
      </c>
    </row>
    <row r="553">
      <c r="A553" s="132" t="str">
        <f>Data!A543</f>
        <v/>
      </c>
      <c r="B553" s="130" t="str">
        <f>Data!B543</f>
        <v/>
      </c>
      <c r="C553" s="130" t="str">
        <f>Data!C543</f>
        <v/>
      </c>
      <c r="D553" s="130" t="str">
        <f>Data!D543</f>
        <v/>
      </c>
    </row>
    <row r="554">
      <c r="A554" s="132" t="str">
        <f>Data!A544</f>
        <v/>
      </c>
      <c r="B554" s="130" t="str">
        <f>Data!B544</f>
        <v/>
      </c>
      <c r="C554" s="130" t="str">
        <f>Data!C544</f>
        <v/>
      </c>
      <c r="D554" s="130" t="str">
        <f>Data!D544</f>
        <v/>
      </c>
    </row>
    <row r="555">
      <c r="A555" s="132" t="str">
        <f>Data!A545</f>
        <v/>
      </c>
      <c r="B555" s="130" t="str">
        <f>Data!B545</f>
        <v/>
      </c>
      <c r="C555" s="130" t="str">
        <f>Data!C545</f>
        <v/>
      </c>
      <c r="D555" s="130" t="str">
        <f>Data!D545</f>
        <v/>
      </c>
    </row>
    <row r="556">
      <c r="A556" s="132" t="str">
        <f>Data!A546</f>
        <v/>
      </c>
      <c r="B556" s="130" t="str">
        <f>Data!B546</f>
        <v/>
      </c>
      <c r="C556" s="130" t="str">
        <f>Data!C546</f>
        <v/>
      </c>
      <c r="D556" s="130" t="str">
        <f>Data!D546</f>
        <v/>
      </c>
    </row>
    <row r="557">
      <c r="A557" s="132" t="str">
        <f>Data!A547</f>
        <v/>
      </c>
      <c r="B557" s="130" t="str">
        <f>Data!B547</f>
        <v/>
      </c>
      <c r="C557" s="130" t="str">
        <f>Data!C547</f>
        <v/>
      </c>
      <c r="D557" s="130" t="str">
        <f>Data!D547</f>
        <v/>
      </c>
    </row>
    <row r="558">
      <c r="A558" s="132" t="str">
        <f>Data!A548</f>
        <v/>
      </c>
      <c r="B558" s="130" t="str">
        <f>Data!B548</f>
        <v/>
      </c>
      <c r="C558" s="130" t="str">
        <f>Data!C548</f>
        <v/>
      </c>
      <c r="D558" s="130" t="str">
        <f>Data!D548</f>
        <v/>
      </c>
    </row>
    <row r="559">
      <c r="A559" s="132" t="str">
        <f>Data!A549</f>
        <v/>
      </c>
      <c r="B559" s="130" t="str">
        <f>Data!B549</f>
        <v/>
      </c>
      <c r="C559" s="130" t="str">
        <f>Data!C549</f>
        <v/>
      </c>
      <c r="D559" s="130" t="str">
        <f>Data!D549</f>
        <v/>
      </c>
    </row>
    <row r="560">
      <c r="A560" s="132" t="str">
        <f>Data!A550</f>
        <v/>
      </c>
      <c r="B560" s="130" t="str">
        <f>Data!B550</f>
        <v/>
      </c>
      <c r="C560" s="130" t="str">
        <f>Data!C550</f>
        <v/>
      </c>
      <c r="D560" s="130" t="str">
        <f>Data!D550</f>
        <v/>
      </c>
    </row>
    <row r="561">
      <c r="A561" s="132" t="str">
        <f>Data!A551</f>
        <v/>
      </c>
      <c r="B561" s="130" t="str">
        <f>Data!B551</f>
        <v/>
      </c>
      <c r="C561" s="130" t="str">
        <f>Data!C551</f>
        <v/>
      </c>
      <c r="D561" s="130" t="str">
        <f>Data!D551</f>
        <v/>
      </c>
    </row>
    <row r="562">
      <c r="A562" s="132" t="str">
        <f>Data!A552</f>
        <v/>
      </c>
      <c r="B562" s="130" t="str">
        <f>Data!B552</f>
        <v/>
      </c>
      <c r="C562" s="130" t="str">
        <f>Data!C552</f>
        <v/>
      </c>
      <c r="D562" s="130" t="str">
        <f>Data!D552</f>
        <v/>
      </c>
    </row>
    <row r="563">
      <c r="A563" s="132" t="str">
        <f>Data!A553</f>
        <v/>
      </c>
      <c r="B563" s="130" t="str">
        <f>Data!B553</f>
        <v/>
      </c>
      <c r="C563" s="130" t="str">
        <f>Data!C553</f>
        <v/>
      </c>
      <c r="D563" s="130" t="str">
        <f>Data!D553</f>
        <v/>
      </c>
    </row>
    <row r="564">
      <c r="A564" s="132" t="str">
        <f>Data!A554</f>
        <v/>
      </c>
      <c r="B564" s="130" t="str">
        <f>Data!B554</f>
        <v/>
      </c>
      <c r="C564" s="130" t="str">
        <f>Data!C554</f>
        <v/>
      </c>
      <c r="D564" s="130" t="str">
        <f>Data!D554</f>
        <v/>
      </c>
    </row>
    <row r="565">
      <c r="A565" s="132" t="str">
        <f>Data!A555</f>
        <v/>
      </c>
      <c r="B565" s="130" t="str">
        <f>Data!B555</f>
        <v/>
      </c>
      <c r="C565" s="130" t="str">
        <f>Data!C555</f>
        <v/>
      </c>
      <c r="D565" s="130" t="str">
        <f>Data!D555</f>
        <v/>
      </c>
    </row>
    <row r="566">
      <c r="A566" s="132" t="str">
        <f>Data!A556</f>
        <v/>
      </c>
      <c r="B566" s="130" t="str">
        <f>Data!B556</f>
        <v/>
      </c>
      <c r="C566" s="130" t="str">
        <f>Data!C556</f>
        <v/>
      </c>
      <c r="D566" s="130" t="str">
        <f>Data!D556</f>
        <v/>
      </c>
    </row>
    <row r="567">
      <c r="A567" s="132" t="str">
        <f>Data!A557</f>
        <v/>
      </c>
      <c r="B567" s="130" t="str">
        <f>Data!B557</f>
        <v/>
      </c>
      <c r="C567" s="130" t="str">
        <f>Data!C557</f>
        <v/>
      </c>
      <c r="D567" s="130" t="str">
        <f>Data!D557</f>
        <v/>
      </c>
    </row>
    <row r="568">
      <c r="A568" s="132" t="str">
        <f>Data!A558</f>
        <v/>
      </c>
      <c r="B568" s="130" t="str">
        <f>Data!B558</f>
        <v/>
      </c>
      <c r="C568" s="130" t="str">
        <f>Data!C558</f>
        <v/>
      </c>
      <c r="D568" s="130" t="str">
        <f>Data!D558</f>
        <v/>
      </c>
    </row>
  </sheetData>
  <mergeCells count="7">
    <mergeCell ref="D2:G2"/>
    <mergeCell ref="I9:L9"/>
    <mergeCell ref="M9:P9"/>
    <mergeCell ref="Q9:T9"/>
    <mergeCell ref="U9:X9"/>
    <mergeCell ref="B10:D10"/>
    <mergeCell ref="E10:H10"/>
  </mergeCells>
  <conditionalFormatting sqref="I13:X514">
    <cfRule type="cellIs" dxfId="1" priority="1" operator="equal">
      <formula>0</formula>
    </cfRule>
  </conditionalFormatting>
  <conditionalFormatting sqref="I13:X514">
    <cfRule type="cellIs" dxfId="2" priority="2" operator="equal">
      <formula>1</formula>
    </cfRule>
  </conditionalFormatting>
  <conditionalFormatting sqref="E13:H514">
    <cfRule type="cellIs" dxfId="3" priority="3" operator="lessThan">
      <formula>0</formula>
    </cfRule>
  </conditionalFormatting>
  <conditionalFormatting sqref="E13:H523">
    <cfRule type="cellIs" dxfId="4" priority="4" operator="greaterThan">
      <formula>0</formula>
    </cfRule>
  </conditionalFormatting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</cols>
  <sheetData>
    <row r="1">
      <c r="A1" s="133" t="s">
        <v>56</v>
      </c>
    </row>
    <row r="2">
      <c r="D2" s="133" t="s">
        <v>57</v>
      </c>
    </row>
    <row r="3">
      <c r="A3" s="89" t="s">
        <v>46</v>
      </c>
      <c r="B3" s="134">
        <f>'VCV HS CF'!I4</f>
        <v>0.0005030553265</v>
      </c>
      <c r="D3" s="133" t="s">
        <v>19</v>
      </c>
    </row>
    <row r="4">
      <c r="A4" s="89" t="s">
        <v>45</v>
      </c>
      <c r="B4" s="134">
        <f>'VCV HS CF'!I3</f>
        <v>0.01968032344</v>
      </c>
      <c r="D4" s="133" t="s">
        <v>58</v>
      </c>
    </row>
    <row r="5">
      <c r="A5" s="133" t="s">
        <v>23</v>
      </c>
      <c r="B5" s="134">
        <f>MIN('VCV HS CF'!H13:H514)</f>
        <v>-0.0641556602</v>
      </c>
      <c r="D5" s="133" t="s">
        <v>23</v>
      </c>
    </row>
    <row r="6">
      <c r="A6" s="133" t="s">
        <v>24</v>
      </c>
      <c r="B6" s="134">
        <f>MAX('VCV HS CF'!H13:H514)</f>
        <v>0.070096699</v>
      </c>
      <c r="D6" s="133" t="s">
        <v>24</v>
      </c>
    </row>
    <row r="7">
      <c r="A7" s="133" t="s">
        <v>59</v>
      </c>
      <c r="D7" s="91" t="s">
        <v>33</v>
      </c>
      <c r="E7" s="133" t="s">
        <v>59</v>
      </c>
      <c r="F7" s="133" t="s">
        <v>42</v>
      </c>
      <c r="G7" s="133" t="s">
        <v>43</v>
      </c>
    </row>
    <row r="8">
      <c r="A8" s="135">
        <v>0.05</v>
      </c>
      <c r="B8" s="130">
        <f>PERCENTILE('VCV HS CF'!H13:H514,A8)</f>
        <v>-0.03289805705</v>
      </c>
      <c r="D8" s="96">
        <v>0.9</v>
      </c>
      <c r="E8" s="135">
        <f t="shared" ref="E8:E11" si="1">1-D8</f>
        <v>0.1</v>
      </c>
      <c r="F8" s="134">
        <f t="shared" ref="F8:F11" si="2">PERCENTILE(B13:B1015,E8) * (-1)</f>
        <v>0.02529545267</v>
      </c>
      <c r="G8" s="136">
        <f>Dashboard!$C$6*F8</f>
        <v>2529.545267</v>
      </c>
    </row>
    <row r="9">
      <c r="A9" s="135">
        <v>0.01</v>
      </c>
      <c r="B9" s="130">
        <f>PERCENTILE('VCV HS CF'!H13:H514,A9)</f>
        <v>-0.04760944963</v>
      </c>
      <c r="D9" s="96">
        <v>0.95</v>
      </c>
      <c r="E9" s="135">
        <f t="shared" si="1"/>
        <v>0.05</v>
      </c>
      <c r="F9" s="134">
        <f t="shared" si="2"/>
        <v>0.0334007697</v>
      </c>
      <c r="G9" s="136">
        <f>Dashboard!$C$6*F9</f>
        <v>3340.07697</v>
      </c>
    </row>
    <row r="10">
      <c r="D10" s="96">
        <v>0.975</v>
      </c>
      <c r="E10" s="135">
        <f t="shared" si="1"/>
        <v>0.025</v>
      </c>
      <c r="F10" s="134">
        <f t="shared" si="2"/>
        <v>0.03974870969</v>
      </c>
      <c r="G10" s="136">
        <f>Dashboard!$C$6*F10</f>
        <v>3974.870969</v>
      </c>
    </row>
    <row r="11">
      <c r="D11" s="96">
        <v>0.99</v>
      </c>
      <c r="E11" s="135">
        <f t="shared" si="1"/>
        <v>0.01</v>
      </c>
      <c r="F11" s="134">
        <f t="shared" si="2"/>
        <v>0.0463852486</v>
      </c>
      <c r="G11" s="136">
        <f>Dashboard!$C$6*F11</f>
        <v>4638.52486</v>
      </c>
    </row>
    <row r="12">
      <c r="A12" s="133" t="s">
        <v>60</v>
      </c>
      <c r="B12" s="133" t="s">
        <v>61</v>
      </c>
    </row>
    <row r="13">
      <c r="A13" s="133">
        <v>1.0</v>
      </c>
      <c r="B13" s="134">
        <f t="shared" ref="B13:B1012" si="3">NORMINV(RAND(), $B$3, $B$4)</f>
        <v>0.00899703095</v>
      </c>
    </row>
    <row r="14">
      <c r="A14" s="133">
        <v>2.0</v>
      </c>
      <c r="B14" s="134">
        <f t="shared" si="3"/>
        <v>-0.009849285616</v>
      </c>
    </row>
    <row r="15">
      <c r="A15" s="133">
        <v>3.0</v>
      </c>
      <c r="B15" s="134">
        <f t="shared" si="3"/>
        <v>0.04734817847</v>
      </c>
    </row>
    <row r="16">
      <c r="A16" s="133">
        <v>4.0</v>
      </c>
      <c r="B16" s="134">
        <f t="shared" si="3"/>
        <v>-0.007820320549</v>
      </c>
    </row>
    <row r="17">
      <c r="A17" s="133">
        <v>5.0</v>
      </c>
      <c r="B17" s="134">
        <f t="shared" si="3"/>
        <v>-0.009635776028</v>
      </c>
    </row>
    <row r="18">
      <c r="A18" s="133">
        <v>6.0</v>
      </c>
      <c r="B18" s="134">
        <f t="shared" si="3"/>
        <v>-0.01946856322</v>
      </c>
    </row>
    <row r="19">
      <c r="A19" s="133">
        <v>7.0</v>
      </c>
      <c r="B19" s="134">
        <f t="shared" si="3"/>
        <v>-0.01987966541</v>
      </c>
    </row>
    <row r="20">
      <c r="A20" s="133">
        <v>8.0</v>
      </c>
      <c r="B20" s="134">
        <f t="shared" si="3"/>
        <v>-0.006080995196</v>
      </c>
    </row>
    <row r="21">
      <c r="A21" s="133">
        <v>9.0</v>
      </c>
      <c r="B21" s="134">
        <f t="shared" si="3"/>
        <v>-0.0007598942106</v>
      </c>
    </row>
    <row r="22">
      <c r="A22" s="133">
        <v>10.0</v>
      </c>
      <c r="B22" s="134">
        <f t="shared" si="3"/>
        <v>-0.003452608442</v>
      </c>
    </row>
    <row r="23">
      <c r="A23" s="133">
        <v>11.0</v>
      </c>
      <c r="B23" s="134">
        <f t="shared" si="3"/>
        <v>-0.002513655159</v>
      </c>
    </row>
    <row r="24">
      <c r="A24" s="133">
        <v>12.0</v>
      </c>
      <c r="B24" s="134">
        <f t="shared" si="3"/>
        <v>-0.01582179553</v>
      </c>
    </row>
    <row r="25">
      <c r="A25" s="133">
        <v>13.0</v>
      </c>
      <c r="B25" s="134">
        <f t="shared" si="3"/>
        <v>0.04369013001</v>
      </c>
    </row>
    <row r="26">
      <c r="A26" s="133">
        <v>14.0</v>
      </c>
      <c r="B26" s="134">
        <f t="shared" si="3"/>
        <v>0.03434397986</v>
      </c>
    </row>
    <row r="27">
      <c r="A27" s="133">
        <v>15.0</v>
      </c>
      <c r="B27" s="134">
        <f t="shared" si="3"/>
        <v>0.005912875474</v>
      </c>
    </row>
    <row r="28">
      <c r="A28" s="133">
        <v>16.0</v>
      </c>
      <c r="B28" s="134">
        <f t="shared" si="3"/>
        <v>0.003425523733</v>
      </c>
    </row>
    <row r="29">
      <c r="A29" s="133">
        <v>17.0</v>
      </c>
      <c r="B29" s="134">
        <f t="shared" si="3"/>
        <v>0.02638743445</v>
      </c>
    </row>
    <row r="30">
      <c r="A30" s="133">
        <v>18.0</v>
      </c>
      <c r="B30" s="134">
        <f t="shared" si="3"/>
        <v>-0.03039097348</v>
      </c>
    </row>
    <row r="31">
      <c r="A31" s="133">
        <v>19.0</v>
      </c>
      <c r="B31" s="134">
        <f t="shared" si="3"/>
        <v>0.001428879245</v>
      </c>
    </row>
    <row r="32">
      <c r="A32" s="133">
        <v>20.0</v>
      </c>
      <c r="B32" s="134">
        <f t="shared" si="3"/>
        <v>-0.01017022803</v>
      </c>
    </row>
    <row r="33">
      <c r="A33" s="133">
        <v>21.0</v>
      </c>
      <c r="B33" s="134">
        <f t="shared" si="3"/>
        <v>0.03120678861</v>
      </c>
    </row>
    <row r="34">
      <c r="A34" s="133">
        <v>22.0</v>
      </c>
      <c r="B34" s="134">
        <f t="shared" si="3"/>
        <v>0.02519584242</v>
      </c>
    </row>
    <row r="35">
      <c r="A35" s="133">
        <v>23.0</v>
      </c>
      <c r="B35" s="134">
        <f t="shared" si="3"/>
        <v>0.01105919719</v>
      </c>
    </row>
    <row r="36">
      <c r="A36" s="133">
        <v>24.0</v>
      </c>
      <c r="B36" s="134">
        <f t="shared" si="3"/>
        <v>0.0008620603631</v>
      </c>
    </row>
    <row r="37">
      <c r="A37" s="133">
        <v>25.0</v>
      </c>
      <c r="B37" s="134">
        <f t="shared" si="3"/>
        <v>-0.006589413846</v>
      </c>
    </row>
    <row r="38">
      <c r="A38" s="133">
        <v>26.0</v>
      </c>
      <c r="B38" s="134">
        <f t="shared" si="3"/>
        <v>-0.03905309079</v>
      </c>
    </row>
    <row r="39">
      <c r="A39" s="133">
        <v>27.0</v>
      </c>
      <c r="B39" s="134">
        <f t="shared" si="3"/>
        <v>-0.02021770822</v>
      </c>
    </row>
    <row r="40">
      <c r="A40" s="133">
        <v>28.0</v>
      </c>
      <c r="B40" s="134">
        <f t="shared" si="3"/>
        <v>-0.01404004579</v>
      </c>
    </row>
    <row r="41">
      <c r="A41" s="133">
        <v>29.0</v>
      </c>
      <c r="B41" s="134">
        <f t="shared" si="3"/>
        <v>-0.03339993233</v>
      </c>
    </row>
    <row r="42">
      <c r="A42" s="133">
        <v>30.0</v>
      </c>
      <c r="B42" s="134">
        <f t="shared" si="3"/>
        <v>-0.02589968283</v>
      </c>
    </row>
    <row r="43">
      <c r="A43" s="133">
        <v>31.0</v>
      </c>
      <c r="B43" s="134">
        <f t="shared" si="3"/>
        <v>0.04095188474</v>
      </c>
    </row>
    <row r="44">
      <c r="A44" s="133">
        <v>32.0</v>
      </c>
      <c r="B44" s="134">
        <f t="shared" si="3"/>
        <v>0.01188462199</v>
      </c>
    </row>
    <row r="45">
      <c r="A45" s="133">
        <v>33.0</v>
      </c>
      <c r="B45" s="134">
        <f t="shared" si="3"/>
        <v>-0.02304706574</v>
      </c>
    </row>
    <row r="46">
      <c r="A46" s="133">
        <v>34.0</v>
      </c>
      <c r="B46" s="134">
        <f t="shared" si="3"/>
        <v>0.01827913255</v>
      </c>
    </row>
    <row r="47">
      <c r="A47" s="133">
        <v>35.0</v>
      </c>
      <c r="B47" s="134">
        <f t="shared" si="3"/>
        <v>0.003201981847</v>
      </c>
    </row>
    <row r="48">
      <c r="A48" s="133">
        <v>36.0</v>
      </c>
      <c r="B48" s="134">
        <f t="shared" si="3"/>
        <v>-0.01488641969</v>
      </c>
    </row>
    <row r="49">
      <c r="A49" s="133">
        <v>37.0</v>
      </c>
      <c r="B49" s="134">
        <f t="shared" si="3"/>
        <v>-0.00402943353</v>
      </c>
    </row>
    <row r="50">
      <c r="A50" s="133">
        <v>38.0</v>
      </c>
      <c r="B50" s="134">
        <f t="shared" si="3"/>
        <v>-0.009370122942</v>
      </c>
    </row>
    <row r="51">
      <c r="A51" s="133">
        <v>39.0</v>
      </c>
      <c r="B51" s="134">
        <f t="shared" si="3"/>
        <v>-0.005206662583</v>
      </c>
    </row>
    <row r="52">
      <c r="A52" s="133">
        <v>40.0</v>
      </c>
      <c r="B52" s="134">
        <f t="shared" si="3"/>
        <v>0.002644733764</v>
      </c>
    </row>
    <row r="53">
      <c r="A53" s="133">
        <v>41.0</v>
      </c>
      <c r="B53" s="134">
        <f t="shared" si="3"/>
        <v>0.009635058389</v>
      </c>
    </row>
    <row r="54">
      <c r="A54" s="133">
        <v>42.0</v>
      </c>
      <c r="B54" s="134">
        <f t="shared" si="3"/>
        <v>-0.04598816899</v>
      </c>
    </row>
    <row r="55">
      <c r="A55" s="133">
        <v>43.0</v>
      </c>
      <c r="B55" s="134">
        <f t="shared" si="3"/>
        <v>-0.02930597937</v>
      </c>
    </row>
    <row r="56">
      <c r="A56" s="133">
        <v>44.0</v>
      </c>
      <c r="B56" s="134">
        <f t="shared" si="3"/>
        <v>-0.04689697378</v>
      </c>
    </row>
    <row r="57">
      <c r="A57" s="133">
        <v>45.0</v>
      </c>
      <c r="B57" s="134">
        <f t="shared" si="3"/>
        <v>-0.02185844838</v>
      </c>
    </row>
    <row r="58">
      <c r="A58" s="133">
        <v>46.0</v>
      </c>
      <c r="B58" s="134">
        <f t="shared" si="3"/>
        <v>0.03177063935</v>
      </c>
    </row>
    <row r="59">
      <c r="A59" s="133">
        <v>47.0</v>
      </c>
      <c r="B59" s="134">
        <f t="shared" si="3"/>
        <v>-0.02429395894</v>
      </c>
    </row>
    <row r="60">
      <c r="A60" s="133">
        <v>48.0</v>
      </c>
      <c r="B60" s="134">
        <f t="shared" si="3"/>
        <v>0.04711744591</v>
      </c>
    </row>
    <row r="61">
      <c r="A61" s="133">
        <v>49.0</v>
      </c>
      <c r="B61" s="134">
        <f t="shared" si="3"/>
        <v>-0.01201789363</v>
      </c>
    </row>
    <row r="62">
      <c r="A62" s="133">
        <v>50.0</v>
      </c>
      <c r="B62" s="134">
        <f t="shared" si="3"/>
        <v>-0.00485383446</v>
      </c>
    </row>
    <row r="63">
      <c r="A63" s="133">
        <v>51.0</v>
      </c>
      <c r="B63" s="134">
        <f t="shared" si="3"/>
        <v>-0.03368838791</v>
      </c>
    </row>
    <row r="64">
      <c r="A64" s="133">
        <v>52.0</v>
      </c>
      <c r="B64" s="134">
        <f t="shared" si="3"/>
        <v>0.03464284868</v>
      </c>
    </row>
    <row r="65">
      <c r="A65" s="133">
        <v>53.0</v>
      </c>
      <c r="B65" s="134">
        <f t="shared" si="3"/>
        <v>0.00217888181</v>
      </c>
    </row>
    <row r="66">
      <c r="A66" s="133">
        <v>54.0</v>
      </c>
      <c r="B66" s="134">
        <f t="shared" si="3"/>
        <v>0.0200546064</v>
      </c>
    </row>
    <row r="67">
      <c r="A67" s="133">
        <v>55.0</v>
      </c>
      <c r="B67" s="134">
        <f t="shared" si="3"/>
        <v>0.0221632555</v>
      </c>
    </row>
    <row r="68">
      <c r="A68" s="133">
        <v>56.0</v>
      </c>
      <c r="B68" s="134">
        <f t="shared" si="3"/>
        <v>0.01927717497</v>
      </c>
    </row>
    <row r="69">
      <c r="A69" s="133">
        <v>57.0</v>
      </c>
      <c r="B69" s="134">
        <f t="shared" si="3"/>
        <v>0.002495181847</v>
      </c>
    </row>
    <row r="70">
      <c r="A70" s="133">
        <v>58.0</v>
      </c>
      <c r="B70" s="134">
        <f t="shared" si="3"/>
        <v>0.02033528543</v>
      </c>
    </row>
    <row r="71">
      <c r="A71" s="133">
        <v>59.0</v>
      </c>
      <c r="B71" s="134">
        <f t="shared" si="3"/>
        <v>0.03365771751</v>
      </c>
    </row>
    <row r="72">
      <c r="A72" s="133">
        <v>60.0</v>
      </c>
      <c r="B72" s="134">
        <f t="shared" si="3"/>
        <v>-0.005438256958</v>
      </c>
    </row>
    <row r="73">
      <c r="A73" s="133">
        <v>61.0</v>
      </c>
      <c r="B73" s="134">
        <f t="shared" si="3"/>
        <v>0.01507276165</v>
      </c>
    </row>
    <row r="74">
      <c r="A74" s="133">
        <v>62.0</v>
      </c>
      <c r="B74" s="134">
        <f t="shared" si="3"/>
        <v>-0.001396444772</v>
      </c>
    </row>
    <row r="75">
      <c r="A75" s="133">
        <v>63.0</v>
      </c>
      <c r="B75" s="134">
        <f t="shared" si="3"/>
        <v>-0.00963209213</v>
      </c>
    </row>
    <row r="76">
      <c r="A76" s="133">
        <v>64.0</v>
      </c>
      <c r="B76" s="134">
        <f t="shared" si="3"/>
        <v>0.01760685987</v>
      </c>
    </row>
    <row r="77">
      <c r="A77" s="133">
        <v>65.0</v>
      </c>
      <c r="B77" s="134">
        <f t="shared" si="3"/>
        <v>-0.04028299653</v>
      </c>
    </row>
    <row r="78">
      <c r="A78" s="133">
        <v>66.0</v>
      </c>
      <c r="B78" s="134">
        <f t="shared" si="3"/>
        <v>-0.04636392672</v>
      </c>
    </row>
    <row r="79">
      <c r="A79" s="133">
        <v>67.0</v>
      </c>
      <c r="B79" s="134">
        <f t="shared" si="3"/>
        <v>0.01261012656</v>
      </c>
    </row>
    <row r="80">
      <c r="A80" s="133">
        <v>68.0</v>
      </c>
      <c r="B80" s="134">
        <f t="shared" si="3"/>
        <v>0.008260731384</v>
      </c>
    </row>
    <row r="81">
      <c r="A81" s="133">
        <v>69.0</v>
      </c>
      <c r="B81" s="134">
        <f t="shared" si="3"/>
        <v>0.006894573005</v>
      </c>
    </row>
    <row r="82">
      <c r="A82" s="133">
        <v>70.0</v>
      </c>
      <c r="B82" s="134">
        <f t="shared" si="3"/>
        <v>-0.01582092941</v>
      </c>
    </row>
    <row r="83">
      <c r="A83" s="133">
        <v>71.0</v>
      </c>
      <c r="B83" s="134">
        <f t="shared" si="3"/>
        <v>-0.01907476758</v>
      </c>
    </row>
    <row r="84">
      <c r="A84" s="133">
        <v>72.0</v>
      </c>
      <c r="B84" s="134">
        <f t="shared" si="3"/>
        <v>-0.02804503368</v>
      </c>
    </row>
    <row r="85">
      <c r="A85" s="133">
        <v>73.0</v>
      </c>
      <c r="B85" s="134">
        <f t="shared" si="3"/>
        <v>0.008020888422</v>
      </c>
    </row>
    <row r="86">
      <c r="A86" s="133">
        <v>74.0</v>
      </c>
      <c r="B86" s="134">
        <f t="shared" si="3"/>
        <v>-0.01397001616</v>
      </c>
    </row>
    <row r="87">
      <c r="A87" s="133">
        <v>75.0</v>
      </c>
      <c r="B87" s="134">
        <f t="shared" si="3"/>
        <v>0.01827328958</v>
      </c>
    </row>
    <row r="88">
      <c r="A88" s="133">
        <v>76.0</v>
      </c>
      <c r="B88" s="134">
        <f t="shared" si="3"/>
        <v>0.01607263529</v>
      </c>
    </row>
    <row r="89">
      <c r="A89" s="133">
        <v>77.0</v>
      </c>
      <c r="B89" s="134">
        <f t="shared" si="3"/>
        <v>0.02474494259</v>
      </c>
    </row>
    <row r="90">
      <c r="A90" s="133">
        <v>78.0</v>
      </c>
      <c r="B90" s="134">
        <f t="shared" si="3"/>
        <v>0.01985686529</v>
      </c>
    </row>
    <row r="91">
      <c r="A91" s="133">
        <v>79.0</v>
      </c>
      <c r="B91" s="134">
        <f t="shared" si="3"/>
        <v>-0.006026107474</v>
      </c>
    </row>
    <row r="92">
      <c r="A92" s="133">
        <v>80.0</v>
      </c>
      <c r="B92" s="134">
        <f t="shared" si="3"/>
        <v>-0.0212012769</v>
      </c>
    </row>
    <row r="93">
      <c r="A93" s="133">
        <v>81.0</v>
      </c>
      <c r="B93" s="134">
        <f t="shared" si="3"/>
        <v>0.002216488941</v>
      </c>
    </row>
    <row r="94">
      <c r="A94" s="133">
        <v>82.0</v>
      </c>
      <c r="B94" s="134">
        <f t="shared" si="3"/>
        <v>-0.007480843636</v>
      </c>
    </row>
    <row r="95">
      <c r="A95" s="133">
        <v>83.0</v>
      </c>
      <c r="B95" s="134">
        <f t="shared" si="3"/>
        <v>0.006651393791</v>
      </c>
    </row>
    <row r="96">
      <c r="A96" s="133">
        <v>84.0</v>
      </c>
      <c r="B96" s="134">
        <f t="shared" si="3"/>
        <v>-0.003863406469</v>
      </c>
    </row>
    <row r="97">
      <c r="A97" s="133">
        <v>85.0</v>
      </c>
      <c r="B97" s="134">
        <f t="shared" si="3"/>
        <v>0.01059779301</v>
      </c>
    </row>
    <row r="98">
      <c r="A98" s="133">
        <v>86.0</v>
      </c>
      <c r="B98" s="134">
        <f t="shared" si="3"/>
        <v>-0.005574131072</v>
      </c>
    </row>
    <row r="99">
      <c r="A99" s="133">
        <v>87.0</v>
      </c>
      <c r="B99" s="134">
        <f t="shared" si="3"/>
        <v>-0.007033307727</v>
      </c>
    </row>
    <row r="100">
      <c r="A100" s="133">
        <v>88.0</v>
      </c>
      <c r="B100" s="134">
        <f t="shared" si="3"/>
        <v>0.02961855378</v>
      </c>
    </row>
    <row r="101">
      <c r="A101" s="133">
        <v>89.0</v>
      </c>
      <c r="B101" s="134">
        <f t="shared" si="3"/>
        <v>0.02208122126</v>
      </c>
    </row>
    <row r="102">
      <c r="A102" s="133">
        <v>90.0</v>
      </c>
      <c r="B102" s="134">
        <f t="shared" si="3"/>
        <v>-0.01401687394</v>
      </c>
    </row>
    <row r="103">
      <c r="A103" s="133">
        <v>91.0</v>
      </c>
      <c r="B103" s="134">
        <f t="shared" si="3"/>
        <v>-0.01062263255</v>
      </c>
    </row>
    <row r="104">
      <c r="A104" s="133">
        <v>92.0</v>
      </c>
      <c r="B104" s="134">
        <f t="shared" si="3"/>
        <v>-0.004267634283</v>
      </c>
    </row>
    <row r="105">
      <c r="A105" s="133">
        <v>93.0</v>
      </c>
      <c r="B105" s="134">
        <f t="shared" si="3"/>
        <v>0.006317699958</v>
      </c>
    </row>
    <row r="106">
      <c r="A106" s="133">
        <v>94.0</v>
      </c>
      <c r="B106" s="134">
        <f t="shared" si="3"/>
        <v>0.02444108762</v>
      </c>
    </row>
    <row r="107">
      <c r="A107" s="133">
        <v>95.0</v>
      </c>
      <c r="B107" s="134">
        <f t="shared" si="3"/>
        <v>-0.03613064626</v>
      </c>
    </row>
    <row r="108">
      <c r="A108" s="133">
        <v>96.0</v>
      </c>
      <c r="B108" s="134">
        <f t="shared" si="3"/>
        <v>0.0208019891</v>
      </c>
    </row>
    <row r="109">
      <c r="A109" s="133">
        <v>97.0</v>
      </c>
      <c r="B109" s="134">
        <f t="shared" si="3"/>
        <v>-0.004143027711</v>
      </c>
    </row>
    <row r="110">
      <c r="A110" s="133">
        <v>98.0</v>
      </c>
      <c r="B110" s="134">
        <f t="shared" si="3"/>
        <v>-0.008892973856</v>
      </c>
    </row>
    <row r="111">
      <c r="A111" s="133">
        <v>99.0</v>
      </c>
      <c r="B111" s="134">
        <f t="shared" si="3"/>
        <v>0.02815193439</v>
      </c>
    </row>
    <row r="112">
      <c r="A112" s="133">
        <v>100.0</v>
      </c>
      <c r="B112" s="134">
        <f t="shared" si="3"/>
        <v>0.003814946152</v>
      </c>
    </row>
    <row r="113">
      <c r="A113" s="133">
        <v>101.0</v>
      </c>
      <c r="B113" s="134">
        <f t="shared" si="3"/>
        <v>-0.0003108175906</v>
      </c>
    </row>
    <row r="114">
      <c r="A114" s="133">
        <v>102.0</v>
      </c>
      <c r="B114" s="134">
        <f t="shared" si="3"/>
        <v>0.03956542025</v>
      </c>
    </row>
    <row r="115">
      <c r="A115" s="133">
        <v>103.0</v>
      </c>
      <c r="B115" s="134">
        <f t="shared" si="3"/>
        <v>-0.003109962324</v>
      </c>
    </row>
    <row r="116">
      <c r="A116" s="133">
        <v>104.0</v>
      </c>
      <c r="B116" s="134">
        <f t="shared" si="3"/>
        <v>0.0157448566</v>
      </c>
    </row>
    <row r="117">
      <c r="A117" s="133">
        <v>105.0</v>
      </c>
      <c r="B117" s="134">
        <f t="shared" si="3"/>
        <v>-0.01508609521</v>
      </c>
    </row>
    <row r="118">
      <c r="A118" s="133">
        <v>106.0</v>
      </c>
      <c r="B118" s="134">
        <f t="shared" si="3"/>
        <v>-0.007325802918</v>
      </c>
    </row>
    <row r="119">
      <c r="A119" s="133">
        <v>107.0</v>
      </c>
      <c r="B119" s="134">
        <f t="shared" si="3"/>
        <v>0.01556137184</v>
      </c>
    </row>
    <row r="120">
      <c r="A120" s="133">
        <v>108.0</v>
      </c>
      <c r="B120" s="134">
        <f t="shared" si="3"/>
        <v>-0.02201300796</v>
      </c>
    </row>
    <row r="121">
      <c r="A121" s="133">
        <v>109.0</v>
      </c>
      <c r="B121" s="134">
        <f t="shared" si="3"/>
        <v>-0.01802342162</v>
      </c>
    </row>
    <row r="122">
      <c r="A122" s="133">
        <v>110.0</v>
      </c>
      <c r="B122" s="134">
        <f t="shared" si="3"/>
        <v>-0.03486698908</v>
      </c>
    </row>
    <row r="123">
      <c r="A123" s="133">
        <v>111.0</v>
      </c>
      <c r="B123" s="134">
        <f t="shared" si="3"/>
        <v>0.01794532983</v>
      </c>
    </row>
    <row r="124">
      <c r="A124" s="133">
        <v>112.0</v>
      </c>
      <c r="B124" s="134">
        <f t="shared" si="3"/>
        <v>0.002023520223</v>
      </c>
    </row>
    <row r="125">
      <c r="A125" s="133">
        <v>113.0</v>
      </c>
      <c r="B125" s="134">
        <f t="shared" si="3"/>
        <v>-0.006401147259</v>
      </c>
    </row>
    <row r="126">
      <c r="A126" s="133">
        <v>114.0</v>
      </c>
      <c r="B126" s="134">
        <f t="shared" si="3"/>
        <v>-0.0222220115</v>
      </c>
    </row>
    <row r="127">
      <c r="A127" s="133">
        <v>115.0</v>
      </c>
      <c r="B127" s="134">
        <f t="shared" si="3"/>
        <v>-0.0483237092</v>
      </c>
    </row>
    <row r="128">
      <c r="A128" s="133">
        <v>116.0</v>
      </c>
      <c r="B128" s="134">
        <f t="shared" si="3"/>
        <v>0.03590174799</v>
      </c>
    </row>
    <row r="129">
      <c r="A129" s="133">
        <v>117.0</v>
      </c>
      <c r="B129" s="134">
        <f t="shared" si="3"/>
        <v>0.02035525064</v>
      </c>
    </row>
    <row r="130">
      <c r="A130" s="133">
        <v>118.0</v>
      </c>
      <c r="B130" s="134">
        <f t="shared" si="3"/>
        <v>-0.001210601949</v>
      </c>
    </row>
    <row r="131">
      <c r="A131" s="133">
        <v>119.0</v>
      </c>
      <c r="B131" s="134">
        <f t="shared" si="3"/>
        <v>0.0161510295</v>
      </c>
    </row>
    <row r="132">
      <c r="A132" s="133">
        <v>120.0</v>
      </c>
      <c r="B132" s="134">
        <f t="shared" si="3"/>
        <v>-0.01789261761</v>
      </c>
    </row>
    <row r="133">
      <c r="A133" s="133">
        <v>121.0</v>
      </c>
      <c r="B133" s="134">
        <f t="shared" si="3"/>
        <v>0.02286234557</v>
      </c>
    </row>
    <row r="134">
      <c r="A134" s="133">
        <v>122.0</v>
      </c>
      <c r="B134" s="134">
        <f t="shared" si="3"/>
        <v>-0.023542911</v>
      </c>
    </row>
    <row r="135">
      <c r="A135" s="133">
        <v>123.0</v>
      </c>
      <c r="B135" s="134">
        <f t="shared" si="3"/>
        <v>0.02767157492</v>
      </c>
    </row>
    <row r="136">
      <c r="A136" s="133">
        <v>124.0</v>
      </c>
      <c r="B136" s="134">
        <f t="shared" si="3"/>
        <v>0.01734424716</v>
      </c>
    </row>
    <row r="137">
      <c r="A137" s="133">
        <v>125.0</v>
      </c>
      <c r="B137" s="134">
        <f t="shared" si="3"/>
        <v>-0.006183237507</v>
      </c>
    </row>
    <row r="138">
      <c r="A138" s="133">
        <v>126.0</v>
      </c>
      <c r="B138" s="134">
        <f t="shared" si="3"/>
        <v>-0.004203064299</v>
      </c>
    </row>
    <row r="139">
      <c r="A139" s="133">
        <v>127.0</v>
      </c>
      <c r="B139" s="134">
        <f t="shared" si="3"/>
        <v>0.01654150358</v>
      </c>
    </row>
    <row r="140">
      <c r="A140" s="133">
        <v>128.0</v>
      </c>
      <c r="B140" s="134">
        <f t="shared" si="3"/>
        <v>-0.01655905023</v>
      </c>
    </row>
    <row r="141">
      <c r="A141" s="133">
        <v>129.0</v>
      </c>
      <c r="B141" s="134">
        <f t="shared" si="3"/>
        <v>-0.01996274969</v>
      </c>
    </row>
    <row r="142">
      <c r="A142" s="133">
        <v>130.0</v>
      </c>
      <c r="B142" s="134">
        <f t="shared" si="3"/>
        <v>0.0512695288</v>
      </c>
    </row>
    <row r="143">
      <c r="A143" s="133">
        <v>131.0</v>
      </c>
      <c r="B143" s="134">
        <f t="shared" si="3"/>
        <v>0.03154040727</v>
      </c>
    </row>
    <row r="144">
      <c r="A144" s="133">
        <v>132.0</v>
      </c>
      <c r="B144" s="134">
        <f t="shared" si="3"/>
        <v>0.01790956246</v>
      </c>
    </row>
    <row r="145">
      <c r="A145" s="133">
        <v>133.0</v>
      </c>
      <c r="B145" s="134">
        <f t="shared" si="3"/>
        <v>0.03195499525</v>
      </c>
    </row>
    <row r="146">
      <c r="A146" s="133">
        <v>134.0</v>
      </c>
      <c r="B146" s="134">
        <f t="shared" si="3"/>
        <v>0.01458454871</v>
      </c>
    </row>
    <row r="147">
      <c r="A147" s="133">
        <v>135.0</v>
      </c>
      <c r="B147" s="134">
        <f t="shared" si="3"/>
        <v>0.02334763133</v>
      </c>
    </row>
    <row r="148">
      <c r="A148" s="133">
        <v>136.0</v>
      </c>
      <c r="B148" s="134">
        <f t="shared" si="3"/>
        <v>-0.001481297324</v>
      </c>
    </row>
    <row r="149">
      <c r="A149" s="133">
        <v>137.0</v>
      </c>
      <c r="B149" s="134">
        <f t="shared" si="3"/>
        <v>0.004472098388</v>
      </c>
    </row>
    <row r="150">
      <c r="A150" s="133">
        <v>138.0</v>
      </c>
      <c r="B150" s="134">
        <f t="shared" si="3"/>
        <v>0.008817957662</v>
      </c>
    </row>
    <row r="151">
      <c r="A151" s="133">
        <v>139.0</v>
      </c>
      <c r="B151" s="134">
        <f t="shared" si="3"/>
        <v>0.01228156365</v>
      </c>
    </row>
    <row r="152">
      <c r="A152" s="133">
        <v>140.0</v>
      </c>
      <c r="B152" s="134">
        <f t="shared" si="3"/>
        <v>-0.009181883482</v>
      </c>
    </row>
    <row r="153">
      <c r="A153" s="133">
        <v>141.0</v>
      </c>
      <c r="B153" s="134">
        <f t="shared" si="3"/>
        <v>-0.02086206693</v>
      </c>
    </row>
    <row r="154">
      <c r="A154" s="133">
        <v>142.0</v>
      </c>
      <c r="B154" s="134">
        <f t="shared" si="3"/>
        <v>0.002055813903</v>
      </c>
    </row>
    <row r="155">
      <c r="A155" s="133">
        <v>143.0</v>
      </c>
      <c r="B155" s="134">
        <f t="shared" si="3"/>
        <v>0.01423746236</v>
      </c>
    </row>
    <row r="156">
      <c r="A156" s="133">
        <v>144.0</v>
      </c>
      <c r="B156" s="134">
        <f t="shared" si="3"/>
        <v>-0.003106606157</v>
      </c>
    </row>
    <row r="157">
      <c r="A157" s="133">
        <v>145.0</v>
      </c>
      <c r="B157" s="134">
        <f t="shared" si="3"/>
        <v>-0.0221383687</v>
      </c>
    </row>
    <row r="158">
      <c r="A158" s="133">
        <v>146.0</v>
      </c>
      <c r="B158" s="134">
        <f t="shared" si="3"/>
        <v>-0.01611378344</v>
      </c>
    </row>
    <row r="159">
      <c r="A159" s="133">
        <v>147.0</v>
      </c>
      <c r="B159" s="134">
        <f t="shared" si="3"/>
        <v>0.04109787947</v>
      </c>
    </row>
    <row r="160">
      <c r="A160" s="133">
        <v>148.0</v>
      </c>
      <c r="B160" s="134">
        <f t="shared" si="3"/>
        <v>0.004290490801</v>
      </c>
    </row>
    <row r="161">
      <c r="A161" s="133">
        <v>149.0</v>
      </c>
      <c r="B161" s="134">
        <f t="shared" si="3"/>
        <v>0.01780706969</v>
      </c>
    </row>
    <row r="162">
      <c r="A162" s="133">
        <v>150.0</v>
      </c>
      <c r="B162" s="134">
        <f t="shared" si="3"/>
        <v>0.01019979424</v>
      </c>
    </row>
    <row r="163">
      <c r="A163" s="133">
        <v>151.0</v>
      </c>
      <c r="B163" s="134">
        <f t="shared" si="3"/>
        <v>-0.0004014911835</v>
      </c>
    </row>
    <row r="164">
      <c r="A164" s="133">
        <v>152.0</v>
      </c>
      <c r="B164" s="134">
        <f t="shared" si="3"/>
        <v>-0.0275155605</v>
      </c>
    </row>
    <row r="165">
      <c r="A165" s="133">
        <v>153.0</v>
      </c>
      <c r="B165" s="134">
        <f t="shared" si="3"/>
        <v>-0.03449256993</v>
      </c>
    </row>
    <row r="166">
      <c r="A166" s="133">
        <v>154.0</v>
      </c>
      <c r="B166" s="134">
        <f t="shared" si="3"/>
        <v>0.01727943986</v>
      </c>
    </row>
    <row r="167">
      <c r="A167" s="133">
        <v>155.0</v>
      </c>
      <c r="B167" s="134">
        <f t="shared" si="3"/>
        <v>-0.02560075856</v>
      </c>
    </row>
    <row r="168">
      <c r="A168" s="133">
        <v>156.0</v>
      </c>
      <c r="B168" s="134">
        <f t="shared" si="3"/>
        <v>0.02620039746</v>
      </c>
    </row>
    <row r="169">
      <c r="A169" s="133">
        <v>157.0</v>
      </c>
      <c r="B169" s="134">
        <f t="shared" si="3"/>
        <v>0.01125533616</v>
      </c>
    </row>
    <row r="170">
      <c r="A170" s="133">
        <v>158.0</v>
      </c>
      <c r="B170" s="134">
        <f t="shared" si="3"/>
        <v>-0.01724907267</v>
      </c>
    </row>
    <row r="171">
      <c r="A171" s="133">
        <v>159.0</v>
      </c>
      <c r="B171" s="134">
        <f t="shared" si="3"/>
        <v>-0.01313425085</v>
      </c>
    </row>
    <row r="172">
      <c r="A172" s="133">
        <v>160.0</v>
      </c>
      <c r="B172" s="134">
        <f t="shared" si="3"/>
        <v>-0.0004583931134</v>
      </c>
    </row>
    <row r="173">
      <c r="A173" s="133">
        <v>161.0</v>
      </c>
      <c r="B173" s="134">
        <f t="shared" si="3"/>
        <v>-0.02929165786</v>
      </c>
    </row>
    <row r="174">
      <c r="A174" s="133">
        <v>162.0</v>
      </c>
      <c r="B174" s="134">
        <f t="shared" si="3"/>
        <v>0.01626586088</v>
      </c>
    </row>
    <row r="175">
      <c r="A175" s="133">
        <v>163.0</v>
      </c>
      <c r="B175" s="134">
        <f t="shared" si="3"/>
        <v>0.005457293164</v>
      </c>
    </row>
    <row r="176">
      <c r="A176" s="133">
        <v>164.0</v>
      </c>
      <c r="B176" s="134">
        <f t="shared" si="3"/>
        <v>-0.003021351162</v>
      </c>
    </row>
    <row r="177">
      <c r="A177" s="133">
        <v>165.0</v>
      </c>
      <c r="B177" s="134">
        <f t="shared" si="3"/>
        <v>0.009949958515</v>
      </c>
    </row>
    <row r="178">
      <c r="A178" s="133">
        <v>166.0</v>
      </c>
      <c r="B178" s="134">
        <f t="shared" si="3"/>
        <v>0.01587866712</v>
      </c>
    </row>
    <row r="179">
      <c r="A179" s="133">
        <v>167.0</v>
      </c>
      <c r="B179" s="134">
        <f t="shared" si="3"/>
        <v>-0.01990639963</v>
      </c>
    </row>
    <row r="180">
      <c r="A180" s="133">
        <v>168.0</v>
      </c>
      <c r="B180" s="134">
        <f t="shared" si="3"/>
        <v>-0.03385467057</v>
      </c>
    </row>
    <row r="181">
      <c r="A181" s="133">
        <v>169.0</v>
      </c>
      <c r="B181" s="134">
        <f t="shared" si="3"/>
        <v>0.01351525171</v>
      </c>
    </row>
    <row r="182">
      <c r="A182" s="133">
        <v>170.0</v>
      </c>
      <c r="B182" s="134">
        <f t="shared" si="3"/>
        <v>-0.03415283325</v>
      </c>
    </row>
    <row r="183">
      <c r="A183" s="133">
        <v>171.0</v>
      </c>
      <c r="B183" s="134">
        <f t="shared" si="3"/>
        <v>-0.0610699919</v>
      </c>
    </row>
    <row r="184">
      <c r="A184" s="133">
        <v>172.0</v>
      </c>
      <c r="B184" s="134">
        <f t="shared" si="3"/>
        <v>-0.005505932931</v>
      </c>
    </row>
    <row r="185">
      <c r="A185" s="133">
        <v>173.0</v>
      </c>
      <c r="B185" s="134">
        <f t="shared" si="3"/>
        <v>0.01656936748</v>
      </c>
    </row>
    <row r="186">
      <c r="A186" s="133">
        <v>174.0</v>
      </c>
      <c r="B186" s="134">
        <f t="shared" si="3"/>
        <v>0.01718752403</v>
      </c>
    </row>
    <row r="187">
      <c r="A187" s="133">
        <v>175.0</v>
      </c>
      <c r="B187" s="134">
        <f t="shared" si="3"/>
        <v>0.04176224238</v>
      </c>
    </row>
    <row r="188">
      <c r="A188" s="133">
        <v>176.0</v>
      </c>
      <c r="B188" s="134">
        <f t="shared" si="3"/>
        <v>0.01415408612</v>
      </c>
    </row>
    <row r="189">
      <c r="A189" s="133">
        <v>177.0</v>
      </c>
      <c r="B189" s="134">
        <f t="shared" si="3"/>
        <v>0.009095347635</v>
      </c>
    </row>
    <row r="190">
      <c r="A190" s="133">
        <v>178.0</v>
      </c>
      <c r="B190" s="134">
        <f t="shared" si="3"/>
        <v>0.004293143505</v>
      </c>
    </row>
    <row r="191">
      <c r="A191" s="133">
        <v>179.0</v>
      </c>
      <c r="B191" s="134">
        <f t="shared" si="3"/>
        <v>0.003499727636</v>
      </c>
    </row>
    <row r="192">
      <c r="A192" s="133">
        <v>180.0</v>
      </c>
      <c r="B192" s="134">
        <f t="shared" si="3"/>
        <v>0.01344451184</v>
      </c>
    </row>
    <row r="193">
      <c r="A193" s="133">
        <v>181.0</v>
      </c>
      <c r="B193" s="134">
        <f t="shared" si="3"/>
        <v>0.01292577818</v>
      </c>
    </row>
    <row r="194">
      <c r="A194" s="133">
        <v>182.0</v>
      </c>
      <c r="B194" s="134">
        <f t="shared" si="3"/>
        <v>0.04232925463</v>
      </c>
    </row>
    <row r="195">
      <c r="A195" s="133">
        <v>183.0</v>
      </c>
      <c r="B195" s="134">
        <f t="shared" si="3"/>
        <v>-0.01140417824</v>
      </c>
    </row>
    <row r="196">
      <c r="A196" s="133">
        <v>184.0</v>
      </c>
      <c r="B196" s="134">
        <f t="shared" si="3"/>
        <v>-0.02647336224</v>
      </c>
    </row>
    <row r="197">
      <c r="A197" s="133">
        <v>185.0</v>
      </c>
      <c r="B197" s="134">
        <f t="shared" si="3"/>
        <v>0.01743203186</v>
      </c>
    </row>
    <row r="198">
      <c r="A198" s="133">
        <v>186.0</v>
      </c>
      <c r="B198" s="134">
        <f t="shared" si="3"/>
        <v>-0.02167573478</v>
      </c>
    </row>
    <row r="199">
      <c r="A199" s="133">
        <v>187.0</v>
      </c>
      <c r="B199" s="134">
        <f t="shared" si="3"/>
        <v>-0.0360481991</v>
      </c>
    </row>
    <row r="200">
      <c r="A200" s="133">
        <v>188.0</v>
      </c>
      <c r="B200" s="134">
        <f t="shared" si="3"/>
        <v>0.002451609802</v>
      </c>
    </row>
    <row r="201">
      <c r="A201" s="133">
        <v>189.0</v>
      </c>
      <c r="B201" s="134">
        <f t="shared" si="3"/>
        <v>-0.003475779557</v>
      </c>
    </row>
    <row r="202">
      <c r="A202" s="133">
        <v>190.0</v>
      </c>
      <c r="B202" s="134">
        <f t="shared" si="3"/>
        <v>-0.0326757268</v>
      </c>
    </row>
    <row r="203">
      <c r="A203" s="133">
        <v>191.0</v>
      </c>
      <c r="B203" s="134">
        <f t="shared" si="3"/>
        <v>-0.01424720703</v>
      </c>
    </row>
    <row r="204">
      <c r="A204" s="133">
        <v>192.0</v>
      </c>
      <c r="B204" s="134">
        <f t="shared" si="3"/>
        <v>-0.0133842428</v>
      </c>
    </row>
    <row r="205">
      <c r="A205" s="133">
        <v>193.0</v>
      </c>
      <c r="B205" s="134">
        <f t="shared" si="3"/>
        <v>-0.01116263839</v>
      </c>
    </row>
    <row r="206">
      <c r="A206" s="133">
        <v>194.0</v>
      </c>
      <c r="B206" s="134">
        <f t="shared" si="3"/>
        <v>0.02152382522</v>
      </c>
    </row>
    <row r="207">
      <c r="A207" s="133">
        <v>195.0</v>
      </c>
      <c r="B207" s="134">
        <f t="shared" si="3"/>
        <v>-0.0004489012031</v>
      </c>
    </row>
    <row r="208">
      <c r="A208" s="133">
        <v>196.0</v>
      </c>
      <c r="B208" s="134">
        <f t="shared" si="3"/>
        <v>-0.01983296701</v>
      </c>
    </row>
    <row r="209">
      <c r="A209" s="133">
        <v>197.0</v>
      </c>
      <c r="B209" s="134">
        <f t="shared" si="3"/>
        <v>0.005087716474</v>
      </c>
    </row>
    <row r="210">
      <c r="A210" s="133">
        <v>198.0</v>
      </c>
      <c r="B210" s="134">
        <f t="shared" si="3"/>
        <v>0.009317756877</v>
      </c>
    </row>
    <row r="211">
      <c r="A211" s="133">
        <v>199.0</v>
      </c>
      <c r="B211" s="134">
        <f t="shared" si="3"/>
        <v>-0.009720305293</v>
      </c>
    </row>
    <row r="212">
      <c r="A212" s="133">
        <v>200.0</v>
      </c>
      <c r="B212" s="134">
        <f t="shared" si="3"/>
        <v>0.05613140846</v>
      </c>
    </row>
    <row r="213">
      <c r="A213" s="133">
        <v>201.0</v>
      </c>
      <c r="B213" s="134">
        <f t="shared" si="3"/>
        <v>-0.0179014823</v>
      </c>
    </row>
    <row r="214">
      <c r="A214" s="133">
        <v>202.0</v>
      </c>
      <c r="B214" s="134">
        <f t="shared" si="3"/>
        <v>0.005791282244</v>
      </c>
    </row>
    <row r="215">
      <c r="A215" s="133">
        <v>203.0</v>
      </c>
      <c r="B215" s="134">
        <f t="shared" si="3"/>
        <v>0.007264577903</v>
      </c>
    </row>
    <row r="216">
      <c r="A216" s="133">
        <v>204.0</v>
      </c>
      <c r="B216" s="134">
        <f t="shared" si="3"/>
        <v>-0.002089792266</v>
      </c>
    </row>
    <row r="217">
      <c r="A217" s="133">
        <v>205.0</v>
      </c>
      <c r="B217" s="134">
        <f t="shared" si="3"/>
        <v>0.01754824575</v>
      </c>
    </row>
    <row r="218">
      <c r="A218" s="133">
        <v>206.0</v>
      </c>
      <c r="B218" s="134">
        <f t="shared" si="3"/>
        <v>0.03464609765</v>
      </c>
    </row>
    <row r="219">
      <c r="A219" s="133">
        <v>207.0</v>
      </c>
      <c r="B219" s="134">
        <f t="shared" si="3"/>
        <v>0.00005034708587</v>
      </c>
    </row>
    <row r="220">
      <c r="A220" s="133">
        <v>208.0</v>
      </c>
      <c r="B220" s="134">
        <f t="shared" si="3"/>
        <v>-0.006802446335</v>
      </c>
    </row>
    <row r="221">
      <c r="A221" s="133">
        <v>209.0</v>
      </c>
      <c r="B221" s="134">
        <f t="shared" si="3"/>
        <v>-0.01020688771</v>
      </c>
    </row>
    <row r="222">
      <c r="A222" s="133">
        <v>210.0</v>
      </c>
      <c r="B222" s="134">
        <f t="shared" si="3"/>
        <v>-0.006421453445</v>
      </c>
    </row>
    <row r="223">
      <c r="A223" s="133">
        <v>211.0</v>
      </c>
      <c r="B223" s="134">
        <f t="shared" si="3"/>
        <v>-0.00315238941</v>
      </c>
    </row>
    <row r="224">
      <c r="A224" s="133">
        <v>212.0</v>
      </c>
      <c r="B224" s="134">
        <f t="shared" si="3"/>
        <v>0.006880370964</v>
      </c>
    </row>
    <row r="225">
      <c r="A225" s="133">
        <v>213.0</v>
      </c>
      <c r="B225" s="134">
        <f t="shared" si="3"/>
        <v>-0.01587220047</v>
      </c>
    </row>
    <row r="226">
      <c r="A226" s="133">
        <v>214.0</v>
      </c>
      <c r="B226" s="134">
        <f t="shared" si="3"/>
        <v>0.004693235305</v>
      </c>
    </row>
    <row r="227">
      <c r="A227" s="133">
        <v>215.0</v>
      </c>
      <c r="B227" s="134">
        <f t="shared" si="3"/>
        <v>0.006221511132</v>
      </c>
    </row>
    <row r="228">
      <c r="A228" s="133">
        <v>216.0</v>
      </c>
      <c r="B228" s="134">
        <f t="shared" si="3"/>
        <v>0.006347905333</v>
      </c>
    </row>
    <row r="229">
      <c r="A229" s="133">
        <v>217.0</v>
      </c>
      <c r="B229" s="134">
        <f t="shared" si="3"/>
        <v>0.02421873741</v>
      </c>
    </row>
    <row r="230">
      <c r="A230" s="133">
        <v>218.0</v>
      </c>
      <c r="B230" s="134">
        <f t="shared" si="3"/>
        <v>0.01596491455</v>
      </c>
    </row>
    <row r="231">
      <c r="A231" s="133">
        <v>219.0</v>
      </c>
      <c r="B231" s="134">
        <f t="shared" si="3"/>
        <v>0.009099099925</v>
      </c>
    </row>
    <row r="232">
      <c r="A232" s="133">
        <v>220.0</v>
      </c>
      <c r="B232" s="134">
        <f t="shared" si="3"/>
        <v>0.05516507029</v>
      </c>
    </row>
    <row r="233">
      <c r="A233" s="133">
        <v>221.0</v>
      </c>
      <c r="B233" s="134">
        <f t="shared" si="3"/>
        <v>0.01956263218</v>
      </c>
    </row>
    <row r="234">
      <c r="A234" s="133">
        <v>222.0</v>
      </c>
      <c r="B234" s="134">
        <f t="shared" si="3"/>
        <v>-0.01333062482</v>
      </c>
    </row>
    <row r="235">
      <c r="A235" s="133">
        <v>223.0</v>
      </c>
      <c r="B235" s="134">
        <f t="shared" si="3"/>
        <v>-0.01854501767</v>
      </c>
    </row>
    <row r="236">
      <c r="A236" s="133">
        <v>224.0</v>
      </c>
      <c r="B236" s="134">
        <f t="shared" si="3"/>
        <v>0.01302697499</v>
      </c>
    </row>
    <row r="237">
      <c r="A237" s="133">
        <v>225.0</v>
      </c>
      <c r="B237" s="134">
        <f t="shared" si="3"/>
        <v>0.01830680402</v>
      </c>
    </row>
    <row r="238">
      <c r="A238" s="133">
        <v>226.0</v>
      </c>
      <c r="B238" s="134">
        <f t="shared" si="3"/>
        <v>0.03395879912</v>
      </c>
    </row>
    <row r="239">
      <c r="A239" s="133">
        <v>227.0</v>
      </c>
      <c r="B239" s="134">
        <f t="shared" si="3"/>
        <v>-0.03761865329</v>
      </c>
    </row>
    <row r="240">
      <c r="A240" s="133">
        <v>228.0</v>
      </c>
      <c r="B240" s="134">
        <f t="shared" si="3"/>
        <v>-0.01938614501</v>
      </c>
    </row>
    <row r="241">
      <c r="A241" s="133">
        <v>229.0</v>
      </c>
      <c r="B241" s="134">
        <f t="shared" si="3"/>
        <v>0.002430667837</v>
      </c>
    </row>
    <row r="242">
      <c r="A242" s="133">
        <v>230.0</v>
      </c>
      <c r="B242" s="134">
        <f t="shared" si="3"/>
        <v>-0.02846510318</v>
      </c>
    </row>
    <row r="243">
      <c r="A243" s="133">
        <v>231.0</v>
      </c>
      <c r="B243" s="134">
        <f t="shared" si="3"/>
        <v>0.001552089099</v>
      </c>
    </row>
    <row r="244">
      <c r="A244" s="133">
        <v>232.0</v>
      </c>
      <c r="B244" s="134">
        <f t="shared" si="3"/>
        <v>-0.04293802283</v>
      </c>
    </row>
    <row r="245">
      <c r="A245" s="133">
        <v>233.0</v>
      </c>
      <c r="B245" s="134">
        <f t="shared" si="3"/>
        <v>0.01155925512</v>
      </c>
    </row>
    <row r="246">
      <c r="A246" s="133">
        <v>234.0</v>
      </c>
      <c r="B246" s="134">
        <f t="shared" si="3"/>
        <v>0.01494182293</v>
      </c>
    </row>
    <row r="247">
      <c r="A247" s="133">
        <v>235.0</v>
      </c>
      <c r="B247" s="134">
        <f t="shared" si="3"/>
        <v>0.01168166542</v>
      </c>
    </row>
    <row r="248">
      <c r="A248" s="133">
        <v>236.0</v>
      </c>
      <c r="B248" s="134">
        <f t="shared" si="3"/>
        <v>-0.01143475625</v>
      </c>
    </row>
    <row r="249">
      <c r="A249" s="133">
        <v>237.0</v>
      </c>
      <c r="B249" s="134">
        <f t="shared" si="3"/>
        <v>0.005160091151</v>
      </c>
    </row>
    <row r="250">
      <c r="A250" s="133">
        <v>238.0</v>
      </c>
      <c r="B250" s="134">
        <f t="shared" si="3"/>
        <v>-0.0205464254</v>
      </c>
    </row>
    <row r="251">
      <c r="A251" s="133">
        <v>239.0</v>
      </c>
      <c r="B251" s="134">
        <f t="shared" si="3"/>
        <v>0.002731063037</v>
      </c>
    </row>
    <row r="252">
      <c r="A252" s="133">
        <v>240.0</v>
      </c>
      <c r="B252" s="134">
        <f t="shared" si="3"/>
        <v>-0.002326480279</v>
      </c>
    </row>
    <row r="253">
      <c r="A253" s="133">
        <v>241.0</v>
      </c>
      <c r="B253" s="134">
        <f t="shared" si="3"/>
        <v>0.04067830657</v>
      </c>
    </row>
    <row r="254">
      <c r="A254" s="133">
        <v>242.0</v>
      </c>
      <c r="B254" s="134">
        <f t="shared" si="3"/>
        <v>0.003720664124</v>
      </c>
    </row>
    <row r="255">
      <c r="A255" s="133">
        <v>243.0</v>
      </c>
      <c r="B255" s="134">
        <f t="shared" si="3"/>
        <v>0.005756970781</v>
      </c>
    </row>
    <row r="256">
      <c r="A256" s="133">
        <v>244.0</v>
      </c>
      <c r="B256" s="134">
        <f t="shared" si="3"/>
        <v>-0.003240234372</v>
      </c>
    </row>
    <row r="257">
      <c r="A257" s="133">
        <v>245.0</v>
      </c>
      <c r="B257" s="134">
        <f t="shared" si="3"/>
        <v>0.006672178888</v>
      </c>
    </row>
    <row r="258">
      <c r="A258" s="133">
        <v>246.0</v>
      </c>
      <c r="B258" s="134">
        <f t="shared" si="3"/>
        <v>-0.01349458533</v>
      </c>
    </row>
    <row r="259">
      <c r="A259" s="133">
        <v>247.0</v>
      </c>
      <c r="B259" s="134">
        <f t="shared" si="3"/>
        <v>0.02822697016</v>
      </c>
    </row>
    <row r="260">
      <c r="A260" s="133">
        <v>248.0</v>
      </c>
      <c r="B260" s="134">
        <f t="shared" si="3"/>
        <v>-0.007293305976</v>
      </c>
    </row>
    <row r="261">
      <c r="A261" s="133">
        <v>249.0</v>
      </c>
      <c r="B261" s="134">
        <f t="shared" si="3"/>
        <v>0.01721092649</v>
      </c>
    </row>
    <row r="262">
      <c r="A262" s="133">
        <v>250.0</v>
      </c>
      <c r="B262" s="134">
        <f t="shared" si="3"/>
        <v>0.0313209488</v>
      </c>
    </row>
    <row r="263">
      <c r="A263" s="133">
        <v>251.0</v>
      </c>
      <c r="B263" s="134">
        <f t="shared" si="3"/>
        <v>0.008250606122</v>
      </c>
    </row>
    <row r="264">
      <c r="A264" s="133">
        <v>252.0</v>
      </c>
      <c r="B264" s="134">
        <f t="shared" si="3"/>
        <v>-0.01531854047</v>
      </c>
    </row>
    <row r="265">
      <c r="A265" s="133">
        <v>253.0</v>
      </c>
      <c r="B265" s="134">
        <f t="shared" si="3"/>
        <v>0.001794861782</v>
      </c>
    </row>
    <row r="266">
      <c r="A266" s="133">
        <v>254.0</v>
      </c>
      <c r="B266" s="134">
        <f t="shared" si="3"/>
        <v>-0.001351499031</v>
      </c>
    </row>
    <row r="267">
      <c r="A267" s="133">
        <v>255.0</v>
      </c>
      <c r="B267" s="134">
        <f t="shared" si="3"/>
        <v>0.01251083157</v>
      </c>
    </row>
    <row r="268">
      <c r="A268" s="133">
        <v>256.0</v>
      </c>
      <c r="B268" s="134">
        <f t="shared" si="3"/>
        <v>-0.02791829647</v>
      </c>
    </row>
    <row r="269">
      <c r="A269" s="133">
        <v>257.0</v>
      </c>
      <c r="B269" s="134">
        <f t="shared" si="3"/>
        <v>-0.0001605772785</v>
      </c>
    </row>
    <row r="270">
      <c r="A270" s="133">
        <v>258.0</v>
      </c>
      <c r="B270" s="134">
        <f t="shared" si="3"/>
        <v>0.02147439049</v>
      </c>
    </row>
    <row r="271">
      <c r="A271" s="133">
        <v>259.0</v>
      </c>
      <c r="B271" s="134">
        <f t="shared" si="3"/>
        <v>0.01967467322</v>
      </c>
    </row>
    <row r="272">
      <c r="A272" s="133">
        <v>260.0</v>
      </c>
      <c r="B272" s="134">
        <f t="shared" si="3"/>
        <v>-0.02777047182</v>
      </c>
    </row>
    <row r="273">
      <c r="A273" s="133">
        <v>261.0</v>
      </c>
      <c r="B273" s="134">
        <f t="shared" si="3"/>
        <v>-0.005035362024</v>
      </c>
    </row>
    <row r="274">
      <c r="A274" s="133">
        <v>262.0</v>
      </c>
      <c r="B274" s="134">
        <f t="shared" si="3"/>
        <v>-0.00218494723</v>
      </c>
    </row>
    <row r="275">
      <c r="A275" s="133">
        <v>263.0</v>
      </c>
      <c r="B275" s="134">
        <f t="shared" si="3"/>
        <v>-0.02529009998</v>
      </c>
    </row>
    <row r="276">
      <c r="A276" s="133">
        <v>264.0</v>
      </c>
      <c r="B276" s="134">
        <f t="shared" si="3"/>
        <v>0.02449329375</v>
      </c>
    </row>
    <row r="277">
      <c r="A277" s="133">
        <v>265.0</v>
      </c>
      <c r="B277" s="134">
        <f t="shared" si="3"/>
        <v>0.01420684703</v>
      </c>
    </row>
    <row r="278">
      <c r="A278" s="133">
        <v>266.0</v>
      </c>
      <c r="B278" s="134">
        <f t="shared" si="3"/>
        <v>-0.002446223585</v>
      </c>
    </row>
    <row r="279">
      <c r="A279" s="133">
        <v>267.0</v>
      </c>
      <c r="B279" s="134">
        <f t="shared" si="3"/>
        <v>-0.04312101823</v>
      </c>
    </row>
    <row r="280">
      <c r="A280" s="133">
        <v>268.0</v>
      </c>
      <c r="B280" s="134">
        <f t="shared" si="3"/>
        <v>-0.0282439848</v>
      </c>
    </row>
    <row r="281">
      <c r="A281" s="133">
        <v>269.0</v>
      </c>
      <c r="B281" s="134">
        <f t="shared" si="3"/>
        <v>0.007173848938</v>
      </c>
    </row>
    <row r="282">
      <c r="A282" s="133">
        <v>270.0</v>
      </c>
      <c r="B282" s="134">
        <f t="shared" si="3"/>
        <v>-0.0184735791</v>
      </c>
    </row>
    <row r="283">
      <c r="A283" s="133">
        <v>271.0</v>
      </c>
      <c r="B283" s="134">
        <f t="shared" si="3"/>
        <v>0.03120481048</v>
      </c>
    </row>
    <row r="284">
      <c r="A284" s="133">
        <v>272.0</v>
      </c>
      <c r="B284" s="134">
        <f t="shared" si="3"/>
        <v>-0.007588487818</v>
      </c>
    </row>
    <row r="285">
      <c r="A285" s="133">
        <v>273.0</v>
      </c>
      <c r="B285" s="134">
        <f t="shared" si="3"/>
        <v>0.02293556955</v>
      </c>
    </row>
    <row r="286">
      <c r="A286" s="133">
        <v>274.0</v>
      </c>
      <c r="B286" s="134">
        <f t="shared" si="3"/>
        <v>-0.02048150184</v>
      </c>
    </row>
    <row r="287">
      <c r="A287" s="133">
        <v>275.0</v>
      </c>
      <c r="B287" s="134">
        <f t="shared" si="3"/>
        <v>-0.004121644686</v>
      </c>
    </row>
    <row r="288">
      <c r="A288" s="133">
        <v>276.0</v>
      </c>
      <c r="B288" s="134">
        <f t="shared" si="3"/>
        <v>-0.04478617551</v>
      </c>
    </row>
    <row r="289">
      <c r="A289" s="133">
        <v>277.0</v>
      </c>
      <c r="B289" s="134">
        <f t="shared" si="3"/>
        <v>0.02344640527</v>
      </c>
    </row>
    <row r="290">
      <c r="A290" s="133">
        <v>278.0</v>
      </c>
      <c r="B290" s="134">
        <f t="shared" si="3"/>
        <v>0.00863857948</v>
      </c>
    </row>
    <row r="291">
      <c r="A291" s="133">
        <v>279.0</v>
      </c>
      <c r="B291" s="134">
        <f t="shared" si="3"/>
        <v>-0.01951057893</v>
      </c>
    </row>
    <row r="292">
      <c r="A292" s="133">
        <v>280.0</v>
      </c>
      <c r="B292" s="134">
        <f t="shared" si="3"/>
        <v>0.01312843672</v>
      </c>
    </row>
    <row r="293">
      <c r="A293" s="133">
        <v>281.0</v>
      </c>
      <c r="B293" s="134">
        <f t="shared" si="3"/>
        <v>0.009726358237</v>
      </c>
    </row>
    <row r="294">
      <c r="A294" s="133">
        <v>282.0</v>
      </c>
      <c r="B294" s="134">
        <f t="shared" si="3"/>
        <v>-0.02205792484</v>
      </c>
    </row>
    <row r="295">
      <c r="A295" s="133">
        <v>283.0</v>
      </c>
      <c r="B295" s="134">
        <f t="shared" si="3"/>
        <v>0.005221280147</v>
      </c>
    </row>
    <row r="296">
      <c r="A296" s="133">
        <v>284.0</v>
      </c>
      <c r="B296" s="134">
        <f t="shared" si="3"/>
        <v>-0.01600773547</v>
      </c>
    </row>
    <row r="297">
      <c r="A297" s="133">
        <v>285.0</v>
      </c>
      <c r="B297" s="134">
        <f t="shared" si="3"/>
        <v>-0.01137271544</v>
      </c>
    </row>
    <row r="298">
      <c r="A298" s="133">
        <v>286.0</v>
      </c>
      <c r="B298" s="134">
        <f t="shared" si="3"/>
        <v>-0.02269324687</v>
      </c>
    </row>
    <row r="299">
      <c r="A299" s="133">
        <v>287.0</v>
      </c>
      <c r="B299" s="134">
        <f t="shared" si="3"/>
        <v>0.01213454723</v>
      </c>
    </row>
    <row r="300">
      <c r="A300" s="133">
        <v>288.0</v>
      </c>
      <c r="B300" s="134">
        <f t="shared" si="3"/>
        <v>0.002256520557</v>
      </c>
    </row>
    <row r="301">
      <c r="A301" s="133">
        <v>289.0</v>
      </c>
      <c r="B301" s="134">
        <f t="shared" si="3"/>
        <v>0.03456489814</v>
      </c>
    </row>
    <row r="302">
      <c r="A302" s="133">
        <v>290.0</v>
      </c>
      <c r="B302" s="134">
        <f t="shared" si="3"/>
        <v>-0.03607183416</v>
      </c>
    </row>
    <row r="303">
      <c r="A303" s="133">
        <v>291.0</v>
      </c>
      <c r="B303" s="134">
        <f t="shared" si="3"/>
        <v>-0.01444615034</v>
      </c>
    </row>
    <row r="304">
      <c r="A304" s="133">
        <v>292.0</v>
      </c>
      <c r="B304" s="134">
        <f t="shared" si="3"/>
        <v>-0.01306377375</v>
      </c>
    </row>
    <row r="305">
      <c r="A305" s="133">
        <v>293.0</v>
      </c>
      <c r="B305" s="134">
        <f t="shared" si="3"/>
        <v>-0.01200091728</v>
      </c>
    </row>
    <row r="306">
      <c r="A306" s="133">
        <v>294.0</v>
      </c>
      <c r="B306" s="134">
        <f t="shared" si="3"/>
        <v>-0.01717424381</v>
      </c>
    </row>
    <row r="307">
      <c r="A307" s="133">
        <v>295.0</v>
      </c>
      <c r="B307" s="134">
        <f t="shared" si="3"/>
        <v>0.006683751283</v>
      </c>
    </row>
    <row r="308">
      <c r="A308" s="133">
        <v>296.0</v>
      </c>
      <c r="B308" s="134">
        <f t="shared" si="3"/>
        <v>0.01092359965</v>
      </c>
    </row>
    <row r="309">
      <c r="A309" s="133">
        <v>297.0</v>
      </c>
      <c r="B309" s="134">
        <f t="shared" si="3"/>
        <v>0.009396204687</v>
      </c>
    </row>
    <row r="310">
      <c r="A310" s="133">
        <v>298.0</v>
      </c>
      <c r="B310" s="134">
        <f t="shared" si="3"/>
        <v>0.002206172996</v>
      </c>
    </row>
    <row r="311">
      <c r="A311" s="133">
        <v>299.0</v>
      </c>
      <c r="B311" s="134">
        <f t="shared" si="3"/>
        <v>0.02122646535</v>
      </c>
    </row>
    <row r="312">
      <c r="A312" s="133">
        <v>300.0</v>
      </c>
      <c r="B312" s="134">
        <f t="shared" si="3"/>
        <v>0.005181363235</v>
      </c>
    </row>
    <row r="313">
      <c r="A313" s="133">
        <v>301.0</v>
      </c>
      <c r="B313" s="134">
        <f t="shared" si="3"/>
        <v>-0.03272219043</v>
      </c>
    </row>
    <row r="314">
      <c r="A314" s="133">
        <v>302.0</v>
      </c>
      <c r="B314" s="134">
        <f t="shared" si="3"/>
        <v>-0.003581281562</v>
      </c>
    </row>
    <row r="315">
      <c r="A315" s="133">
        <v>303.0</v>
      </c>
      <c r="B315" s="134">
        <f t="shared" si="3"/>
        <v>0.002304574173</v>
      </c>
    </row>
    <row r="316">
      <c r="A316" s="133">
        <v>304.0</v>
      </c>
      <c r="B316" s="134">
        <f t="shared" si="3"/>
        <v>-0.002115749696</v>
      </c>
    </row>
    <row r="317">
      <c r="A317" s="133">
        <v>305.0</v>
      </c>
      <c r="B317" s="134">
        <f t="shared" si="3"/>
        <v>-0.04265478384</v>
      </c>
    </row>
    <row r="318">
      <c r="A318" s="133">
        <v>306.0</v>
      </c>
      <c r="B318" s="134">
        <f t="shared" si="3"/>
        <v>-0.009234758914</v>
      </c>
    </row>
    <row r="319">
      <c r="A319" s="133">
        <v>307.0</v>
      </c>
      <c r="B319" s="134">
        <f t="shared" si="3"/>
        <v>0.00593386536</v>
      </c>
    </row>
    <row r="320">
      <c r="A320" s="133">
        <v>308.0</v>
      </c>
      <c r="B320" s="134">
        <f t="shared" si="3"/>
        <v>0.01788090684</v>
      </c>
    </row>
    <row r="321">
      <c r="A321" s="133">
        <v>309.0</v>
      </c>
      <c r="B321" s="134">
        <f t="shared" si="3"/>
        <v>-0.01570733073</v>
      </c>
    </row>
    <row r="322">
      <c r="A322" s="133">
        <v>310.0</v>
      </c>
      <c r="B322" s="134">
        <f t="shared" si="3"/>
        <v>-0.01334207802</v>
      </c>
    </row>
    <row r="323">
      <c r="A323" s="133">
        <v>311.0</v>
      </c>
      <c r="B323" s="134">
        <f t="shared" si="3"/>
        <v>0.009174046549</v>
      </c>
    </row>
    <row r="324">
      <c r="A324" s="133">
        <v>312.0</v>
      </c>
      <c r="B324" s="134">
        <f t="shared" si="3"/>
        <v>0.02023286731</v>
      </c>
    </row>
    <row r="325">
      <c r="A325" s="133">
        <v>313.0</v>
      </c>
      <c r="B325" s="134">
        <f t="shared" si="3"/>
        <v>-0.01003750965</v>
      </c>
    </row>
    <row r="326">
      <c r="A326" s="133">
        <v>314.0</v>
      </c>
      <c r="B326" s="134">
        <f t="shared" si="3"/>
        <v>-0.008512441716</v>
      </c>
    </row>
    <row r="327">
      <c r="A327" s="133">
        <v>315.0</v>
      </c>
      <c r="B327" s="134">
        <f t="shared" si="3"/>
        <v>0.003608750046</v>
      </c>
    </row>
    <row r="328">
      <c r="A328" s="133">
        <v>316.0</v>
      </c>
      <c r="B328" s="134">
        <f t="shared" si="3"/>
        <v>0.01495024046</v>
      </c>
    </row>
    <row r="329">
      <c r="A329" s="133">
        <v>317.0</v>
      </c>
      <c r="B329" s="134">
        <f t="shared" si="3"/>
        <v>-0.01288742255</v>
      </c>
    </row>
    <row r="330">
      <c r="A330" s="133">
        <v>318.0</v>
      </c>
      <c r="B330" s="134">
        <f t="shared" si="3"/>
        <v>0.02147793528</v>
      </c>
    </row>
    <row r="331">
      <c r="A331" s="133">
        <v>319.0</v>
      </c>
      <c r="B331" s="134">
        <f t="shared" si="3"/>
        <v>-0.01266568184</v>
      </c>
    </row>
    <row r="332">
      <c r="A332" s="133">
        <v>320.0</v>
      </c>
      <c r="B332" s="134">
        <f t="shared" si="3"/>
        <v>-0.01681429838</v>
      </c>
    </row>
    <row r="333">
      <c r="A333" s="133">
        <v>321.0</v>
      </c>
      <c r="B333" s="134">
        <f t="shared" si="3"/>
        <v>-0.02115024666</v>
      </c>
    </row>
    <row r="334">
      <c r="A334" s="133">
        <v>322.0</v>
      </c>
      <c r="B334" s="134">
        <f t="shared" si="3"/>
        <v>0.004172029479</v>
      </c>
    </row>
    <row r="335">
      <c r="A335" s="133">
        <v>323.0</v>
      </c>
      <c r="B335" s="134">
        <f t="shared" si="3"/>
        <v>-0.0344812568</v>
      </c>
    </row>
    <row r="336">
      <c r="A336" s="133">
        <v>324.0</v>
      </c>
      <c r="B336" s="134">
        <f t="shared" si="3"/>
        <v>-0.01512449983</v>
      </c>
    </row>
    <row r="337">
      <c r="A337" s="133">
        <v>325.0</v>
      </c>
      <c r="B337" s="134">
        <f t="shared" si="3"/>
        <v>-0.03230561417</v>
      </c>
    </row>
    <row r="338">
      <c r="A338" s="133">
        <v>326.0</v>
      </c>
      <c r="B338" s="134">
        <f t="shared" si="3"/>
        <v>0.02846565648</v>
      </c>
    </row>
    <row r="339">
      <c r="A339" s="133">
        <v>327.0</v>
      </c>
      <c r="B339" s="134">
        <f t="shared" si="3"/>
        <v>-0.0001880489687</v>
      </c>
    </row>
    <row r="340">
      <c r="A340" s="133">
        <v>328.0</v>
      </c>
      <c r="B340" s="134">
        <f t="shared" si="3"/>
        <v>-0.01450613609</v>
      </c>
    </row>
    <row r="341">
      <c r="A341" s="133">
        <v>329.0</v>
      </c>
      <c r="B341" s="134">
        <f t="shared" si="3"/>
        <v>-0.0008838445329</v>
      </c>
    </row>
    <row r="342">
      <c r="A342" s="133">
        <v>330.0</v>
      </c>
      <c r="B342" s="134">
        <f t="shared" si="3"/>
        <v>0.01088200974</v>
      </c>
    </row>
    <row r="343">
      <c r="A343" s="133">
        <v>331.0</v>
      </c>
      <c r="B343" s="134">
        <f t="shared" si="3"/>
        <v>-0.01361054269</v>
      </c>
    </row>
    <row r="344">
      <c r="A344" s="133">
        <v>332.0</v>
      </c>
      <c r="B344" s="134">
        <f t="shared" si="3"/>
        <v>-0.002999872105</v>
      </c>
    </row>
    <row r="345">
      <c r="A345" s="133">
        <v>333.0</v>
      </c>
      <c r="B345" s="134">
        <f t="shared" si="3"/>
        <v>-0.003417499418</v>
      </c>
    </row>
    <row r="346">
      <c r="A346" s="133">
        <v>334.0</v>
      </c>
      <c r="B346" s="134">
        <f t="shared" si="3"/>
        <v>0.04842947939</v>
      </c>
    </row>
    <row r="347">
      <c r="A347" s="133">
        <v>335.0</v>
      </c>
      <c r="B347" s="134">
        <f t="shared" si="3"/>
        <v>-0.03568538021</v>
      </c>
    </row>
    <row r="348">
      <c r="A348" s="133">
        <v>336.0</v>
      </c>
      <c r="B348" s="134">
        <f t="shared" si="3"/>
        <v>-0.001354671985</v>
      </c>
    </row>
    <row r="349">
      <c r="A349" s="133">
        <v>337.0</v>
      </c>
      <c r="B349" s="134">
        <f t="shared" si="3"/>
        <v>-0.008649230434</v>
      </c>
    </row>
    <row r="350">
      <c r="A350" s="133">
        <v>338.0</v>
      </c>
      <c r="B350" s="134">
        <f t="shared" si="3"/>
        <v>-0.02644729563</v>
      </c>
    </row>
    <row r="351">
      <c r="A351" s="133">
        <v>339.0</v>
      </c>
      <c r="B351" s="134">
        <f t="shared" si="3"/>
        <v>0.02447823931</v>
      </c>
    </row>
    <row r="352">
      <c r="A352" s="133">
        <v>340.0</v>
      </c>
      <c r="B352" s="134">
        <f t="shared" si="3"/>
        <v>0.03030291362</v>
      </c>
    </row>
    <row r="353">
      <c r="A353" s="133">
        <v>341.0</v>
      </c>
      <c r="B353" s="134">
        <f t="shared" si="3"/>
        <v>-0.007913204612</v>
      </c>
    </row>
    <row r="354">
      <c r="A354" s="133">
        <v>342.0</v>
      </c>
      <c r="B354" s="134">
        <f t="shared" si="3"/>
        <v>-0.04973303143</v>
      </c>
    </row>
    <row r="355">
      <c r="A355" s="133">
        <v>343.0</v>
      </c>
      <c r="B355" s="134">
        <f t="shared" si="3"/>
        <v>-0.009672479329</v>
      </c>
    </row>
    <row r="356">
      <c r="A356" s="133">
        <v>344.0</v>
      </c>
      <c r="B356" s="134">
        <f t="shared" si="3"/>
        <v>-0.009077492391</v>
      </c>
    </row>
    <row r="357">
      <c r="A357" s="133">
        <v>345.0</v>
      </c>
      <c r="B357" s="134">
        <f t="shared" si="3"/>
        <v>-0.006171701886</v>
      </c>
    </row>
    <row r="358">
      <c r="A358" s="133">
        <v>346.0</v>
      </c>
      <c r="B358" s="134">
        <f t="shared" si="3"/>
        <v>-0.007267062086</v>
      </c>
    </row>
    <row r="359">
      <c r="A359" s="133">
        <v>347.0</v>
      </c>
      <c r="B359" s="134">
        <f t="shared" si="3"/>
        <v>0.01938888339</v>
      </c>
    </row>
    <row r="360">
      <c r="A360" s="133">
        <v>348.0</v>
      </c>
      <c r="B360" s="134">
        <f t="shared" si="3"/>
        <v>-0.002568832469</v>
      </c>
    </row>
    <row r="361">
      <c r="A361" s="133">
        <v>349.0</v>
      </c>
      <c r="B361" s="134">
        <f t="shared" si="3"/>
        <v>-0.0008136613438</v>
      </c>
    </row>
    <row r="362">
      <c r="A362" s="133">
        <v>350.0</v>
      </c>
      <c r="B362" s="134">
        <f t="shared" si="3"/>
        <v>-0.008329862719</v>
      </c>
    </row>
    <row r="363">
      <c r="A363" s="133">
        <v>351.0</v>
      </c>
      <c r="B363" s="134">
        <f t="shared" si="3"/>
        <v>-0.02266545172</v>
      </c>
    </row>
    <row r="364">
      <c r="A364" s="133">
        <v>352.0</v>
      </c>
      <c r="B364" s="134">
        <f t="shared" si="3"/>
        <v>0.01291807198</v>
      </c>
    </row>
    <row r="365">
      <c r="A365" s="133">
        <v>353.0</v>
      </c>
      <c r="B365" s="134">
        <f t="shared" si="3"/>
        <v>0.01429463451</v>
      </c>
    </row>
    <row r="366">
      <c r="A366" s="133">
        <v>354.0</v>
      </c>
      <c r="B366" s="134">
        <f t="shared" si="3"/>
        <v>-0.005609925301</v>
      </c>
    </row>
    <row r="367">
      <c r="A367" s="133">
        <v>355.0</v>
      </c>
      <c r="B367" s="134">
        <f t="shared" si="3"/>
        <v>0.01137796212</v>
      </c>
    </row>
    <row r="368">
      <c r="A368" s="133">
        <v>356.0</v>
      </c>
      <c r="B368" s="134">
        <f t="shared" si="3"/>
        <v>0.0002126052183</v>
      </c>
    </row>
    <row r="369">
      <c r="A369" s="133">
        <v>357.0</v>
      </c>
      <c r="B369" s="134">
        <f t="shared" si="3"/>
        <v>-0.01871233815</v>
      </c>
    </row>
    <row r="370">
      <c r="A370" s="133">
        <v>358.0</v>
      </c>
      <c r="B370" s="134">
        <f t="shared" si="3"/>
        <v>-0.02200721755</v>
      </c>
    </row>
    <row r="371">
      <c r="A371" s="133">
        <v>359.0</v>
      </c>
      <c r="B371" s="134">
        <f t="shared" si="3"/>
        <v>0.003403372774</v>
      </c>
    </row>
    <row r="372">
      <c r="A372" s="133">
        <v>360.0</v>
      </c>
      <c r="B372" s="134">
        <f t="shared" si="3"/>
        <v>0.004116186968</v>
      </c>
    </row>
    <row r="373">
      <c r="A373" s="133">
        <v>361.0</v>
      </c>
      <c r="B373" s="134">
        <f t="shared" si="3"/>
        <v>0.01166055165</v>
      </c>
    </row>
    <row r="374">
      <c r="A374" s="133">
        <v>362.0</v>
      </c>
      <c r="B374" s="134">
        <f t="shared" si="3"/>
        <v>-0.008822635818</v>
      </c>
    </row>
    <row r="375">
      <c r="A375" s="133">
        <v>363.0</v>
      </c>
      <c r="B375" s="134">
        <f t="shared" si="3"/>
        <v>-0.01538717383</v>
      </c>
    </row>
    <row r="376">
      <c r="A376" s="133">
        <v>364.0</v>
      </c>
      <c r="B376" s="134">
        <f t="shared" si="3"/>
        <v>0.004601588191</v>
      </c>
    </row>
    <row r="377">
      <c r="A377" s="133">
        <v>365.0</v>
      </c>
      <c r="B377" s="134">
        <f t="shared" si="3"/>
        <v>0.02459395079</v>
      </c>
    </row>
    <row r="378">
      <c r="A378" s="133">
        <v>366.0</v>
      </c>
      <c r="B378" s="134">
        <f t="shared" si="3"/>
        <v>-0.0245461012</v>
      </c>
    </row>
    <row r="379">
      <c r="A379" s="133">
        <v>367.0</v>
      </c>
      <c r="B379" s="134">
        <f t="shared" si="3"/>
        <v>-0.06890494213</v>
      </c>
    </row>
    <row r="380">
      <c r="A380" s="133">
        <v>368.0</v>
      </c>
      <c r="B380" s="134">
        <f t="shared" si="3"/>
        <v>0.02183337343</v>
      </c>
    </row>
    <row r="381">
      <c r="A381" s="133">
        <v>369.0</v>
      </c>
      <c r="B381" s="134">
        <f t="shared" si="3"/>
        <v>0.01844734473</v>
      </c>
    </row>
    <row r="382">
      <c r="A382" s="133">
        <v>370.0</v>
      </c>
      <c r="B382" s="134">
        <f t="shared" si="3"/>
        <v>-0.02534362692</v>
      </c>
    </row>
    <row r="383">
      <c r="A383" s="133">
        <v>371.0</v>
      </c>
      <c r="B383" s="134">
        <f t="shared" si="3"/>
        <v>0.001036106697</v>
      </c>
    </row>
    <row r="384">
      <c r="A384" s="133">
        <v>372.0</v>
      </c>
      <c r="B384" s="134">
        <f t="shared" si="3"/>
        <v>0.003084127521</v>
      </c>
    </row>
    <row r="385">
      <c r="A385" s="133">
        <v>373.0</v>
      </c>
      <c r="B385" s="134">
        <f t="shared" si="3"/>
        <v>0.0234703742</v>
      </c>
    </row>
    <row r="386">
      <c r="A386" s="133">
        <v>374.0</v>
      </c>
      <c r="B386" s="134">
        <f t="shared" si="3"/>
        <v>0.01862097348</v>
      </c>
    </row>
    <row r="387">
      <c r="A387" s="133">
        <v>375.0</v>
      </c>
      <c r="B387" s="134">
        <f t="shared" si="3"/>
        <v>0.01131973707</v>
      </c>
    </row>
    <row r="388">
      <c r="A388" s="133">
        <v>376.0</v>
      </c>
      <c r="B388" s="134">
        <f t="shared" si="3"/>
        <v>0.0115930945</v>
      </c>
    </row>
    <row r="389">
      <c r="A389" s="133">
        <v>377.0</v>
      </c>
      <c r="B389" s="134">
        <f t="shared" si="3"/>
        <v>-0.0249395215</v>
      </c>
    </row>
    <row r="390">
      <c r="A390" s="133">
        <v>378.0</v>
      </c>
      <c r="B390" s="134">
        <f t="shared" si="3"/>
        <v>-0.002075696318</v>
      </c>
    </row>
    <row r="391">
      <c r="A391" s="133">
        <v>379.0</v>
      </c>
      <c r="B391" s="134">
        <f t="shared" si="3"/>
        <v>0.02341134175</v>
      </c>
    </row>
    <row r="392">
      <c r="A392" s="133">
        <v>380.0</v>
      </c>
      <c r="B392" s="134">
        <f t="shared" si="3"/>
        <v>0.007975151131</v>
      </c>
    </row>
    <row r="393">
      <c r="A393" s="133">
        <v>381.0</v>
      </c>
      <c r="B393" s="134">
        <f t="shared" si="3"/>
        <v>0.001462192547</v>
      </c>
    </row>
    <row r="394">
      <c r="A394" s="133">
        <v>382.0</v>
      </c>
      <c r="B394" s="134">
        <f t="shared" si="3"/>
        <v>-0.01547345993</v>
      </c>
    </row>
    <row r="395">
      <c r="A395" s="133">
        <v>383.0</v>
      </c>
      <c r="B395" s="134">
        <f t="shared" si="3"/>
        <v>-0.0003627317306</v>
      </c>
    </row>
    <row r="396">
      <c r="A396" s="133">
        <v>384.0</v>
      </c>
      <c r="B396" s="134">
        <f t="shared" si="3"/>
        <v>0.005731239213</v>
      </c>
    </row>
    <row r="397">
      <c r="A397" s="133">
        <v>385.0</v>
      </c>
      <c r="B397" s="134">
        <f t="shared" si="3"/>
        <v>-0.01223843273</v>
      </c>
    </row>
    <row r="398">
      <c r="A398" s="133">
        <v>386.0</v>
      </c>
      <c r="B398" s="134">
        <f t="shared" si="3"/>
        <v>0.003724187592</v>
      </c>
    </row>
    <row r="399">
      <c r="A399" s="133">
        <v>387.0</v>
      </c>
      <c r="B399" s="134">
        <f t="shared" si="3"/>
        <v>0.003956676963</v>
      </c>
    </row>
    <row r="400">
      <c r="A400" s="133">
        <v>388.0</v>
      </c>
      <c r="B400" s="134">
        <f t="shared" si="3"/>
        <v>0.004059613672</v>
      </c>
    </row>
    <row r="401">
      <c r="A401" s="133">
        <v>389.0</v>
      </c>
      <c r="B401" s="134">
        <f t="shared" si="3"/>
        <v>0.004296594153</v>
      </c>
    </row>
    <row r="402">
      <c r="A402" s="133">
        <v>390.0</v>
      </c>
      <c r="B402" s="134">
        <f t="shared" si="3"/>
        <v>0.02940842458</v>
      </c>
    </row>
    <row r="403">
      <c r="A403" s="133">
        <v>391.0</v>
      </c>
      <c r="B403" s="134">
        <f t="shared" si="3"/>
        <v>-0.01768718104</v>
      </c>
    </row>
    <row r="404">
      <c r="A404" s="133">
        <v>392.0</v>
      </c>
      <c r="B404" s="134">
        <f t="shared" si="3"/>
        <v>-0.02117221137</v>
      </c>
    </row>
    <row r="405">
      <c r="A405" s="133">
        <v>393.0</v>
      </c>
      <c r="B405" s="134">
        <f t="shared" si="3"/>
        <v>0.01052045817</v>
      </c>
    </row>
    <row r="406">
      <c r="A406" s="133">
        <v>394.0</v>
      </c>
      <c r="B406" s="134">
        <f t="shared" si="3"/>
        <v>0.01250176026</v>
      </c>
    </row>
    <row r="407">
      <c r="A407" s="133">
        <v>395.0</v>
      </c>
      <c r="B407" s="134">
        <f t="shared" si="3"/>
        <v>0.00005259844537</v>
      </c>
    </row>
    <row r="408">
      <c r="A408" s="133">
        <v>396.0</v>
      </c>
      <c r="B408" s="134">
        <f t="shared" si="3"/>
        <v>-0.01053364994</v>
      </c>
    </row>
    <row r="409">
      <c r="A409" s="133">
        <v>397.0</v>
      </c>
      <c r="B409" s="134">
        <f t="shared" si="3"/>
        <v>-0.002000468285</v>
      </c>
    </row>
    <row r="410">
      <c r="A410" s="133">
        <v>398.0</v>
      </c>
      <c r="B410" s="134">
        <f t="shared" si="3"/>
        <v>0.0114340353</v>
      </c>
    </row>
    <row r="411">
      <c r="A411" s="133">
        <v>399.0</v>
      </c>
      <c r="B411" s="134">
        <f t="shared" si="3"/>
        <v>-0.01937048595</v>
      </c>
    </row>
    <row r="412">
      <c r="A412" s="133">
        <v>400.0</v>
      </c>
      <c r="B412" s="134">
        <f t="shared" si="3"/>
        <v>0.006241582384</v>
      </c>
    </row>
    <row r="413">
      <c r="A413" s="133">
        <v>401.0</v>
      </c>
      <c r="B413" s="134">
        <f t="shared" si="3"/>
        <v>-0.02222374435</v>
      </c>
    </row>
    <row r="414">
      <c r="A414" s="133">
        <v>402.0</v>
      </c>
      <c r="B414" s="134">
        <f t="shared" si="3"/>
        <v>0.006668651506</v>
      </c>
    </row>
    <row r="415">
      <c r="A415" s="133">
        <v>403.0</v>
      </c>
      <c r="B415" s="134">
        <f t="shared" si="3"/>
        <v>-0.01209416609</v>
      </c>
    </row>
    <row r="416">
      <c r="A416" s="133">
        <v>404.0</v>
      </c>
      <c r="B416" s="134">
        <f t="shared" si="3"/>
        <v>0.00176620717</v>
      </c>
    </row>
    <row r="417">
      <c r="A417" s="133">
        <v>405.0</v>
      </c>
      <c r="B417" s="134">
        <f t="shared" si="3"/>
        <v>0.03696010463</v>
      </c>
    </row>
    <row r="418">
      <c r="A418" s="133">
        <v>406.0</v>
      </c>
      <c r="B418" s="134">
        <f t="shared" si="3"/>
        <v>0.02149276806</v>
      </c>
    </row>
    <row r="419">
      <c r="A419" s="133">
        <v>407.0</v>
      </c>
      <c r="B419" s="134">
        <f t="shared" si="3"/>
        <v>0.03467948576</v>
      </c>
    </row>
    <row r="420">
      <c r="A420" s="133">
        <v>408.0</v>
      </c>
      <c r="B420" s="134">
        <f t="shared" si="3"/>
        <v>-0.03396916186</v>
      </c>
    </row>
    <row r="421">
      <c r="A421" s="133">
        <v>409.0</v>
      </c>
      <c r="B421" s="134">
        <f t="shared" si="3"/>
        <v>0.0385040352</v>
      </c>
    </row>
    <row r="422">
      <c r="A422" s="133">
        <v>410.0</v>
      </c>
      <c r="B422" s="134">
        <f t="shared" si="3"/>
        <v>-0.01711262071</v>
      </c>
    </row>
    <row r="423">
      <c r="A423" s="133">
        <v>411.0</v>
      </c>
      <c r="B423" s="134">
        <f t="shared" si="3"/>
        <v>0.006961348049</v>
      </c>
    </row>
    <row r="424">
      <c r="A424" s="133">
        <v>412.0</v>
      </c>
      <c r="B424" s="134">
        <f t="shared" si="3"/>
        <v>-0.01644208519</v>
      </c>
    </row>
    <row r="425">
      <c r="A425" s="133">
        <v>413.0</v>
      </c>
      <c r="B425" s="134">
        <f t="shared" si="3"/>
        <v>-0.001673894226</v>
      </c>
    </row>
    <row r="426">
      <c r="A426" s="133">
        <v>414.0</v>
      </c>
      <c r="B426" s="134">
        <f t="shared" si="3"/>
        <v>-0.0005596476817</v>
      </c>
    </row>
    <row r="427">
      <c r="A427" s="133">
        <v>415.0</v>
      </c>
      <c r="B427" s="134">
        <f t="shared" si="3"/>
        <v>0.01393490873</v>
      </c>
    </row>
    <row r="428">
      <c r="A428" s="133">
        <v>416.0</v>
      </c>
      <c r="B428" s="134">
        <f t="shared" si="3"/>
        <v>-0.009565927525</v>
      </c>
    </row>
    <row r="429">
      <c r="A429" s="133">
        <v>417.0</v>
      </c>
      <c r="B429" s="134">
        <f t="shared" si="3"/>
        <v>0.02252662429</v>
      </c>
    </row>
    <row r="430">
      <c r="A430" s="133">
        <v>418.0</v>
      </c>
      <c r="B430" s="134">
        <f t="shared" si="3"/>
        <v>-0.01909199728</v>
      </c>
    </row>
    <row r="431">
      <c r="A431" s="133">
        <v>419.0</v>
      </c>
      <c r="B431" s="134">
        <f t="shared" si="3"/>
        <v>-0.00426970321</v>
      </c>
    </row>
    <row r="432">
      <c r="A432" s="133">
        <v>420.0</v>
      </c>
      <c r="B432" s="134">
        <f t="shared" si="3"/>
        <v>-0.01931445094</v>
      </c>
    </row>
    <row r="433">
      <c r="A433" s="133">
        <v>421.0</v>
      </c>
      <c r="B433" s="134">
        <f t="shared" si="3"/>
        <v>-0.03110544783</v>
      </c>
    </row>
    <row r="434">
      <c r="A434" s="133">
        <v>422.0</v>
      </c>
      <c r="B434" s="134">
        <f t="shared" si="3"/>
        <v>-0.01530568052</v>
      </c>
    </row>
    <row r="435">
      <c r="A435" s="133">
        <v>423.0</v>
      </c>
      <c r="B435" s="134">
        <f t="shared" si="3"/>
        <v>-0.006710227182</v>
      </c>
    </row>
    <row r="436">
      <c r="A436" s="133">
        <v>424.0</v>
      </c>
      <c r="B436" s="134">
        <f t="shared" si="3"/>
        <v>0.0118421872</v>
      </c>
    </row>
    <row r="437">
      <c r="A437" s="133">
        <v>425.0</v>
      </c>
      <c r="B437" s="134">
        <f t="shared" si="3"/>
        <v>0.02091960545</v>
      </c>
    </row>
    <row r="438">
      <c r="A438" s="133">
        <v>426.0</v>
      </c>
      <c r="B438" s="134">
        <f t="shared" si="3"/>
        <v>0.01282904112</v>
      </c>
    </row>
    <row r="439">
      <c r="A439" s="133">
        <v>427.0</v>
      </c>
      <c r="B439" s="134">
        <f t="shared" si="3"/>
        <v>-0.007620160001</v>
      </c>
    </row>
    <row r="440">
      <c r="A440" s="133">
        <v>428.0</v>
      </c>
      <c r="B440" s="134">
        <f t="shared" si="3"/>
        <v>-0.02771380854</v>
      </c>
    </row>
    <row r="441">
      <c r="A441" s="133">
        <v>429.0</v>
      </c>
      <c r="B441" s="134">
        <f t="shared" si="3"/>
        <v>0.002550968834</v>
      </c>
    </row>
    <row r="442">
      <c r="A442" s="133">
        <v>430.0</v>
      </c>
      <c r="B442" s="134">
        <f t="shared" si="3"/>
        <v>-0.002586340125</v>
      </c>
    </row>
    <row r="443">
      <c r="A443" s="133">
        <v>431.0</v>
      </c>
      <c r="B443" s="134">
        <f t="shared" si="3"/>
        <v>0.02524634577</v>
      </c>
    </row>
    <row r="444">
      <c r="A444" s="133">
        <v>432.0</v>
      </c>
      <c r="B444" s="134">
        <f t="shared" si="3"/>
        <v>-0.01839897985</v>
      </c>
    </row>
    <row r="445">
      <c r="A445" s="133">
        <v>433.0</v>
      </c>
      <c r="B445" s="134">
        <f t="shared" si="3"/>
        <v>-0.01805768741</v>
      </c>
    </row>
    <row r="446">
      <c r="A446" s="133">
        <v>434.0</v>
      </c>
      <c r="B446" s="134">
        <f t="shared" si="3"/>
        <v>0.02775017154</v>
      </c>
    </row>
    <row r="447">
      <c r="A447" s="133">
        <v>435.0</v>
      </c>
      <c r="B447" s="134">
        <f t="shared" si="3"/>
        <v>0.007018444287</v>
      </c>
    </row>
    <row r="448">
      <c r="A448" s="133">
        <v>436.0</v>
      </c>
      <c r="B448" s="134">
        <f t="shared" si="3"/>
        <v>-0.01038796774</v>
      </c>
    </row>
    <row r="449">
      <c r="A449" s="133">
        <v>437.0</v>
      </c>
      <c r="B449" s="134">
        <f t="shared" si="3"/>
        <v>-0.02065210704</v>
      </c>
    </row>
    <row r="450">
      <c r="A450" s="133">
        <v>438.0</v>
      </c>
      <c r="B450" s="134">
        <f t="shared" si="3"/>
        <v>-0.01048802414</v>
      </c>
    </row>
    <row r="451">
      <c r="A451" s="133">
        <v>439.0</v>
      </c>
      <c r="B451" s="134">
        <f t="shared" si="3"/>
        <v>-0.005686422293</v>
      </c>
    </row>
    <row r="452">
      <c r="A452" s="133">
        <v>440.0</v>
      </c>
      <c r="B452" s="134">
        <f t="shared" si="3"/>
        <v>0.00113431035</v>
      </c>
    </row>
    <row r="453">
      <c r="A453" s="133">
        <v>441.0</v>
      </c>
      <c r="B453" s="134">
        <f t="shared" si="3"/>
        <v>0.01720621217</v>
      </c>
    </row>
    <row r="454">
      <c r="A454" s="133">
        <v>442.0</v>
      </c>
      <c r="B454" s="134">
        <f t="shared" si="3"/>
        <v>0.002274426402</v>
      </c>
    </row>
    <row r="455">
      <c r="A455" s="133">
        <v>443.0</v>
      </c>
      <c r="B455" s="134">
        <f t="shared" si="3"/>
        <v>0.03434009827</v>
      </c>
    </row>
    <row r="456">
      <c r="A456" s="133">
        <v>444.0</v>
      </c>
      <c r="B456" s="134">
        <f t="shared" si="3"/>
        <v>0.02872036005</v>
      </c>
    </row>
    <row r="457">
      <c r="A457" s="133">
        <v>445.0</v>
      </c>
      <c r="B457" s="134">
        <f t="shared" si="3"/>
        <v>-0.03160136947</v>
      </c>
    </row>
    <row r="458">
      <c r="A458" s="133">
        <v>446.0</v>
      </c>
      <c r="B458" s="134">
        <f t="shared" si="3"/>
        <v>0.02979959762</v>
      </c>
    </row>
    <row r="459">
      <c r="A459" s="133">
        <v>447.0</v>
      </c>
      <c r="B459" s="134">
        <f t="shared" si="3"/>
        <v>0.01385023231</v>
      </c>
    </row>
    <row r="460">
      <c r="A460" s="133">
        <v>448.0</v>
      </c>
      <c r="B460" s="134">
        <f t="shared" si="3"/>
        <v>-0.03953727146</v>
      </c>
    </row>
    <row r="461">
      <c r="A461" s="133">
        <v>449.0</v>
      </c>
      <c r="B461" s="134">
        <f t="shared" si="3"/>
        <v>0.03903115673</v>
      </c>
    </row>
    <row r="462">
      <c r="A462" s="133">
        <v>450.0</v>
      </c>
      <c r="B462" s="134">
        <f t="shared" si="3"/>
        <v>-0.04097792832</v>
      </c>
    </row>
    <row r="463">
      <c r="A463" s="133">
        <v>451.0</v>
      </c>
      <c r="B463" s="134">
        <f t="shared" si="3"/>
        <v>-0.01177622683</v>
      </c>
    </row>
    <row r="464">
      <c r="A464" s="133">
        <v>452.0</v>
      </c>
      <c r="B464" s="134">
        <f t="shared" si="3"/>
        <v>0.01033090965</v>
      </c>
    </row>
    <row r="465">
      <c r="A465" s="133">
        <v>453.0</v>
      </c>
      <c r="B465" s="134">
        <f t="shared" si="3"/>
        <v>0.01011194287</v>
      </c>
    </row>
    <row r="466">
      <c r="A466" s="133">
        <v>454.0</v>
      </c>
      <c r="B466" s="134">
        <f t="shared" si="3"/>
        <v>0.03007623767</v>
      </c>
    </row>
    <row r="467">
      <c r="A467" s="133">
        <v>455.0</v>
      </c>
      <c r="B467" s="134">
        <f t="shared" si="3"/>
        <v>-0.01257555082</v>
      </c>
    </row>
    <row r="468">
      <c r="A468" s="133">
        <v>456.0</v>
      </c>
      <c r="B468" s="134">
        <f t="shared" si="3"/>
        <v>0.03544877373</v>
      </c>
    </row>
    <row r="469">
      <c r="A469" s="133">
        <v>457.0</v>
      </c>
      <c r="B469" s="134">
        <f t="shared" si="3"/>
        <v>-0.002727166014</v>
      </c>
    </row>
    <row r="470">
      <c r="A470" s="133">
        <v>458.0</v>
      </c>
      <c r="B470" s="134">
        <f t="shared" si="3"/>
        <v>-0.008200199346</v>
      </c>
    </row>
    <row r="471">
      <c r="A471" s="133">
        <v>459.0</v>
      </c>
      <c r="B471" s="134">
        <f t="shared" si="3"/>
        <v>0.009739472523</v>
      </c>
    </row>
    <row r="472">
      <c r="A472" s="133">
        <v>460.0</v>
      </c>
      <c r="B472" s="134">
        <f t="shared" si="3"/>
        <v>-0.0254313208</v>
      </c>
    </row>
    <row r="473">
      <c r="A473" s="133">
        <v>461.0</v>
      </c>
      <c r="B473" s="134">
        <f t="shared" si="3"/>
        <v>0.02308531782</v>
      </c>
    </row>
    <row r="474">
      <c r="A474" s="133">
        <v>462.0</v>
      </c>
      <c r="B474" s="134">
        <f t="shared" si="3"/>
        <v>0.01066061244</v>
      </c>
    </row>
    <row r="475">
      <c r="A475" s="133">
        <v>463.0</v>
      </c>
      <c r="B475" s="134">
        <f t="shared" si="3"/>
        <v>-0.02891657532</v>
      </c>
    </row>
    <row r="476">
      <c r="A476" s="133">
        <v>464.0</v>
      </c>
      <c r="B476" s="134">
        <f t="shared" si="3"/>
        <v>0.008707285738</v>
      </c>
    </row>
    <row r="477">
      <c r="A477" s="133">
        <v>465.0</v>
      </c>
      <c r="B477" s="134">
        <f t="shared" si="3"/>
        <v>-0.0157356541</v>
      </c>
    </row>
    <row r="478">
      <c r="A478" s="133">
        <v>466.0</v>
      </c>
      <c r="B478" s="134">
        <f t="shared" si="3"/>
        <v>0.0128684278</v>
      </c>
    </row>
    <row r="479">
      <c r="A479" s="133">
        <v>467.0</v>
      </c>
      <c r="B479" s="134">
        <f t="shared" si="3"/>
        <v>-0.01295122486</v>
      </c>
    </row>
    <row r="480">
      <c r="A480" s="133">
        <v>468.0</v>
      </c>
      <c r="B480" s="134">
        <f t="shared" si="3"/>
        <v>0.04178176998</v>
      </c>
    </row>
    <row r="481">
      <c r="A481" s="133">
        <v>469.0</v>
      </c>
      <c r="B481" s="134">
        <f t="shared" si="3"/>
        <v>-0.0004703519121</v>
      </c>
    </row>
    <row r="482">
      <c r="A482" s="133">
        <v>470.0</v>
      </c>
      <c r="B482" s="134">
        <f t="shared" si="3"/>
        <v>-0.01227455351</v>
      </c>
    </row>
    <row r="483">
      <c r="A483" s="133">
        <v>471.0</v>
      </c>
      <c r="B483" s="134">
        <f t="shared" si="3"/>
        <v>0.007060287676</v>
      </c>
    </row>
    <row r="484">
      <c r="A484" s="133">
        <v>472.0</v>
      </c>
      <c r="B484" s="134">
        <f t="shared" si="3"/>
        <v>0.006073164086</v>
      </c>
    </row>
    <row r="485">
      <c r="A485" s="133">
        <v>473.0</v>
      </c>
      <c r="B485" s="134">
        <f t="shared" si="3"/>
        <v>-0.04414954628</v>
      </c>
    </row>
    <row r="486">
      <c r="A486" s="133">
        <v>474.0</v>
      </c>
      <c r="B486" s="134">
        <f t="shared" si="3"/>
        <v>-0.01218203985</v>
      </c>
    </row>
    <row r="487">
      <c r="A487" s="133">
        <v>475.0</v>
      </c>
      <c r="B487" s="134">
        <f t="shared" si="3"/>
        <v>-0.002924986231</v>
      </c>
    </row>
    <row r="488">
      <c r="A488" s="133">
        <v>476.0</v>
      </c>
      <c r="B488" s="134">
        <f t="shared" si="3"/>
        <v>0.009426041529</v>
      </c>
    </row>
    <row r="489">
      <c r="A489" s="133">
        <v>477.0</v>
      </c>
      <c r="B489" s="134">
        <f t="shared" si="3"/>
        <v>-0.01446283185</v>
      </c>
    </row>
    <row r="490">
      <c r="A490" s="133">
        <v>478.0</v>
      </c>
      <c r="B490" s="134">
        <f t="shared" si="3"/>
        <v>0.03320687642</v>
      </c>
    </row>
    <row r="491">
      <c r="A491" s="133">
        <v>479.0</v>
      </c>
      <c r="B491" s="134">
        <f t="shared" si="3"/>
        <v>-0.02339381529</v>
      </c>
    </row>
    <row r="492">
      <c r="A492" s="133">
        <v>480.0</v>
      </c>
      <c r="B492" s="134">
        <f t="shared" si="3"/>
        <v>-0.001170625243</v>
      </c>
    </row>
    <row r="493">
      <c r="A493" s="133">
        <v>481.0</v>
      </c>
      <c r="B493" s="134">
        <f t="shared" si="3"/>
        <v>0.01240585826</v>
      </c>
    </row>
    <row r="494">
      <c r="A494" s="133">
        <v>482.0</v>
      </c>
      <c r="B494" s="134">
        <f t="shared" si="3"/>
        <v>-0.0597620029</v>
      </c>
    </row>
    <row r="495">
      <c r="A495" s="133">
        <v>483.0</v>
      </c>
      <c r="B495" s="134">
        <f t="shared" si="3"/>
        <v>0.002229857025</v>
      </c>
    </row>
    <row r="496">
      <c r="A496" s="133">
        <v>484.0</v>
      </c>
      <c r="B496" s="134">
        <f t="shared" si="3"/>
        <v>-0.02456056137</v>
      </c>
    </row>
    <row r="497">
      <c r="A497" s="133">
        <v>485.0</v>
      </c>
      <c r="B497" s="134">
        <f t="shared" si="3"/>
        <v>0.007969976428</v>
      </c>
    </row>
    <row r="498">
      <c r="A498" s="133">
        <v>486.0</v>
      </c>
      <c r="B498" s="134">
        <f t="shared" si="3"/>
        <v>0.01212967749</v>
      </c>
    </row>
    <row r="499">
      <c r="A499" s="133">
        <v>487.0</v>
      </c>
      <c r="B499" s="134">
        <f t="shared" si="3"/>
        <v>0.02378192371</v>
      </c>
    </row>
    <row r="500">
      <c r="A500" s="133">
        <v>488.0</v>
      </c>
      <c r="B500" s="134">
        <f t="shared" si="3"/>
        <v>-0.0483409254</v>
      </c>
    </row>
    <row r="501">
      <c r="A501" s="133">
        <v>489.0</v>
      </c>
      <c r="B501" s="134">
        <f t="shared" si="3"/>
        <v>-0.002677989193</v>
      </c>
    </row>
    <row r="502">
      <c r="A502" s="133">
        <v>490.0</v>
      </c>
      <c r="B502" s="134">
        <f t="shared" si="3"/>
        <v>0.01038919313</v>
      </c>
    </row>
    <row r="503">
      <c r="A503" s="133">
        <v>491.0</v>
      </c>
      <c r="B503" s="134">
        <f t="shared" si="3"/>
        <v>-0.0008385060753</v>
      </c>
    </row>
    <row r="504">
      <c r="A504" s="133">
        <v>492.0</v>
      </c>
      <c r="B504" s="134">
        <f t="shared" si="3"/>
        <v>0.009146153993</v>
      </c>
    </row>
    <row r="505">
      <c r="A505" s="133">
        <v>493.0</v>
      </c>
      <c r="B505" s="134">
        <f t="shared" si="3"/>
        <v>0.0005040719015</v>
      </c>
    </row>
    <row r="506">
      <c r="A506" s="133">
        <v>494.0</v>
      </c>
      <c r="B506" s="134">
        <f t="shared" si="3"/>
        <v>-0.02510304399</v>
      </c>
    </row>
    <row r="507">
      <c r="A507" s="133">
        <v>495.0</v>
      </c>
      <c r="B507" s="134">
        <f t="shared" si="3"/>
        <v>-0.05200076095</v>
      </c>
    </row>
    <row r="508">
      <c r="A508" s="133">
        <v>496.0</v>
      </c>
      <c r="B508" s="134">
        <f t="shared" si="3"/>
        <v>-0.00432778647</v>
      </c>
    </row>
    <row r="509">
      <c r="A509" s="133">
        <v>497.0</v>
      </c>
      <c r="B509" s="134">
        <f t="shared" si="3"/>
        <v>0.04895820312</v>
      </c>
    </row>
    <row r="510">
      <c r="A510" s="133">
        <v>498.0</v>
      </c>
      <c r="B510" s="134">
        <f t="shared" si="3"/>
        <v>-0.0198311458</v>
      </c>
    </row>
    <row r="511">
      <c r="A511" s="133">
        <v>499.0</v>
      </c>
      <c r="B511" s="134">
        <f t="shared" si="3"/>
        <v>0.003876024397</v>
      </c>
    </row>
    <row r="512">
      <c r="A512" s="133">
        <v>500.0</v>
      </c>
      <c r="B512" s="134">
        <f t="shared" si="3"/>
        <v>0.01852333556</v>
      </c>
    </row>
    <row r="513">
      <c r="A513" s="133">
        <v>501.0</v>
      </c>
      <c r="B513" s="134">
        <f t="shared" si="3"/>
        <v>0.06858026255</v>
      </c>
    </row>
    <row r="514">
      <c r="A514" s="133">
        <v>502.0</v>
      </c>
      <c r="B514" s="134">
        <f t="shared" si="3"/>
        <v>-0.02670338613</v>
      </c>
    </row>
    <row r="515">
      <c r="A515" s="133">
        <v>503.0</v>
      </c>
      <c r="B515" s="134">
        <f t="shared" si="3"/>
        <v>-0.02791917432</v>
      </c>
    </row>
    <row r="516">
      <c r="A516" s="133">
        <v>504.0</v>
      </c>
      <c r="B516" s="134">
        <f t="shared" si="3"/>
        <v>-0.006528907407</v>
      </c>
    </row>
    <row r="517">
      <c r="A517" s="133">
        <v>505.0</v>
      </c>
      <c r="B517" s="134">
        <f t="shared" si="3"/>
        <v>-0.01663859177</v>
      </c>
    </row>
    <row r="518">
      <c r="A518" s="133">
        <v>506.0</v>
      </c>
      <c r="B518" s="134">
        <f t="shared" si="3"/>
        <v>0.001218879682</v>
      </c>
    </row>
    <row r="519">
      <c r="A519" s="133">
        <v>507.0</v>
      </c>
      <c r="B519" s="134">
        <f t="shared" si="3"/>
        <v>-0.009389464216</v>
      </c>
    </row>
    <row r="520">
      <c r="A520" s="133">
        <v>508.0</v>
      </c>
      <c r="B520" s="134">
        <f t="shared" si="3"/>
        <v>-0.001003821031</v>
      </c>
    </row>
    <row r="521">
      <c r="A521" s="133">
        <v>509.0</v>
      </c>
      <c r="B521" s="134">
        <f t="shared" si="3"/>
        <v>0.01312064801</v>
      </c>
    </row>
    <row r="522">
      <c r="A522" s="133">
        <v>510.0</v>
      </c>
      <c r="B522" s="134">
        <f t="shared" si="3"/>
        <v>0.00204562128</v>
      </c>
    </row>
    <row r="523">
      <c r="A523" s="133">
        <v>511.0</v>
      </c>
      <c r="B523" s="134">
        <f t="shared" si="3"/>
        <v>0.03043229946</v>
      </c>
    </row>
    <row r="524">
      <c r="A524" s="133">
        <v>512.0</v>
      </c>
      <c r="B524" s="134">
        <f t="shared" si="3"/>
        <v>0.03957995937</v>
      </c>
    </row>
    <row r="525">
      <c r="A525" s="133">
        <v>513.0</v>
      </c>
      <c r="B525" s="134">
        <f t="shared" si="3"/>
        <v>0.02504733368</v>
      </c>
    </row>
    <row r="526">
      <c r="A526" s="133">
        <v>514.0</v>
      </c>
      <c r="B526" s="134">
        <f t="shared" si="3"/>
        <v>-0.004124000936</v>
      </c>
    </row>
    <row r="527">
      <c r="A527" s="133">
        <v>515.0</v>
      </c>
      <c r="B527" s="134">
        <f t="shared" si="3"/>
        <v>-0.01440323034</v>
      </c>
    </row>
    <row r="528">
      <c r="A528" s="133">
        <v>516.0</v>
      </c>
      <c r="B528" s="134">
        <f t="shared" si="3"/>
        <v>0.0174107291</v>
      </c>
    </row>
    <row r="529">
      <c r="A529" s="133">
        <v>517.0</v>
      </c>
      <c r="B529" s="134">
        <f t="shared" si="3"/>
        <v>-0.015907529</v>
      </c>
    </row>
    <row r="530">
      <c r="A530" s="133">
        <v>518.0</v>
      </c>
      <c r="B530" s="134">
        <f t="shared" si="3"/>
        <v>0.0108870996</v>
      </c>
    </row>
    <row r="531">
      <c r="A531" s="133">
        <v>519.0</v>
      </c>
      <c r="B531" s="134">
        <f t="shared" si="3"/>
        <v>-0.02687694269</v>
      </c>
    </row>
    <row r="532">
      <c r="A532" s="133">
        <v>520.0</v>
      </c>
      <c r="B532" s="134">
        <f t="shared" si="3"/>
        <v>-0.004675661892</v>
      </c>
    </row>
    <row r="533">
      <c r="A533" s="133">
        <v>521.0</v>
      </c>
      <c r="B533" s="134">
        <f t="shared" si="3"/>
        <v>0.01338147068</v>
      </c>
    </row>
    <row r="534">
      <c r="A534" s="133">
        <v>522.0</v>
      </c>
      <c r="B534" s="134">
        <f t="shared" si="3"/>
        <v>-0.003143676261</v>
      </c>
    </row>
    <row r="535">
      <c r="A535" s="133">
        <v>523.0</v>
      </c>
      <c r="B535" s="134">
        <f t="shared" si="3"/>
        <v>-0.007900901947</v>
      </c>
    </row>
    <row r="536">
      <c r="A536" s="133">
        <v>524.0</v>
      </c>
      <c r="B536" s="134">
        <f t="shared" si="3"/>
        <v>-0.02152435122</v>
      </c>
    </row>
    <row r="537">
      <c r="A537" s="133">
        <v>525.0</v>
      </c>
      <c r="B537" s="134">
        <f t="shared" si="3"/>
        <v>-0.02091210605</v>
      </c>
    </row>
    <row r="538">
      <c r="A538" s="133">
        <v>526.0</v>
      </c>
      <c r="B538" s="134">
        <f t="shared" si="3"/>
        <v>-0.02691916371</v>
      </c>
    </row>
    <row r="539">
      <c r="A539" s="133">
        <v>527.0</v>
      </c>
      <c r="B539" s="134">
        <f t="shared" si="3"/>
        <v>0.0169352114</v>
      </c>
    </row>
    <row r="540">
      <c r="A540" s="133">
        <v>528.0</v>
      </c>
      <c r="B540" s="134">
        <f t="shared" si="3"/>
        <v>0.005191365157</v>
      </c>
    </row>
    <row r="541">
      <c r="A541" s="133">
        <v>529.0</v>
      </c>
      <c r="B541" s="134">
        <f t="shared" si="3"/>
        <v>-0.008309437972</v>
      </c>
    </row>
    <row r="542">
      <c r="A542" s="133">
        <v>530.0</v>
      </c>
      <c r="B542" s="134">
        <f t="shared" si="3"/>
        <v>0.005649476461</v>
      </c>
    </row>
    <row r="543">
      <c r="A543" s="133">
        <v>531.0</v>
      </c>
      <c r="B543" s="134">
        <f t="shared" si="3"/>
        <v>0.01751325729</v>
      </c>
    </row>
    <row r="544">
      <c r="A544" s="133">
        <v>532.0</v>
      </c>
      <c r="B544" s="134">
        <f t="shared" si="3"/>
        <v>0.01281505268</v>
      </c>
    </row>
    <row r="545">
      <c r="A545" s="133">
        <v>533.0</v>
      </c>
      <c r="B545" s="134">
        <f t="shared" si="3"/>
        <v>-0.01074097424</v>
      </c>
    </row>
    <row r="546">
      <c r="A546" s="133">
        <v>534.0</v>
      </c>
      <c r="B546" s="134">
        <f t="shared" si="3"/>
        <v>0.01160545103</v>
      </c>
    </row>
    <row r="547">
      <c r="A547" s="133">
        <v>535.0</v>
      </c>
      <c r="B547" s="134">
        <f t="shared" si="3"/>
        <v>-0.007718538711</v>
      </c>
    </row>
    <row r="548">
      <c r="A548" s="133">
        <v>536.0</v>
      </c>
      <c r="B548" s="134">
        <f t="shared" si="3"/>
        <v>0.0222887745</v>
      </c>
    </row>
    <row r="549">
      <c r="A549" s="133">
        <v>537.0</v>
      </c>
      <c r="B549" s="134">
        <f t="shared" si="3"/>
        <v>0.02449070081</v>
      </c>
    </row>
    <row r="550">
      <c r="A550" s="133">
        <v>538.0</v>
      </c>
      <c r="B550" s="134">
        <f t="shared" si="3"/>
        <v>0.01199375514</v>
      </c>
    </row>
    <row r="551">
      <c r="A551" s="133">
        <v>539.0</v>
      </c>
      <c r="B551" s="134">
        <f t="shared" si="3"/>
        <v>0.0159326516</v>
      </c>
    </row>
    <row r="552">
      <c r="A552" s="133">
        <v>540.0</v>
      </c>
      <c r="B552" s="134">
        <f t="shared" si="3"/>
        <v>0.03446213809</v>
      </c>
    </row>
    <row r="553">
      <c r="A553" s="133">
        <v>541.0</v>
      </c>
      <c r="B553" s="134">
        <f t="shared" si="3"/>
        <v>-0.01863323371</v>
      </c>
    </row>
    <row r="554">
      <c r="A554" s="133">
        <v>542.0</v>
      </c>
      <c r="B554" s="134">
        <f t="shared" si="3"/>
        <v>0.002612701631</v>
      </c>
    </row>
    <row r="555">
      <c r="A555" s="133">
        <v>543.0</v>
      </c>
      <c r="B555" s="134">
        <f t="shared" si="3"/>
        <v>0.01030625331</v>
      </c>
    </row>
    <row r="556">
      <c r="A556" s="133">
        <v>544.0</v>
      </c>
      <c r="B556" s="134">
        <f t="shared" si="3"/>
        <v>0.02191984347</v>
      </c>
    </row>
    <row r="557">
      <c r="A557" s="133">
        <v>545.0</v>
      </c>
      <c r="B557" s="134">
        <f t="shared" si="3"/>
        <v>0.03675202408</v>
      </c>
    </row>
    <row r="558">
      <c r="A558" s="133">
        <v>546.0</v>
      </c>
      <c r="B558" s="134">
        <f t="shared" si="3"/>
        <v>0.007706318469</v>
      </c>
    </row>
    <row r="559">
      <c r="A559" s="133">
        <v>547.0</v>
      </c>
      <c r="B559" s="134">
        <f t="shared" si="3"/>
        <v>0.002678694744</v>
      </c>
    </row>
    <row r="560">
      <c r="A560" s="133">
        <v>548.0</v>
      </c>
      <c r="B560" s="134">
        <f t="shared" si="3"/>
        <v>0.03598725418</v>
      </c>
    </row>
    <row r="561">
      <c r="A561" s="133">
        <v>549.0</v>
      </c>
      <c r="B561" s="134">
        <f t="shared" si="3"/>
        <v>0.03888853146</v>
      </c>
    </row>
    <row r="562">
      <c r="A562" s="133">
        <v>550.0</v>
      </c>
      <c r="B562" s="134">
        <f t="shared" si="3"/>
        <v>0.004068756745</v>
      </c>
    </row>
    <row r="563">
      <c r="A563" s="133">
        <v>551.0</v>
      </c>
      <c r="B563" s="134">
        <f t="shared" si="3"/>
        <v>0.01286015051</v>
      </c>
    </row>
    <row r="564">
      <c r="A564" s="133">
        <v>552.0</v>
      </c>
      <c r="B564" s="134">
        <f t="shared" si="3"/>
        <v>-0.0131090033</v>
      </c>
    </row>
    <row r="565">
      <c r="A565" s="133">
        <v>553.0</v>
      </c>
      <c r="B565" s="134">
        <f t="shared" si="3"/>
        <v>0.00399569221</v>
      </c>
    </row>
    <row r="566">
      <c r="A566" s="133">
        <v>554.0</v>
      </c>
      <c r="B566" s="134">
        <f t="shared" si="3"/>
        <v>-0.03240446788</v>
      </c>
    </row>
    <row r="567">
      <c r="A567" s="133">
        <v>555.0</v>
      </c>
      <c r="B567" s="134">
        <f t="shared" si="3"/>
        <v>-0.003751155629</v>
      </c>
    </row>
    <row r="568">
      <c r="A568" s="133">
        <v>556.0</v>
      </c>
      <c r="B568" s="134">
        <f t="shared" si="3"/>
        <v>0.02303547403</v>
      </c>
    </row>
    <row r="569">
      <c r="A569" s="133">
        <v>557.0</v>
      </c>
      <c r="B569" s="134">
        <f t="shared" si="3"/>
        <v>0.01393457496</v>
      </c>
    </row>
    <row r="570">
      <c r="A570" s="133">
        <v>558.0</v>
      </c>
      <c r="B570" s="134">
        <f t="shared" si="3"/>
        <v>0.01942712223</v>
      </c>
    </row>
    <row r="571">
      <c r="A571" s="133">
        <v>559.0</v>
      </c>
      <c r="B571" s="134">
        <f t="shared" si="3"/>
        <v>0.01955253394</v>
      </c>
    </row>
    <row r="572">
      <c r="A572" s="133">
        <v>560.0</v>
      </c>
      <c r="B572" s="134">
        <f t="shared" si="3"/>
        <v>-0.009666822171</v>
      </c>
    </row>
    <row r="573">
      <c r="A573" s="133">
        <v>561.0</v>
      </c>
      <c r="B573" s="134">
        <f t="shared" si="3"/>
        <v>0.01333559765</v>
      </c>
    </row>
    <row r="574">
      <c r="A574" s="133">
        <v>562.0</v>
      </c>
      <c r="B574" s="134">
        <f t="shared" si="3"/>
        <v>-0.01609600271</v>
      </c>
    </row>
    <row r="575">
      <c r="A575" s="133">
        <v>563.0</v>
      </c>
      <c r="B575" s="134">
        <f t="shared" si="3"/>
        <v>-0.02269974465</v>
      </c>
    </row>
    <row r="576">
      <c r="A576" s="133">
        <v>564.0</v>
      </c>
      <c r="B576" s="134">
        <f t="shared" si="3"/>
        <v>-0.01301763291</v>
      </c>
    </row>
    <row r="577">
      <c r="A577" s="133">
        <v>565.0</v>
      </c>
      <c r="B577" s="134">
        <f t="shared" si="3"/>
        <v>-0.005787885923</v>
      </c>
    </row>
    <row r="578">
      <c r="A578" s="133">
        <v>566.0</v>
      </c>
      <c r="B578" s="134">
        <f t="shared" si="3"/>
        <v>-0.002537200942</v>
      </c>
    </row>
    <row r="579">
      <c r="A579" s="133">
        <v>567.0</v>
      </c>
      <c r="B579" s="134">
        <f t="shared" si="3"/>
        <v>-0.01837935446</v>
      </c>
    </row>
    <row r="580">
      <c r="A580" s="133">
        <v>568.0</v>
      </c>
      <c r="B580" s="134">
        <f t="shared" si="3"/>
        <v>-0.02457838125</v>
      </c>
    </row>
    <row r="581">
      <c r="A581" s="133">
        <v>569.0</v>
      </c>
      <c r="B581" s="134">
        <f t="shared" si="3"/>
        <v>0.007962177604</v>
      </c>
    </row>
    <row r="582">
      <c r="A582" s="133">
        <v>570.0</v>
      </c>
      <c r="B582" s="134">
        <f t="shared" si="3"/>
        <v>0.009326966351</v>
      </c>
    </row>
    <row r="583">
      <c r="A583" s="133">
        <v>571.0</v>
      </c>
      <c r="B583" s="134">
        <f t="shared" si="3"/>
        <v>-0.00001224186943</v>
      </c>
    </row>
    <row r="584">
      <c r="A584" s="133">
        <v>572.0</v>
      </c>
      <c r="B584" s="134">
        <f t="shared" si="3"/>
        <v>-0.02375621043</v>
      </c>
    </row>
    <row r="585">
      <c r="A585" s="133">
        <v>573.0</v>
      </c>
      <c r="B585" s="134">
        <f t="shared" si="3"/>
        <v>-0.02877765262</v>
      </c>
    </row>
    <row r="586">
      <c r="A586" s="133">
        <v>574.0</v>
      </c>
      <c r="B586" s="134">
        <f t="shared" si="3"/>
        <v>-0.01223887381</v>
      </c>
    </row>
    <row r="587">
      <c r="A587" s="133">
        <v>575.0</v>
      </c>
      <c r="B587" s="134">
        <f t="shared" si="3"/>
        <v>-0.006089298778</v>
      </c>
    </row>
    <row r="588">
      <c r="A588" s="133">
        <v>576.0</v>
      </c>
      <c r="B588" s="134">
        <f t="shared" si="3"/>
        <v>-0.05229940542</v>
      </c>
    </row>
    <row r="589">
      <c r="A589" s="133">
        <v>577.0</v>
      </c>
      <c r="B589" s="134">
        <f t="shared" si="3"/>
        <v>0.001589164582</v>
      </c>
    </row>
    <row r="590">
      <c r="A590" s="133">
        <v>578.0</v>
      </c>
      <c r="B590" s="134">
        <f t="shared" si="3"/>
        <v>-0.01961655846</v>
      </c>
    </row>
    <row r="591">
      <c r="A591" s="133">
        <v>579.0</v>
      </c>
      <c r="B591" s="134">
        <f t="shared" si="3"/>
        <v>0.01126518488</v>
      </c>
    </row>
    <row r="592">
      <c r="A592" s="133">
        <v>580.0</v>
      </c>
      <c r="B592" s="134">
        <f t="shared" si="3"/>
        <v>0.04857373959</v>
      </c>
    </row>
    <row r="593">
      <c r="A593" s="133">
        <v>581.0</v>
      </c>
      <c r="B593" s="134">
        <f t="shared" si="3"/>
        <v>-0.00153658923</v>
      </c>
    </row>
    <row r="594">
      <c r="A594" s="133">
        <v>582.0</v>
      </c>
      <c r="B594" s="134">
        <f t="shared" si="3"/>
        <v>0.03307796256</v>
      </c>
    </row>
    <row r="595">
      <c r="A595" s="133">
        <v>583.0</v>
      </c>
      <c r="B595" s="134">
        <f t="shared" si="3"/>
        <v>-0.01425462612</v>
      </c>
    </row>
    <row r="596">
      <c r="A596" s="133">
        <v>584.0</v>
      </c>
      <c r="B596" s="134">
        <f t="shared" si="3"/>
        <v>0.007788099982</v>
      </c>
    </row>
    <row r="597">
      <c r="A597" s="133">
        <v>585.0</v>
      </c>
      <c r="B597" s="134">
        <f t="shared" si="3"/>
        <v>-0.02266478201</v>
      </c>
    </row>
    <row r="598">
      <c r="A598" s="133">
        <v>586.0</v>
      </c>
      <c r="B598" s="134">
        <f t="shared" si="3"/>
        <v>0.01209228972</v>
      </c>
    </row>
    <row r="599">
      <c r="A599" s="133">
        <v>587.0</v>
      </c>
      <c r="B599" s="134">
        <f t="shared" si="3"/>
        <v>0.001127493857</v>
      </c>
    </row>
    <row r="600">
      <c r="A600" s="133">
        <v>588.0</v>
      </c>
      <c r="B600" s="134">
        <f t="shared" si="3"/>
        <v>0.009479025564</v>
      </c>
    </row>
    <row r="601">
      <c r="A601" s="133">
        <v>589.0</v>
      </c>
      <c r="B601" s="134">
        <f t="shared" si="3"/>
        <v>-0.005775578759</v>
      </c>
    </row>
    <row r="602">
      <c r="A602" s="133">
        <v>590.0</v>
      </c>
      <c r="B602" s="134">
        <f t="shared" si="3"/>
        <v>-0.004203761393</v>
      </c>
    </row>
    <row r="603">
      <c r="A603" s="133">
        <v>591.0</v>
      </c>
      <c r="B603" s="134">
        <f t="shared" si="3"/>
        <v>0.003515819357</v>
      </c>
    </row>
    <row r="604">
      <c r="A604" s="133">
        <v>592.0</v>
      </c>
      <c r="B604" s="134">
        <f t="shared" si="3"/>
        <v>0.01005632825</v>
      </c>
    </row>
    <row r="605">
      <c r="A605" s="133">
        <v>593.0</v>
      </c>
      <c r="B605" s="134">
        <f t="shared" si="3"/>
        <v>0.0007234405963</v>
      </c>
    </row>
    <row r="606">
      <c r="A606" s="133">
        <v>594.0</v>
      </c>
      <c r="B606" s="134">
        <f t="shared" si="3"/>
        <v>-0.01175782905</v>
      </c>
    </row>
    <row r="607">
      <c r="A607" s="133">
        <v>595.0</v>
      </c>
      <c r="B607" s="134">
        <f t="shared" si="3"/>
        <v>-0.03345296885</v>
      </c>
    </row>
    <row r="608">
      <c r="A608" s="133">
        <v>596.0</v>
      </c>
      <c r="B608" s="134">
        <f t="shared" si="3"/>
        <v>0.005416616756</v>
      </c>
    </row>
    <row r="609">
      <c r="A609" s="133">
        <v>597.0</v>
      </c>
      <c r="B609" s="134">
        <f t="shared" si="3"/>
        <v>0.02677020008</v>
      </c>
    </row>
    <row r="610">
      <c r="A610" s="133">
        <v>598.0</v>
      </c>
      <c r="B610" s="134">
        <f t="shared" si="3"/>
        <v>0.02060163168</v>
      </c>
    </row>
    <row r="611">
      <c r="A611" s="133">
        <v>599.0</v>
      </c>
      <c r="B611" s="134">
        <f t="shared" si="3"/>
        <v>0.001539096209</v>
      </c>
    </row>
    <row r="612">
      <c r="A612" s="133">
        <v>600.0</v>
      </c>
      <c r="B612" s="134">
        <f t="shared" si="3"/>
        <v>0.03176192321</v>
      </c>
    </row>
    <row r="613">
      <c r="A613" s="133">
        <v>601.0</v>
      </c>
      <c r="B613" s="134">
        <f t="shared" si="3"/>
        <v>-0.009295340415</v>
      </c>
    </row>
    <row r="614">
      <c r="A614" s="133">
        <v>602.0</v>
      </c>
      <c r="B614" s="134">
        <f t="shared" si="3"/>
        <v>0.02676562096</v>
      </c>
    </row>
    <row r="615">
      <c r="A615" s="133">
        <v>603.0</v>
      </c>
      <c r="B615" s="134">
        <f t="shared" si="3"/>
        <v>-0.01346337076</v>
      </c>
    </row>
    <row r="616">
      <c r="A616" s="133">
        <v>604.0</v>
      </c>
      <c r="B616" s="134">
        <f t="shared" si="3"/>
        <v>-0.01960377435</v>
      </c>
    </row>
    <row r="617">
      <c r="A617" s="133">
        <v>605.0</v>
      </c>
      <c r="B617" s="134">
        <f t="shared" si="3"/>
        <v>-0.001246755331</v>
      </c>
    </row>
    <row r="618">
      <c r="A618" s="133">
        <v>606.0</v>
      </c>
      <c r="B618" s="134">
        <f t="shared" si="3"/>
        <v>-0.02237452788</v>
      </c>
    </row>
    <row r="619">
      <c r="A619" s="133">
        <v>607.0</v>
      </c>
      <c r="B619" s="134">
        <f t="shared" si="3"/>
        <v>0.02437041419</v>
      </c>
    </row>
    <row r="620">
      <c r="A620" s="133">
        <v>608.0</v>
      </c>
      <c r="B620" s="134">
        <f t="shared" si="3"/>
        <v>0.01106856235</v>
      </c>
    </row>
    <row r="621">
      <c r="A621" s="133">
        <v>609.0</v>
      </c>
      <c r="B621" s="134">
        <f t="shared" si="3"/>
        <v>0.01854389409</v>
      </c>
    </row>
    <row r="622">
      <c r="A622" s="133">
        <v>610.0</v>
      </c>
      <c r="B622" s="134">
        <f t="shared" si="3"/>
        <v>0.005374617947</v>
      </c>
    </row>
    <row r="623">
      <c r="A623" s="133">
        <v>611.0</v>
      </c>
      <c r="B623" s="134">
        <f t="shared" si="3"/>
        <v>0.04966755957</v>
      </c>
    </row>
    <row r="624">
      <c r="A624" s="133">
        <v>612.0</v>
      </c>
      <c r="B624" s="134">
        <f t="shared" si="3"/>
        <v>-0.009359702886</v>
      </c>
    </row>
    <row r="625">
      <c r="A625" s="133">
        <v>613.0</v>
      </c>
      <c r="B625" s="134">
        <f t="shared" si="3"/>
        <v>0.01583504993</v>
      </c>
    </row>
    <row r="626">
      <c r="A626" s="133">
        <v>614.0</v>
      </c>
      <c r="B626" s="134">
        <f t="shared" si="3"/>
        <v>0.03304425491</v>
      </c>
    </row>
    <row r="627">
      <c r="A627" s="133">
        <v>615.0</v>
      </c>
      <c r="B627" s="134">
        <f t="shared" si="3"/>
        <v>-0.01861731924</v>
      </c>
    </row>
    <row r="628">
      <c r="A628" s="133">
        <v>616.0</v>
      </c>
      <c r="B628" s="134">
        <f t="shared" si="3"/>
        <v>-0.008216019965</v>
      </c>
    </row>
    <row r="629">
      <c r="A629" s="133">
        <v>617.0</v>
      </c>
      <c r="B629" s="134">
        <f t="shared" si="3"/>
        <v>0.0006966953927</v>
      </c>
    </row>
    <row r="630">
      <c r="A630" s="133">
        <v>618.0</v>
      </c>
      <c r="B630" s="134">
        <f t="shared" si="3"/>
        <v>-0.012183263</v>
      </c>
    </row>
    <row r="631">
      <c r="A631" s="133">
        <v>619.0</v>
      </c>
      <c r="B631" s="134">
        <f t="shared" si="3"/>
        <v>-0.00175540824</v>
      </c>
    </row>
    <row r="632">
      <c r="A632" s="133">
        <v>620.0</v>
      </c>
      <c r="B632" s="134">
        <f t="shared" si="3"/>
        <v>-0.01167375351</v>
      </c>
    </row>
    <row r="633">
      <c r="A633" s="133">
        <v>621.0</v>
      </c>
      <c r="B633" s="134">
        <f t="shared" si="3"/>
        <v>-0.01743243287</v>
      </c>
    </row>
    <row r="634">
      <c r="A634" s="133">
        <v>622.0</v>
      </c>
      <c r="B634" s="134">
        <f t="shared" si="3"/>
        <v>-0.02112832096</v>
      </c>
    </row>
    <row r="635">
      <c r="A635" s="133">
        <v>623.0</v>
      </c>
      <c r="B635" s="134">
        <f t="shared" si="3"/>
        <v>0.001861695133</v>
      </c>
    </row>
    <row r="636">
      <c r="A636" s="133">
        <v>624.0</v>
      </c>
      <c r="B636" s="134">
        <f t="shared" si="3"/>
        <v>-0.001157161332</v>
      </c>
    </row>
    <row r="637">
      <c r="A637" s="133">
        <v>625.0</v>
      </c>
      <c r="B637" s="134">
        <f t="shared" si="3"/>
        <v>0.01978224845</v>
      </c>
    </row>
    <row r="638">
      <c r="A638" s="133">
        <v>626.0</v>
      </c>
      <c r="B638" s="134">
        <f t="shared" si="3"/>
        <v>-0.01965446353</v>
      </c>
    </row>
    <row r="639">
      <c r="A639" s="133">
        <v>627.0</v>
      </c>
      <c r="B639" s="134">
        <f t="shared" si="3"/>
        <v>-0.01800106189</v>
      </c>
    </row>
    <row r="640">
      <c r="A640" s="133">
        <v>628.0</v>
      </c>
      <c r="B640" s="134">
        <f t="shared" si="3"/>
        <v>-0.0210997573</v>
      </c>
    </row>
    <row r="641">
      <c r="A641" s="133">
        <v>629.0</v>
      </c>
      <c r="B641" s="134">
        <f t="shared" si="3"/>
        <v>0.0008536027985</v>
      </c>
    </row>
    <row r="642">
      <c r="A642" s="133">
        <v>630.0</v>
      </c>
      <c r="B642" s="134">
        <f t="shared" si="3"/>
        <v>-0.0360324728</v>
      </c>
    </row>
    <row r="643">
      <c r="A643" s="133">
        <v>631.0</v>
      </c>
      <c r="B643" s="134">
        <f t="shared" si="3"/>
        <v>0.02556297276</v>
      </c>
    </row>
    <row r="644">
      <c r="A644" s="133">
        <v>632.0</v>
      </c>
      <c r="B644" s="134">
        <f t="shared" si="3"/>
        <v>-0.001432401512</v>
      </c>
    </row>
    <row r="645">
      <c r="A645" s="133">
        <v>633.0</v>
      </c>
      <c r="B645" s="134">
        <f t="shared" si="3"/>
        <v>0.00305254435</v>
      </c>
    </row>
    <row r="646">
      <c r="A646" s="133">
        <v>634.0</v>
      </c>
      <c r="B646" s="134">
        <f t="shared" si="3"/>
        <v>-0.008750655488</v>
      </c>
    </row>
    <row r="647">
      <c r="A647" s="133">
        <v>635.0</v>
      </c>
      <c r="B647" s="134">
        <f t="shared" si="3"/>
        <v>-0.03841919195</v>
      </c>
    </row>
    <row r="648">
      <c r="A648" s="133">
        <v>636.0</v>
      </c>
      <c r="B648" s="134">
        <f t="shared" si="3"/>
        <v>0.01546950777</v>
      </c>
    </row>
    <row r="649">
      <c r="A649" s="133">
        <v>637.0</v>
      </c>
      <c r="B649" s="134">
        <f t="shared" si="3"/>
        <v>0.001516683743</v>
      </c>
    </row>
    <row r="650">
      <c r="A650" s="133">
        <v>638.0</v>
      </c>
      <c r="B650" s="134">
        <f t="shared" si="3"/>
        <v>0.01496435683</v>
      </c>
    </row>
    <row r="651">
      <c r="A651" s="133">
        <v>639.0</v>
      </c>
      <c r="B651" s="134">
        <f t="shared" si="3"/>
        <v>0.01335639047</v>
      </c>
    </row>
    <row r="652">
      <c r="A652" s="133">
        <v>640.0</v>
      </c>
      <c r="B652" s="134">
        <f t="shared" si="3"/>
        <v>0.01604044615</v>
      </c>
    </row>
    <row r="653">
      <c r="A653" s="133">
        <v>641.0</v>
      </c>
      <c r="B653" s="134">
        <f t="shared" si="3"/>
        <v>0.009099902139</v>
      </c>
    </row>
    <row r="654">
      <c r="A654" s="133">
        <v>642.0</v>
      </c>
      <c r="B654" s="134">
        <f t="shared" si="3"/>
        <v>-0.01117895042</v>
      </c>
    </row>
    <row r="655">
      <c r="A655" s="133">
        <v>643.0</v>
      </c>
      <c r="B655" s="134">
        <f t="shared" si="3"/>
        <v>-0.03115087149</v>
      </c>
    </row>
    <row r="656">
      <c r="A656" s="133">
        <v>644.0</v>
      </c>
      <c r="B656" s="134">
        <f t="shared" si="3"/>
        <v>-0.007686828447</v>
      </c>
    </row>
    <row r="657">
      <c r="A657" s="133">
        <v>645.0</v>
      </c>
      <c r="B657" s="134">
        <f t="shared" si="3"/>
        <v>0.01178901923</v>
      </c>
    </row>
    <row r="658">
      <c r="A658" s="133">
        <v>646.0</v>
      </c>
      <c r="B658" s="134">
        <f t="shared" si="3"/>
        <v>-0.04344918112</v>
      </c>
    </row>
    <row r="659">
      <c r="A659" s="133">
        <v>647.0</v>
      </c>
      <c r="B659" s="134">
        <f t="shared" si="3"/>
        <v>-0.007178648668</v>
      </c>
    </row>
    <row r="660">
      <c r="A660" s="133">
        <v>648.0</v>
      </c>
      <c r="B660" s="134">
        <f t="shared" si="3"/>
        <v>0.004625428526</v>
      </c>
    </row>
    <row r="661">
      <c r="A661" s="133">
        <v>649.0</v>
      </c>
      <c r="B661" s="134">
        <f t="shared" si="3"/>
        <v>0.02754273957</v>
      </c>
    </row>
    <row r="662">
      <c r="A662" s="133">
        <v>650.0</v>
      </c>
      <c r="B662" s="134">
        <f t="shared" si="3"/>
        <v>-0.007120670824</v>
      </c>
    </row>
    <row r="663">
      <c r="A663" s="133">
        <v>651.0</v>
      </c>
      <c r="B663" s="134">
        <f t="shared" si="3"/>
        <v>0.01144087781</v>
      </c>
    </row>
    <row r="664">
      <c r="A664" s="133">
        <v>652.0</v>
      </c>
      <c r="B664" s="134">
        <f t="shared" si="3"/>
        <v>-0.01987735973</v>
      </c>
    </row>
    <row r="665">
      <c r="A665" s="133">
        <v>653.0</v>
      </c>
      <c r="B665" s="134">
        <f t="shared" si="3"/>
        <v>0.01822026219</v>
      </c>
    </row>
    <row r="666">
      <c r="A666" s="133">
        <v>654.0</v>
      </c>
      <c r="B666" s="134">
        <f t="shared" si="3"/>
        <v>-0.01117767707</v>
      </c>
    </row>
    <row r="667">
      <c r="A667" s="133">
        <v>655.0</v>
      </c>
      <c r="B667" s="134">
        <f t="shared" si="3"/>
        <v>0.008373548744</v>
      </c>
    </row>
    <row r="668">
      <c r="A668" s="133">
        <v>656.0</v>
      </c>
      <c r="B668" s="134">
        <f t="shared" si="3"/>
        <v>0.008160827844</v>
      </c>
    </row>
    <row r="669">
      <c r="A669" s="133">
        <v>657.0</v>
      </c>
      <c r="B669" s="134">
        <f t="shared" si="3"/>
        <v>-0.004276583994</v>
      </c>
    </row>
    <row r="670">
      <c r="A670" s="133">
        <v>658.0</v>
      </c>
      <c r="B670" s="134">
        <f t="shared" si="3"/>
        <v>-0.01099191345</v>
      </c>
    </row>
    <row r="671">
      <c r="A671" s="133">
        <v>659.0</v>
      </c>
      <c r="B671" s="134">
        <f t="shared" si="3"/>
        <v>-0.02378231479</v>
      </c>
    </row>
    <row r="672">
      <c r="A672" s="133">
        <v>660.0</v>
      </c>
      <c r="B672" s="134">
        <f t="shared" si="3"/>
        <v>0.03019879184</v>
      </c>
    </row>
    <row r="673">
      <c r="A673" s="133">
        <v>661.0</v>
      </c>
      <c r="B673" s="134">
        <f t="shared" si="3"/>
        <v>-0.003997855842</v>
      </c>
    </row>
    <row r="674">
      <c r="A674" s="133">
        <v>662.0</v>
      </c>
      <c r="B674" s="134">
        <f t="shared" si="3"/>
        <v>-0.03124014467</v>
      </c>
    </row>
    <row r="675">
      <c r="A675" s="133">
        <v>663.0</v>
      </c>
      <c r="B675" s="134">
        <f t="shared" si="3"/>
        <v>0.03183965798</v>
      </c>
    </row>
    <row r="676">
      <c r="A676" s="133">
        <v>664.0</v>
      </c>
      <c r="B676" s="134">
        <f t="shared" si="3"/>
        <v>-0.002215976092</v>
      </c>
    </row>
    <row r="677">
      <c r="A677" s="133">
        <v>665.0</v>
      </c>
      <c r="B677" s="134">
        <f t="shared" si="3"/>
        <v>0.009956292334</v>
      </c>
    </row>
    <row r="678">
      <c r="A678" s="133">
        <v>666.0</v>
      </c>
      <c r="B678" s="134">
        <f t="shared" si="3"/>
        <v>-0.04309087558</v>
      </c>
    </row>
    <row r="679">
      <c r="A679" s="133">
        <v>667.0</v>
      </c>
      <c r="B679" s="134">
        <f t="shared" si="3"/>
        <v>-0.01196768794</v>
      </c>
    </row>
    <row r="680">
      <c r="A680" s="133">
        <v>668.0</v>
      </c>
      <c r="B680" s="134">
        <f t="shared" si="3"/>
        <v>0.003441375462</v>
      </c>
    </row>
    <row r="681">
      <c r="A681" s="133">
        <v>669.0</v>
      </c>
      <c r="B681" s="134">
        <f t="shared" si="3"/>
        <v>0.0006618973314</v>
      </c>
    </row>
    <row r="682">
      <c r="A682" s="133">
        <v>670.0</v>
      </c>
      <c r="B682" s="134">
        <f t="shared" si="3"/>
        <v>-0.0101774828</v>
      </c>
    </row>
    <row r="683">
      <c r="A683" s="133">
        <v>671.0</v>
      </c>
      <c r="B683" s="134">
        <f t="shared" si="3"/>
        <v>0.02754535479</v>
      </c>
    </row>
    <row r="684">
      <c r="A684" s="133">
        <v>672.0</v>
      </c>
      <c r="B684" s="134">
        <f t="shared" si="3"/>
        <v>0.03031234906</v>
      </c>
    </row>
    <row r="685">
      <c r="A685" s="133">
        <v>673.0</v>
      </c>
      <c r="B685" s="134">
        <f t="shared" si="3"/>
        <v>0.00173590857</v>
      </c>
    </row>
    <row r="686">
      <c r="A686" s="133">
        <v>674.0</v>
      </c>
      <c r="B686" s="134">
        <f t="shared" si="3"/>
        <v>0.01758483446</v>
      </c>
    </row>
    <row r="687">
      <c r="A687" s="133">
        <v>675.0</v>
      </c>
      <c r="B687" s="134">
        <f t="shared" si="3"/>
        <v>-0.0008164223416</v>
      </c>
    </row>
    <row r="688">
      <c r="A688" s="133">
        <v>676.0</v>
      </c>
      <c r="B688" s="134">
        <f t="shared" si="3"/>
        <v>0.0155155188</v>
      </c>
    </row>
    <row r="689">
      <c r="A689" s="133">
        <v>677.0</v>
      </c>
      <c r="B689" s="134">
        <f t="shared" si="3"/>
        <v>0.03175982407</v>
      </c>
    </row>
    <row r="690">
      <c r="A690" s="133">
        <v>678.0</v>
      </c>
      <c r="B690" s="134">
        <f t="shared" si="3"/>
        <v>0.04647737698</v>
      </c>
    </row>
    <row r="691">
      <c r="A691" s="133">
        <v>679.0</v>
      </c>
      <c r="B691" s="134">
        <f t="shared" si="3"/>
        <v>0.0387822937</v>
      </c>
    </row>
    <row r="692">
      <c r="A692" s="133">
        <v>680.0</v>
      </c>
      <c r="B692" s="134">
        <f t="shared" si="3"/>
        <v>-0.004265218</v>
      </c>
    </row>
    <row r="693">
      <c r="A693" s="133">
        <v>681.0</v>
      </c>
      <c r="B693" s="134">
        <f t="shared" si="3"/>
        <v>-0.03328022827</v>
      </c>
    </row>
    <row r="694">
      <c r="A694" s="133">
        <v>682.0</v>
      </c>
      <c r="B694" s="134">
        <f t="shared" si="3"/>
        <v>-0.03185136813</v>
      </c>
    </row>
    <row r="695">
      <c r="A695" s="133">
        <v>683.0</v>
      </c>
      <c r="B695" s="134">
        <f t="shared" si="3"/>
        <v>-0.01143462088</v>
      </c>
    </row>
    <row r="696">
      <c r="A696" s="133">
        <v>684.0</v>
      </c>
      <c r="B696" s="134">
        <f t="shared" si="3"/>
        <v>0.008534749355</v>
      </c>
    </row>
    <row r="697">
      <c r="A697" s="133">
        <v>685.0</v>
      </c>
      <c r="B697" s="134">
        <f t="shared" si="3"/>
        <v>0.03716474774</v>
      </c>
    </row>
    <row r="698">
      <c r="A698" s="133">
        <v>686.0</v>
      </c>
      <c r="B698" s="134">
        <f t="shared" si="3"/>
        <v>0.0253204464</v>
      </c>
    </row>
    <row r="699">
      <c r="A699" s="133">
        <v>687.0</v>
      </c>
      <c r="B699" s="134">
        <f t="shared" si="3"/>
        <v>0.01499422588</v>
      </c>
    </row>
    <row r="700">
      <c r="A700" s="133">
        <v>688.0</v>
      </c>
      <c r="B700" s="134">
        <f t="shared" si="3"/>
        <v>0.001032471547</v>
      </c>
    </row>
    <row r="701">
      <c r="A701" s="133">
        <v>689.0</v>
      </c>
      <c r="B701" s="134">
        <f t="shared" si="3"/>
        <v>-0.03268796418</v>
      </c>
    </row>
    <row r="702">
      <c r="A702" s="133">
        <v>690.0</v>
      </c>
      <c r="B702" s="134">
        <f t="shared" si="3"/>
        <v>-0.002309859323</v>
      </c>
    </row>
    <row r="703">
      <c r="A703" s="133">
        <v>691.0</v>
      </c>
      <c r="B703" s="134">
        <f t="shared" si="3"/>
        <v>0.00675729286</v>
      </c>
    </row>
    <row r="704">
      <c r="A704" s="133">
        <v>692.0</v>
      </c>
      <c r="B704" s="134">
        <f t="shared" si="3"/>
        <v>0.009689790702</v>
      </c>
    </row>
    <row r="705">
      <c r="A705" s="133">
        <v>693.0</v>
      </c>
      <c r="B705" s="134">
        <f t="shared" si="3"/>
        <v>-0.006272422025</v>
      </c>
    </row>
    <row r="706">
      <c r="A706" s="133">
        <v>694.0</v>
      </c>
      <c r="B706" s="134">
        <f t="shared" si="3"/>
        <v>0.007709055507</v>
      </c>
    </row>
    <row r="707">
      <c r="A707" s="133">
        <v>695.0</v>
      </c>
      <c r="B707" s="134">
        <f t="shared" si="3"/>
        <v>-0.01087124557</v>
      </c>
    </row>
    <row r="708">
      <c r="A708" s="133">
        <v>696.0</v>
      </c>
      <c r="B708" s="134">
        <f t="shared" si="3"/>
        <v>-0.01594464138</v>
      </c>
    </row>
    <row r="709">
      <c r="A709" s="133">
        <v>697.0</v>
      </c>
      <c r="B709" s="134">
        <f t="shared" si="3"/>
        <v>0.01049702536</v>
      </c>
    </row>
    <row r="710">
      <c r="A710" s="133">
        <v>698.0</v>
      </c>
      <c r="B710" s="134">
        <f t="shared" si="3"/>
        <v>-0.002723291845</v>
      </c>
    </row>
    <row r="711">
      <c r="A711" s="133">
        <v>699.0</v>
      </c>
      <c r="B711" s="134">
        <f t="shared" si="3"/>
        <v>-0.009914492509</v>
      </c>
    </row>
    <row r="712">
      <c r="A712" s="133">
        <v>700.0</v>
      </c>
      <c r="B712" s="134">
        <f t="shared" si="3"/>
        <v>0.00927794859</v>
      </c>
    </row>
    <row r="713">
      <c r="A713" s="133">
        <v>701.0</v>
      </c>
      <c r="B713" s="134">
        <f t="shared" si="3"/>
        <v>0.04096643012</v>
      </c>
    </row>
    <row r="714">
      <c r="A714" s="133">
        <v>702.0</v>
      </c>
      <c r="B714" s="134">
        <f t="shared" si="3"/>
        <v>0.01541512458</v>
      </c>
    </row>
    <row r="715">
      <c r="A715" s="133">
        <v>703.0</v>
      </c>
      <c r="B715" s="134">
        <f t="shared" si="3"/>
        <v>-0.04042493719</v>
      </c>
    </row>
    <row r="716">
      <c r="A716" s="133">
        <v>704.0</v>
      </c>
      <c r="B716" s="134">
        <f t="shared" si="3"/>
        <v>-0.009266187235</v>
      </c>
    </row>
    <row r="717">
      <c r="A717" s="133">
        <v>705.0</v>
      </c>
      <c r="B717" s="134">
        <f t="shared" si="3"/>
        <v>0.02117465603</v>
      </c>
    </row>
    <row r="718">
      <c r="A718" s="133">
        <v>706.0</v>
      </c>
      <c r="B718" s="134">
        <f t="shared" si="3"/>
        <v>-0.03129796869</v>
      </c>
    </row>
    <row r="719">
      <c r="A719" s="133">
        <v>707.0</v>
      </c>
      <c r="B719" s="134">
        <f t="shared" si="3"/>
        <v>0.004476525367</v>
      </c>
    </row>
    <row r="720">
      <c r="A720" s="133">
        <v>708.0</v>
      </c>
      <c r="B720" s="134">
        <f t="shared" si="3"/>
        <v>-0.02630981334</v>
      </c>
    </row>
    <row r="721">
      <c r="A721" s="133">
        <v>709.0</v>
      </c>
      <c r="B721" s="134">
        <f t="shared" si="3"/>
        <v>0.00371445955</v>
      </c>
    </row>
    <row r="722">
      <c r="A722" s="133">
        <v>710.0</v>
      </c>
      <c r="B722" s="134">
        <f t="shared" si="3"/>
        <v>-0.0003810971535</v>
      </c>
    </row>
    <row r="723">
      <c r="A723" s="133">
        <v>711.0</v>
      </c>
      <c r="B723" s="134">
        <f t="shared" si="3"/>
        <v>-0.02333254552</v>
      </c>
    </row>
    <row r="724">
      <c r="A724" s="133">
        <v>712.0</v>
      </c>
      <c r="B724" s="134">
        <f t="shared" si="3"/>
        <v>0.02742865574</v>
      </c>
    </row>
    <row r="725">
      <c r="A725" s="133">
        <v>713.0</v>
      </c>
      <c r="B725" s="134">
        <f t="shared" si="3"/>
        <v>0.01336333672</v>
      </c>
    </row>
    <row r="726">
      <c r="A726" s="133">
        <v>714.0</v>
      </c>
      <c r="B726" s="134">
        <f t="shared" si="3"/>
        <v>0.001999376704</v>
      </c>
    </row>
    <row r="727">
      <c r="A727" s="133">
        <v>715.0</v>
      </c>
      <c r="B727" s="134">
        <f t="shared" si="3"/>
        <v>0.01495044979</v>
      </c>
    </row>
    <row r="728">
      <c r="A728" s="133">
        <v>716.0</v>
      </c>
      <c r="B728" s="134">
        <f t="shared" si="3"/>
        <v>-0.01081836751</v>
      </c>
    </row>
    <row r="729">
      <c r="A729" s="133">
        <v>717.0</v>
      </c>
      <c r="B729" s="134">
        <f t="shared" si="3"/>
        <v>-0.01621677223</v>
      </c>
    </row>
    <row r="730">
      <c r="A730" s="133">
        <v>718.0</v>
      </c>
      <c r="B730" s="134">
        <f t="shared" si="3"/>
        <v>-0.03771687427</v>
      </c>
    </row>
    <row r="731">
      <c r="A731" s="133">
        <v>719.0</v>
      </c>
      <c r="B731" s="134">
        <f t="shared" si="3"/>
        <v>-0.005764442801</v>
      </c>
    </row>
    <row r="732">
      <c r="A732" s="133">
        <v>720.0</v>
      </c>
      <c r="B732" s="134">
        <f t="shared" si="3"/>
        <v>0.0169420929</v>
      </c>
    </row>
    <row r="733">
      <c r="A733" s="133">
        <v>721.0</v>
      </c>
      <c r="B733" s="134">
        <f t="shared" si="3"/>
        <v>0.0140410308</v>
      </c>
    </row>
    <row r="734">
      <c r="A734" s="133">
        <v>722.0</v>
      </c>
      <c r="B734" s="134">
        <f t="shared" si="3"/>
        <v>-0.006201205359</v>
      </c>
    </row>
    <row r="735">
      <c r="A735" s="133">
        <v>723.0</v>
      </c>
      <c r="B735" s="134">
        <f t="shared" si="3"/>
        <v>-0.0230723369</v>
      </c>
    </row>
    <row r="736">
      <c r="A736" s="133">
        <v>724.0</v>
      </c>
      <c r="B736" s="134">
        <f t="shared" si="3"/>
        <v>0.01704822701</v>
      </c>
    </row>
    <row r="737">
      <c r="A737" s="133">
        <v>725.0</v>
      </c>
      <c r="B737" s="134">
        <f t="shared" si="3"/>
        <v>0.01500487751</v>
      </c>
    </row>
    <row r="738">
      <c r="A738" s="133">
        <v>726.0</v>
      </c>
      <c r="B738" s="134">
        <f t="shared" si="3"/>
        <v>-0.01890767636</v>
      </c>
    </row>
    <row r="739">
      <c r="A739" s="133">
        <v>727.0</v>
      </c>
      <c r="B739" s="134">
        <f t="shared" si="3"/>
        <v>0.005739078118</v>
      </c>
    </row>
    <row r="740">
      <c r="A740" s="133">
        <v>728.0</v>
      </c>
      <c r="B740" s="134">
        <f t="shared" si="3"/>
        <v>0.004672217933</v>
      </c>
    </row>
    <row r="741">
      <c r="A741" s="133">
        <v>729.0</v>
      </c>
      <c r="B741" s="134">
        <f t="shared" si="3"/>
        <v>0.002307259918</v>
      </c>
    </row>
    <row r="742">
      <c r="A742" s="133">
        <v>730.0</v>
      </c>
      <c r="B742" s="134">
        <f t="shared" si="3"/>
        <v>0.01221930831</v>
      </c>
    </row>
    <row r="743">
      <c r="A743" s="133">
        <v>731.0</v>
      </c>
      <c r="B743" s="134">
        <f t="shared" si="3"/>
        <v>-0.02061914443</v>
      </c>
    </row>
    <row r="744">
      <c r="A744" s="133">
        <v>732.0</v>
      </c>
      <c r="B744" s="134">
        <f t="shared" si="3"/>
        <v>0.01824920617</v>
      </c>
    </row>
    <row r="745">
      <c r="A745" s="133">
        <v>733.0</v>
      </c>
      <c r="B745" s="134">
        <f t="shared" si="3"/>
        <v>-0.01159001741</v>
      </c>
    </row>
    <row r="746">
      <c r="A746" s="133">
        <v>734.0</v>
      </c>
      <c r="B746" s="134">
        <f t="shared" si="3"/>
        <v>-0.03264680886</v>
      </c>
    </row>
    <row r="747">
      <c r="A747" s="133">
        <v>735.0</v>
      </c>
      <c r="B747" s="134">
        <f t="shared" si="3"/>
        <v>0.01126461663</v>
      </c>
    </row>
    <row r="748">
      <c r="A748" s="133">
        <v>736.0</v>
      </c>
      <c r="B748" s="134">
        <f t="shared" si="3"/>
        <v>-0.005515309122</v>
      </c>
    </row>
    <row r="749">
      <c r="A749" s="133">
        <v>737.0</v>
      </c>
      <c r="B749" s="134">
        <f t="shared" si="3"/>
        <v>0.01267633649</v>
      </c>
    </row>
    <row r="750">
      <c r="A750" s="133">
        <v>738.0</v>
      </c>
      <c r="B750" s="134">
        <f t="shared" si="3"/>
        <v>-0.009952129435</v>
      </c>
    </row>
    <row r="751">
      <c r="A751" s="133">
        <v>739.0</v>
      </c>
      <c r="B751" s="134">
        <f t="shared" si="3"/>
        <v>0.0007279269351</v>
      </c>
    </row>
    <row r="752">
      <c r="A752" s="133">
        <v>740.0</v>
      </c>
      <c r="B752" s="134">
        <f t="shared" si="3"/>
        <v>-0.01252626101</v>
      </c>
    </row>
    <row r="753">
      <c r="A753" s="133">
        <v>741.0</v>
      </c>
      <c r="B753" s="134">
        <f t="shared" si="3"/>
        <v>0.02220060096</v>
      </c>
    </row>
    <row r="754">
      <c r="A754" s="133">
        <v>742.0</v>
      </c>
      <c r="B754" s="134">
        <f t="shared" si="3"/>
        <v>-0.003714984485</v>
      </c>
    </row>
    <row r="755">
      <c r="A755" s="133">
        <v>743.0</v>
      </c>
      <c r="B755" s="134">
        <f t="shared" si="3"/>
        <v>-0.003508941625</v>
      </c>
    </row>
    <row r="756">
      <c r="A756" s="133">
        <v>744.0</v>
      </c>
      <c r="B756" s="134">
        <f t="shared" si="3"/>
        <v>-0.04000583382</v>
      </c>
    </row>
    <row r="757">
      <c r="A757" s="133">
        <v>745.0</v>
      </c>
      <c r="B757" s="134">
        <f t="shared" si="3"/>
        <v>0.03443736511</v>
      </c>
    </row>
    <row r="758">
      <c r="A758" s="133">
        <v>746.0</v>
      </c>
      <c r="B758" s="134">
        <f t="shared" si="3"/>
        <v>-0.03071089336</v>
      </c>
    </row>
    <row r="759">
      <c r="A759" s="133">
        <v>747.0</v>
      </c>
      <c r="B759" s="134">
        <f t="shared" si="3"/>
        <v>0.02035477143</v>
      </c>
    </row>
    <row r="760">
      <c r="A760" s="133">
        <v>748.0</v>
      </c>
      <c r="B760" s="134">
        <f t="shared" si="3"/>
        <v>-0.0137962671</v>
      </c>
    </row>
    <row r="761">
      <c r="A761" s="133">
        <v>749.0</v>
      </c>
      <c r="B761" s="134">
        <f t="shared" si="3"/>
        <v>-0.0487764548</v>
      </c>
    </row>
    <row r="762">
      <c r="A762" s="133">
        <v>750.0</v>
      </c>
      <c r="B762" s="134">
        <f t="shared" si="3"/>
        <v>-0.03136175086</v>
      </c>
    </row>
    <row r="763">
      <c r="A763" s="133">
        <v>751.0</v>
      </c>
      <c r="B763" s="134">
        <f t="shared" si="3"/>
        <v>0.01017549932</v>
      </c>
    </row>
    <row r="764">
      <c r="A764" s="133">
        <v>752.0</v>
      </c>
      <c r="B764" s="134">
        <f t="shared" si="3"/>
        <v>-0.01430717497</v>
      </c>
    </row>
    <row r="765">
      <c r="A765" s="133">
        <v>753.0</v>
      </c>
      <c r="B765" s="134">
        <f t="shared" si="3"/>
        <v>0.02657364333</v>
      </c>
    </row>
    <row r="766">
      <c r="A766" s="133">
        <v>754.0</v>
      </c>
      <c r="B766" s="134">
        <f t="shared" si="3"/>
        <v>0.0005818546059</v>
      </c>
    </row>
    <row r="767">
      <c r="A767" s="133">
        <v>755.0</v>
      </c>
      <c r="B767" s="134">
        <f t="shared" si="3"/>
        <v>-0.01122130083</v>
      </c>
    </row>
    <row r="768">
      <c r="A768" s="133">
        <v>756.0</v>
      </c>
      <c r="B768" s="134">
        <f t="shared" si="3"/>
        <v>0.02031175693</v>
      </c>
    </row>
    <row r="769">
      <c r="A769" s="133">
        <v>757.0</v>
      </c>
      <c r="B769" s="134">
        <f t="shared" si="3"/>
        <v>-0.03177526485</v>
      </c>
    </row>
    <row r="770">
      <c r="A770" s="133">
        <v>758.0</v>
      </c>
      <c r="B770" s="134">
        <f t="shared" si="3"/>
        <v>0.01785098994</v>
      </c>
    </row>
    <row r="771">
      <c r="A771" s="133">
        <v>759.0</v>
      </c>
      <c r="B771" s="134">
        <f t="shared" si="3"/>
        <v>-0.03972786179</v>
      </c>
    </row>
    <row r="772">
      <c r="A772" s="133">
        <v>760.0</v>
      </c>
      <c r="B772" s="134">
        <f t="shared" si="3"/>
        <v>-0.01100356231</v>
      </c>
    </row>
    <row r="773">
      <c r="A773" s="133">
        <v>761.0</v>
      </c>
      <c r="B773" s="134">
        <f t="shared" si="3"/>
        <v>0.009770368393</v>
      </c>
    </row>
    <row r="774">
      <c r="A774" s="133">
        <v>762.0</v>
      </c>
      <c r="B774" s="134">
        <f t="shared" si="3"/>
        <v>-0.007964405193</v>
      </c>
    </row>
    <row r="775">
      <c r="A775" s="133">
        <v>763.0</v>
      </c>
      <c r="B775" s="134">
        <f t="shared" si="3"/>
        <v>-0.0008472674682</v>
      </c>
    </row>
    <row r="776">
      <c r="A776" s="133">
        <v>764.0</v>
      </c>
      <c r="B776" s="134">
        <f t="shared" si="3"/>
        <v>-0.00361460079</v>
      </c>
    </row>
    <row r="777">
      <c r="A777" s="133">
        <v>765.0</v>
      </c>
      <c r="B777" s="134">
        <f t="shared" si="3"/>
        <v>-0.02072010003</v>
      </c>
    </row>
    <row r="778">
      <c r="A778" s="133">
        <v>766.0</v>
      </c>
      <c r="B778" s="134">
        <f t="shared" si="3"/>
        <v>0.01134840681</v>
      </c>
    </row>
    <row r="779">
      <c r="A779" s="133">
        <v>767.0</v>
      </c>
      <c r="B779" s="134">
        <f t="shared" si="3"/>
        <v>-0.008220416758</v>
      </c>
    </row>
    <row r="780">
      <c r="A780" s="133">
        <v>768.0</v>
      </c>
      <c r="B780" s="134">
        <f t="shared" si="3"/>
        <v>-0.03664285682</v>
      </c>
    </row>
    <row r="781">
      <c r="A781" s="133">
        <v>769.0</v>
      </c>
      <c r="B781" s="134">
        <f t="shared" si="3"/>
        <v>0.01135660877</v>
      </c>
    </row>
    <row r="782">
      <c r="A782" s="133">
        <v>770.0</v>
      </c>
      <c r="B782" s="134">
        <f t="shared" si="3"/>
        <v>0.009322772592</v>
      </c>
    </row>
    <row r="783">
      <c r="A783" s="133">
        <v>771.0</v>
      </c>
      <c r="B783" s="134">
        <f t="shared" si="3"/>
        <v>-0.00001732306902</v>
      </c>
    </row>
    <row r="784">
      <c r="A784" s="133">
        <v>772.0</v>
      </c>
      <c r="B784" s="134">
        <f t="shared" si="3"/>
        <v>0.01681586805</v>
      </c>
    </row>
    <row r="785">
      <c r="A785" s="133">
        <v>773.0</v>
      </c>
      <c r="B785" s="134">
        <f t="shared" si="3"/>
        <v>-0.008391786972</v>
      </c>
    </row>
    <row r="786">
      <c r="A786" s="133">
        <v>774.0</v>
      </c>
      <c r="B786" s="134">
        <f t="shared" si="3"/>
        <v>0.02338539111</v>
      </c>
    </row>
    <row r="787">
      <c r="A787" s="133">
        <v>775.0</v>
      </c>
      <c r="B787" s="134">
        <f t="shared" si="3"/>
        <v>-0.02485105807</v>
      </c>
    </row>
    <row r="788">
      <c r="A788" s="133">
        <v>776.0</v>
      </c>
      <c r="B788" s="134">
        <f t="shared" si="3"/>
        <v>-0.008524285175</v>
      </c>
    </row>
    <row r="789">
      <c r="A789" s="133">
        <v>777.0</v>
      </c>
      <c r="B789" s="134">
        <f t="shared" si="3"/>
        <v>0.02386839712</v>
      </c>
    </row>
    <row r="790">
      <c r="A790" s="133">
        <v>778.0</v>
      </c>
      <c r="B790" s="134">
        <f t="shared" si="3"/>
        <v>-0.01388723809</v>
      </c>
    </row>
    <row r="791">
      <c r="A791" s="133">
        <v>779.0</v>
      </c>
      <c r="B791" s="134">
        <f t="shared" si="3"/>
        <v>0.01534329757</v>
      </c>
    </row>
    <row r="792">
      <c r="A792" s="133">
        <v>780.0</v>
      </c>
      <c r="B792" s="134">
        <f t="shared" si="3"/>
        <v>-0.01206090108</v>
      </c>
    </row>
    <row r="793">
      <c r="A793" s="133">
        <v>781.0</v>
      </c>
      <c r="B793" s="134">
        <f t="shared" si="3"/>
        <v>-0.01853406406</v>
      </c>
    </row>
    <row r="794">
      <c r="A794" s="133">
        <v>782.0</v>
      </c>
      <c r="B794" s="134">
        <f t="shared" si="3"/>
        <v>-0.006253667843</v>
      </c>
    </row>
    <row r="795">
      <c r="A795" s="133">
        <v>783.0</v>
      </c>
      <c r="B795" s="134">
        <f t="shared" si="3"/>
        <v>0.02723862782</v>
      </c>
    </row>
    <row r="796">
      <c r="A796" s="133">
        <v>784.0</v>
      </c>
      <c r="B796" s="134">
        <f t="shared" si="3"/>
        <v>-0.01696611924</v>
      </c>
    </row>
    <row r="797">
      <c r="A797" s="133">
        <v>785.0</v>
      </c>
      <c r="B797" s="134">
        <f t="shared" si="3"/>
        <v>0.01380477475</v>
      </c>
    </row>
    <row r="798">
      <c r="A798" s="133">
        <v>786.0</v>
      </c>
      <c r="B798" s="134">
        <f t="shared" si="3"/>
        <v>-0.02720012844</v>
      </c>
    </row>
    <row r="799">
      <c r="A799" s="133">
        <v>787.0</v>
      </c>
      <c r="B799" s="134">
        <f t="shared" si="3"/>
        <v>-0.03502573083</v>
      </c>
    </row>
    <row r="800">
      <c r="A800" s="133">
        <v>788.0</v>
      </c>
      <c r="B800" s="134">
        <f t="shared" si="3"/>
        <v>-0.02381218523</v>
      </c>
    </row>
    <row r="801">
      <c r="A801" s="133">
        <v>789.0</v>
      </c>
      <c r="B801" s="134">
        <f t="shared" si="3"/>
        <v>-0.009328414582</v>
      </c>
    </row>
    <row r="802">
      <c r="A802" s="133">
        <v>790.0</v>
      </c>
      <c r="B802" s="134">
        <f t="shared" si="3"/>
        <v>-0.02631513207</v>
      </c>
    </row>
    <row r="803">
      <c r="A803" s="133">
        <v>791.0</v>
      </c>
      <c r="B803" s="134">
        <f t="shared" si="3"/>
        <v>0.007424991981</v>
      </c>
    </row>
    <row r="804">
      <c r="A804" s="133">
        <v>792.0</v>
      </c>
      <c r="B804" s="134">
        <f t="shared" si="3"/>
        <v>-0.007280870352</v>
      </c>
    </row>
    <row r="805">
      <c r="A805" s="133">
        <v>793.0</v>
      </c>
      <c r="B805" s="134">
        <f t="shared" si="3"/>
        <v>0.02635608904</v>
      </c>
    </row>
    <row r="806">
      <c r="A806" s="133">
        <v>794.0</v>
      </c>
      <c r="B806" s="134">
        <f t="shared" si="3"/>
        <v>0.02475037245</v>
      </c>
    </row>
    <row r="807">
      <c r="A807" s="133">
        <v>795.0</v>
      </c>
      <c r="B807" s="134">
        <f t="shared" si="3"/>
        <v>0.0241914824</v>
      </c>
    </row>
    <row r="808">
      <c r="A808" s="133">
        <v>796.0</v>
      </c>
      <c r="B808" s="134">
        <f t="shared" si="3"/>
        <v>-0.0292269288</v>
      </c>
    </row>
    <row r="809">
      <c r="A809" s="133">
        <v>797.0</v>
      </c>
      <c r="B809" s="134">
        <f t="shared" si="3"/>
        <v>0.01461779494</v>
      </c>
    </row>
    <row r="810">
      <c r="A810" s="133">
        <v>798.0</v>
      </c>
      <c r="B810" s="134">
        <f t="shared" si="3"/>
        <v>-0.003804532637</v>
      </c>
    </row>
    <row r="811">
      <c r="A811" s="133">
        <v>799.0</v>
      </c>
      <c r="B811" s="134">
        <f t="shared" si="3"/>
        <v>0.01884095366</v>
      </c>
    </row>
    <row r="812">
      <c r="A812" s="133">
        <v>800.0</v>
      </c>
      <c r="B812" s="134">
        <f t="shared" si="3"/>
        <v>0.02634390025</v>
      </c>
    </row>
    <row r="813">
      <c r="A813" s="133">
        <v>801.0</v>
      </c>
      <c r="B813" s="134">
        <f t="shared" si="3"/>
        <v>0.0269539259</v>
      </c>
    </row>
    <row r="814">
      <c r="A814" s="133">
        <v>802.0</v>
      </c>
      <c r="B814" s="134">
        <f t="shared" si="3"/>
        <v>0.01974951596</v>
      </c>
    </row>
    <row r="815">
      <c r="A815" s="133">
        <v>803.0</v>
      </c>
      <c r="B815" s="134">
        <f t="shared" si="3"/>
        <v>-0.002030279917</v>
      </c>
    </row>
    <row r="816">
      <c r="A816" s="133">
        <v>804.0</v>
      </c>
      <c r="B816" s="134">
        <f t="shared" si="3"/>
        <v>-0.04211492592</v>
      </c>
    </row>
    <row r="817">
      <c r="A817" s="133">
        <v>805.0</v>
      </c>
      <c r="B817" s="134">
        <f t="shared" si="3"/>
        <v>0.02440112227</v>
      </c>
    </row>
    <row r="818">
      <c r="A818" s="133">
        <v>806.0</v>
      </c>
      <c r="B818" s="134">
        <f t="shared" si="3"/>
        <v>-0.01595570334</v>
      </c>
    </row>
    <row r="819">
      <c r="A819" s="133">
        <v>807.0</v>
      </c>
      <c r="B819" s="134">
        <f t="shared" si="3"/>
        <v>-0.02219492354</v>
      </c>
    </row>
    <row r="820">
      <c r="A820" s="133">
        <v>808.0</v>
      </c>
      <c r="B820" s="134">
        <f t="shared" si="3"/>
        <v>-0.01069333354</v>
      </c>
    </row>
    <row r="821">
      <c r="A821" s="133">
        <v>809.0</v>
      </c>
      <c r="B821" s="134">
        <f t="shared" si="3"/>
        <v>-0.00513547906</v>
      </c>
    </row>
    <row r="822">
      <c r="A822" s="133">
        <v>810.0</v>
      </c>
      <c r="B822" s="134">
        <f t="shared" si="3"/>
        <v>-0.00003561657212</v>
      </c>
    </row>
    <row r="823">
      <c r="A823" s="133">
        <v>811.0</v>
      </c>
      <c r="B823" s="134">
        <f t="shared" si="3"/>
        <v>-0.007256882702</v>
      </c>
    </row>
    <row r="824">
      <c r="A824" s="133">
        <v>812.0</v>
      </c>
      <c r="B824" s="134">
        <f t="shared" si="3"/>
        <v>0.01207539865</v>
      </c>
    </row>
    <row r="825">
      <c r="A825" s="133">
        <v>813.0</v>
      </c>
      <c r="B825" s="134">
        <f t="shared" si="3"/>
        <v>-0.009971053624</v>
      </c>
    </row>
    <row r="826">
      <c r="A826" s="133">
        <v>814.0</v>
      </c>
      <c r="B826" s="134">
        <f t="shared" si="3"/>
        <v>-0.01264043147</v>
      </c>
    </row>
    <row r="827">
      <c r="A827" s="133">
        <v>815.0</v>
      </c>
      <c r="B827" s="134">
        <f t="shared" si="3"/>
        <v>0.01490634762</v>
      </c>
    </row>
    <row r="828">
      <c r="A828" s="133">
        <v>816.0</v>
      </c>
      <c r="B828" s="134">
        <f t="shared" si="3"/>
        <v>0.0126732354</v>
      </c>
    </row>
    <row r="829">
      <c r="A829" s="133">
        <v>817.0</v>
      </c>
      <c r="B829" s="134">
        <f t="shared" si="3"/>
        <v>-0.02192443828</v>
      </c>
    </row>
    <row r="830">
      <c r="A830" s="133">
        <v>818.0</v>
      </c>
      <c r="B830" s="134">
        <f t="shared" si="3"/>
        <v>-0.003753232263</v>
      </c>
    </row>
    <row r="831">
      <c r="A831" s="133">
        <v>819.0</v>
      </c>
      <c r="B831" s="134">
        <f t="shared" si="3"/>
        <v>0.01349094217</v>
      </c>
    </row>
    <row r="832">
      <c r="A832" s="133">
        <v>820.0</v>
      </c>
      <c r="B832" s="134">
        <f t="shared" si="3"/>
        <v>0.001769909596</v>
      </c>
    </row>
    <row r="833">
      <c r="A833" s="133">
        <v>821.0</v>
      </c>
      <c r="B833" s="134">
        <f t="shared" si="3"/>
        <v>-0.0158352722</v>
      </c>
    </row>
    <row r="834">
      <c r="A834" s="133">
        <v>822.0</v>
      </c>
      <c r="B834" s="134">
        <f t="shared" si="3"/>
        <v>-0.0000068647851</v>
      </c>
    </row>
    <row r="835">
      <c r="A835" s="133">
        <v>823.0</v>
      </c>
      <c r="B835" s="134">
        <f t="shared" si="3"/>
        <v>-0.004043555202</v>
      </c>
    </row>
    <row r="836">
      <c r="A836" s="133">
        <v>824.0</v>
      </c>
      <c r="B836" s="134">
        <f t="shared" si="3"/>
        <v>0.06208088491</v>
      </c>
    </row>
    <row r="837">
      <c r="A837" s="133">
        <v>825.0</v>
      </c>
      <c r="B837" s="134">
        <f t="shared" si="3"/>
        <v>-0.007678445304</v>
      </c>
    </row>
    <row r="838">
      <c r="A838" s="133">
        <v>826.0</v>
      </c>
      <c r="B838" s="134">
        <f t="shared" si="3"/>
        <v>-0.008967675426</v>
      </c>
    </row>
    <row r="839">
      <c r="A839" s="133">
        <v>827.0</v>
      </c>
      <c r="B839" s="134">
        <f t="shared" si="3"/>
        <v>-0.005185966248</v>
      </c>
    </row>
    <row r="840">
      <c r="A840" s="133">
        <v>828.0</v>
      </c>
      <c r="B840" s="134">
        <f t="shared" si="3"/>
        <v>-0.01531531022</v>
      </c>
    </row>
    <row r="841">
      <c r="A841" s="133">
        <v>829.0</v>
      </c>
      <c r="B841" s="134">
        <f t="shared" si="3"/>
        <v>0.02688422906</v>
      </c>
    </row>
    <row r="842">
      <c r="A842" s="133">
        <v>830.0</v>
      </c>
      <c r="B842" s="134">
        <f t="shared" si="3"/>
        <v>-0.005975451782</v>
      </c>
    </row>
    <row r="843">
      <c r="A843" s="133">
        <v>831.0</v>
      </c>
      <c r="B843" s="134">
        <f t="shared" si="3"/>
        <v>0.02419654635</v>
      </c>
    </row>
    <row r="844">
      <c r="A844" s="133">
        <v>832.0</v>
      </c>
      <c r="B844" s="134">
        <f t="shared" si="3"/>
        <v>-0.04220090162</v>
      </c>
    </row>
    <row r="845">
      <c r="A845" s="133">
        <v>833.0</v>
      </c>
      <c r="B845" s="134">
        <f t="shared" si="3"/>
        <v>-0.004821880275</v>
      </c>
    </row>
    <row r="846">
      <c r="A846" s="133">
        <v>834.0</v>
      </c>
      <c r="B846" s="134">
        <f t="shared" si="3"/>
        <v>0.02516941115</v>
      </c>
    </row>
    <row r="847">
      <c r="A847" s="133">
        <v>835.0</v>
      </c>
      <c r="B847" s="134">
        <f t="shared" si="3"/>
        <v>0.01555596202</v>
      </c>
    </row>
    <row r="848">
      <c r="A848" s="133">
        <v>836.0</v>
      </c>
      <c r="B848" s="134">
        <f t="shared" si="3"/>
        <v>0.0005445566555</v>
      </c>
    </row>
    <row r="849">
      <c r="A849" s="133">
        <v>837.0</v>
      </c>
      <c r="B849" s="134">
        <f t="shared" si="3"/>
        <v>-0.001311850209</v>
      </c>
    </row>
    <row r="850">
      <c r="A850" s="133">
        <v>838.0</v>
      </c>
      <c r="B850" s="134">
        <f t="shared" si="3"/>
        <v>-0.0100150249</v>
      </c>
    </row>
    <row r="851">
      <c r="A851" s="133">
        <v>839.0</v>
      </c>
      <c r="B851" s="134">
        <f t="shared" si="3"/>
        <v>0.01090123851</v>
      </c>
    </row>
    <row r="852">
      <c r="A852" s="133">
        <v>840.0</v>
      </c>
      <c r="B852" s="134">
        <f t="shared" si="3"/>
        <v>0.007172184035</v>
      </c>
    </row>
    <row r="853">
      <c r="A853" s="133">
        <v>841.0</v>
      </c>
      <c r="B853" s="134">
        <f t="shared" si="3"/>
        <v>0.009940170022</v>
      </c>
    </row>
    <row r="854">
      <c r="A854" s="133">
        <v>842.0</v>
      </c>
      <c r="B854" s="134">
        <f t="shared" si="3"/>
        <v>0.01878973101</v>
      </c>
    </row>
    <row r="855">
      <c r="A855" s="133">
        <v>843.0</v>
      </c>
      <c r="B855" s="134">
        <f t="shared" si="3"/>
        <v>0.03849647603</v>
      </c>
    </row>
    <row r="856">
      <c r="A856" s="133">
        <v>844.0</v>
      </c>
      <c r="B856" s="134">
        <f t="shared" si="3"/>
        <v>0.02496507671</v>
      </c>
    </row>
    <row r="857">
      <c r="A857" s="133">
        <v>845.0</v>
      </c>
      <c r="B857" s="134">
        <f t="shared" si="3"/>
        <v>0.01003707663</v>
      </c>
    </row>
    <row r="858">
      <c r="A858" s="133">
        <v>846.0</v>
      </c>
      <c r="B858" s="134">
        <f t="shared" si="3"/>
        <v>-0.03340830603</v>
      </c>
    </row>
    <row r="859">
      <c r="A859" s="133">
        <v>847.0</v>
      </c>
      <c r="B859" s="134">
        <f t="shared" si="3"/>
        <v>-0.01169520538</v>
      </c>
    </row>
    <row r="860">
      <c r="A860" s="133">
        <v>848.0</v>
      </c>
      <c r="B860" s="134">
        <f t="shared" si="3"/>
        <v>0.01619803725</v>
      </c>
    </row>
    <row r="861">
      <c r="A861" s="133">
        <v>849.0</v>
      </c>
      <c r="B861" s="134">
        <f t="shared" si="3"/>
        <v>-0.001401974893</v>
      </c>
    </row>
    <row r="862">
      <c r="A862" s="133">
        <v>850.0</v>
      </c>
      <c r="B862" s="134">
        <f t="shared" si="3"/>
        <v>-0.001806896064</v>
      </c>
    </row>
    <row r="863">
      <c r="A863" s="133">
        <v>851.0</v>
      </c>
      <c r="B863" s="134">
        <f t="shared" si="3"/>
        <v>0.006013006248</v>
      </c>
    </row>
    <row r="864">
      <c r="A864" s="133">
        <v>852.0</v>
      </c>
      <c r="B864" s="134">
        <f t="shared" si="3"/>
        <v>0.01604451514</v>
      </c>
    </row>
    <row r="865">
      <c r="A865" s="133">
        <v>853.0</v>
      </c>
      <c r="B865" s="134">
        <f t="shared" si="3"/>
        <v>-0.02587591848</v>
      </c>
    </row>
    <row r="866">
      <c r="A866" s="133">
        <v>854.0</v>
      </c>
      <c r="B866" s="134">
        <f t="shared" si="3"/>
        <v>-0.0002831167657</v>
      </c>
    </row>
    <row r="867">
      <c r="A867" s="133">
        <v>855.0</v>
      </c>
      <c r="B867" s="134">
        <f t="shared" si="3"/>
        <v>-0.01462027043</v>
      </c>
    </row>
    <row r="868">
      <c r="A868" s="133">
        <v>856.0</v>
      </c>
      <c r="B868" s="134">
        <f t="shared" si="3"/>
        <v>0.007847315392</v>
      </c>
    </row>
    <row r="869">
      <c r="A869" s="133">
        <v>857.0</v>
      </c>
      <c r="B869" s="134">
        <f t="shared" si="3"/>
        <v>0.01413961889</v>
      </c>
    </row>
    <row r="870">
      <c r="A870" s="133">
        <v>858.0</v>
      </c>
      <c r="B870" s="134">
        <f t="shared" si="3"/>
        <v>-0.01760199325</v>
      </c>
    </row>
    <row r="871">
      <c r="A871" s="133">
        <v>859.0</v>
      </c>
      <c r="B871" s="134">
        <f t="shared" si="3"/>
        <v>-0.02085686748</v>
      </c>
    </row>
    <row r="872">
      <c r="A872" s="133">
        <v>860.0</v>
      </c>
      <c r="B872" s="134">
        <f t="shared" si="3"/>
        <v>-0.02434793969</v>
      </c>
    </row>
    <row r="873">
      <c r="A873" s="133">
        <v>861.0</v>
      </c>
      <c r="B873" s="134">
        <f t="shared" si="3"/>
        <v>-0.004311273993</v>
      </c>
    </row>
    <row r="874">
      <c r="A874" s="133">
        <v>862.0</v>
      </c>
      <c r="B874" s="134">
        <f t="shared" si="3"/>
        <v>-0.02172567318</v>
      </c>
    </row>
    <row r="875">
      <c r="A875" s="133">
        <v>863.0</v>
      </c>
      <c r="B875" s="134">
        <f t="shared" si="3"/>
        <v>-0.006713373761</v>
      </c>
    </row>
    <row r="876">
      <c r="A876" s="133">
        <v>864.0</v>
      </c>
      <c r="B876" s="134">
        <f t="shared" si="3"/>
        <v>0.004247755335</v>
      </c>
    </row>
    <row r="877">
      <c r="A877" s="133">
        <v>865.0</v>
      </c>
      <c r="B877" s="134">
        <f t="shared" si="3"/>
        <v>0.01410251479</v>
      </c>
    </row>
    <row r="878">
      <c r="A878" s="133">
        <v>866.0</v>
      </c>
      <c r="B878" s="134">
        <f t="shared" si="3"/>
        <v>0.004817653475</v>
      </c>
    </row>
    <row r="879">
      <c r="A879" s="133">
        <v>867.0</v>
      </c>
      <c r="B879" s="134">
        <f t="shared" si="3"/>
        <v>-0.003845739775</v>
      </c>
    </row>
    <row r="880">
      <c r="A880" s="133">
        <v>868.0</v>
      </c>
      <c r="B880" s="134">
        <f t="shared" si="3"/>
        <v>0.02445357139</v>
      </c>
    </row>
    <row r="881">
      <c r="A881" s="133">
        <v>869.0</v>
      </c>
      <c r="B881" s="134">
        <f t="shared" si="3"/>
        <v>0.01076888359</v>
      </c>
    </row>
    <row r="882">
      <c r="A882" s="133">
        <v>870.0</v>
      </c>
      <c r="B882" s="134">
        <f t="shared" si="3"/>
        <v>-0.01389068947</v>
      </c>
    </row>
    <row r="883">
      <c r="A883" s="133">
        <v>871.0</v>
      </c>
      <c r="B883" s="134">
        <f t="shared" si="3"/>
        <v>0.04260394159</v>
      </c>
    </row>
    <row r="884">
      <c r="A884" s="133">
        <v>872.0</v>
      </c>
      <c r="B884" s="134">
        <f t="shared" si="3"/>
        <v>-0.03806306557</v>
      </c>
    </row>
    <row r="885">
      <c r="A885" s="133">
        <v>873.0</v>
      </c>
      <c r="B885" s="134">
        <f t="shared" si="3"/>
        <v>-0.01296815271</v>
      </c>
    </row>
    <row r="886">
      <c r="A886" s="133">
        <v>874.0</v>
      </c>
      <c r="B886" s="134">
        <f t="shared" si="3"/>
        <v>0.01625228788</v>
      </c>
    </row>
    <row r="887">
      <c r="A887" s="133">
        <v>875.0</v>
      </c>
      <c r="B887" s="134">
        <f t="shared" si="3"/>
        <v>-0.0287316844</v>
      </c>
    </row>
    <row r="888">
      <c r="A888" s="133">
        <v>876.0</v>
      </c>
      <c r="B888" s="134">
        <f t="shared" si="3"/>
        <v>0.002737598049</v>
      </c>
    </row>
    <row r="889">
      <c r="A889" s="133">
        <v>877.0</v>
      </c>
      <c r="B889" s="134">
        <f t="shared" si="3"/>
        <v>-0.00622982696</v>
      </c>
    </row>
    <row r="890">
      <c r="A890" s="133">
        <v>878.0</v>
      </c>
      <c r="B890" s="134">
        <f t="shared" si="3"/>
        <v>0.0007900182535</v>
      </c>
    </row>
    <row r="891">
      <c r="A891" s="133">
        <v>879.0</v>
      </c>
      <c r="B891" s="134">
        <f t="shared" si="3"/>
        <v>0.01373225241</v>
      </c>
    </row>
    <row r="892">
      <c r="A892" s="133">
        <v>880.0</v>
      </c>
      <c r="B892" s="134">
        <f t="shared" si="3"/>
        <v>0.007288457885</v>
      </c>
    </row>
    <row r="893">
      <c r="A893" s="133">
        <v>881.0</v>
      </c>
      <c r="B893" s="134">
        <f t="shared" si="3"/>
        <v>0.04507276598</v>
      </c>
    </row>
    <row r="894">
      <c r="A894" s="133">
        <v>882.0</v>
      </c>
      <c r="B894" s="134">
        <f t="shared" si="3"/>
        <v>0.004433099868</v>
      </c>
    </row>
    <row r="895">
      <c r="A895" s="133">
        <v>883.0</v>
      </c>
      <c r="B895" s="134">
        <f t="shared" si="3"/>
        <v>-0.005792684974</v>
      </c>
    </row>
    <row r="896">
      <c r="A896" s="133">
        <v>884.0</v>
      </c>
      <c r="B896" s="134">
        <f t="shared" si="3"/>
        <v>0.01181865354</v>
      </c>
    </row>
    <row r="897">
      <c r="A897" s="133">
        <v>885.0</v>
      </c>
      <c r="B897" s="134">
        <f t="shared" si="3"/>
        <v>-0.003989164633</v>
      </c>
    </row>
    <row r="898">
      <c r="A898" s="133">
        <v>886.0</v>
      </c>
      <c r="B898" s="134">
        <f t="shared" si="3"/>
        <v>0.01103520124</v>
      </c>
    </row>
    <row r="899">
      <c r="A899" s="133">
        <v>887.0</v>
      </c>
      <c r="B899" s="134">
        <f t="shared" si="3"/>
        <v>-0.01357422825</v>
      </c>
    </row>
    <row r="900">
      <c r="A900" s="133">
        <v>888.0</v>
      </c>
      <c r="B900" s="134">
        <f t="shared" si="3"/>
        <v>-0.01814804943</v>
      </c>
    </row>
    <row r="901">
      <c r="A901" s="133">
        <v>889.0</v>
      </c>
      <c r="B901" s="134">
        <f t="shared" si="3"/>
        <v>-0.02252895951</v>
      </c>
    </row>
    <row r="902">
      <c r="A902" s="133">
        <v>890.0</v>
      </c>
      <c r="B902" s="134">
        <f t="shared" si="3"/>
        <v>-0.008509591023</v>
      </c>
    </row>
    <row r="903">
      <c r="A903" s="133">
        <v>891.0</v>
      </c>
      <c r="B903" s="134">
        <f t="shared" si="3"/>
        <v>-0.001295703953</v>
      </c>
    </row>
    <row r="904">
      <c r="A904" s="133">
        <v>892.0</v>
      </c>
      <c r="B904" s="134">
        <f t="shared" si="3"/>
        <v>0.04405378073</v>
      </c>
    </row>
    <row r="905">
      <c r="A905" s="133">
        <v>893.0</v>
      </c>
      <c r="B905" s="134">
        <f t="shared" si="3"/>
        <v>0.01840949627</v>
      </c>
    </row>
    <row r="906">
      <c r="A906" s="133">
        <v>894.0</v>
      </c>
      <c r="B906" s="134">
        <f t="shared" si="3"/>
        <v>0.005026524208</v>
      </c>
    </row>
    <row r="907">
      <c r="A907" s="133">
        <v>895.0</v>
      </c>
      <c r="B907" s="134">
        <f t="shared" si="3"/>
        <v>0.02439629041</v>
      </c>
    </row>
    <row r="908">
      <c r="A908" s="133">
        <v>896.0</v>
      </c>
      <c r="B908" s="134">
        <f t="shared" si="3"/>
        <v>-0.02341831275</v>
      </c>
    </row>
    <row r="909">
      <c r="A909" s="133">
        <v>897.0</v>
      </c>
      <c r="B909" s="134">
        <f t="shared" si="3"/>
        <v>0.04584820517</v>
      </c>
    </row>
    <row r="910">
      <c r="A910" s="133">
        <v>898.0</v>
      </c>
      <c r="B910" s="134">
        <f t="shared" si="3"/>
        <v>0.01100676025</v>
      </c>
    </row>
    <row r="911">
      <c r="A911" s="133">
        <v>899.0</v>
      </c>
      <c r="B911" s="134">
        <f t="shared" si="3"/>
        <v>-0.02082237147</v>
      </c>
    </row>
    <row r="912">
      <c r="A912" s="133">
        <v>900.0</v>
      </c>
      <c r="B912" s="134">
        <f t="shared" si="3"/>
        <v>0.0218587806</v>
      </c>
    </row>
    <row r="913">
      <c r="A913" s="133">
        <v>901.0</v>
      </c>
      <c r="B913" s="134">
        <f t="shared" si="3"/>
        <v>0.04541483747</v>
      </c>
    </row>
    <row r="914">
      <c r="A914" s="133">
        <v>902.0</v>
      </c>
      <c r="B914" s="134">
        <f t="shared" si="3"/>
        <v>-0.02830061372</v>
      </c>
    </row>
    <row r="915">
      <c r="A915" s="133">
        <v>903.0</v>
      </c>
      <c r="B915" s="134">
        <f t="shared" si="3"/>
        <v>-0.03394188987</v>
      </c>
    </row>
    <row r="916">
      <c r="A916" s="133">
        <v>904.0</v>
      </c>
      <c r="B916" s="134">
        <f t="shared" si="3"/>
        <v>0.03506890548</v>
      </c>
    </row>
    <row r="917">
      <c r="A917" s="133">
        <v>905.0</v>
      </c>
      <c r="B917" s="134">
        <f t="shared" si="3"/>
        <v>0.0404792012</v>
      </c>
    </row>
    <row r="918">
      <c r="A918" s="133">
        <v>906.0</v>
      </c>
      <c r="B918" s="134">
        <f t="shared" si="3"/>
        <v>0.01255476361</v>
      </c>
    </row>
    <row r="919">
      <c r="A919" s="133">
        <v>907.0</v>
      </c>
      <c r="B919" s="134">
        <f t="shared" si="3"/>
        <v>0.009192627953</v>
      </c>
    </row>
    <row r="920">
      <c r="A920" s="133">
        <v>908.0</v>
      </c>
      <c r="B920" s="134">
        <f t="shared" si="3"/>
        <v>0.0141437823</v>
      </c>
    </row>
    <row r="921">
      <c r="A921" s="133">
        <v>909.0</v>
      </c>
      <c r="B921" s="134">
        <f t="shared" si="3"/>
        <v>-0.002379015272</v>
      </c>
    </row>
    <row r="922">
      <c r="A922" s="133">
        <v>910.0</v>
      </c>
      <c r="B922" s="134">
        <f t="shared" si="3"/>
        <v>0.0002920116365</v>
      </c>
    </row>
    <row r="923">
      <c r="A923" s="133">
        <v>911.0</v>
      </c>
      <c r="B923" s="134">
        <f t="shared" si="3"/>
        <v>-0.01982964852</v>
      </c>
    </row>
    <row r="924">
      <c r="A924" s="133">
        <v>912.0</v>
      </c>
      <c r="B924" s="134">
        <f t="shared" si="3"/>
        <v>0.007099528608</v>
      </c>
    </row>
    <row r="925">
      <c r="A925" s="133">
        <v>913.0</v>
      </c>
      <c r="B925" s="134">
        <f t="shared" si="3"/>
        <v>-0.01367634193</v>
      </c>
    </row>
    <row r="926">
      <c r="A926" s="133">
        <v>914.0</v>
      </c>
      <c r="B926" s="134">
        <f t="shared" si="3"/>
        <v>0.00873001727</v>
      </c>
    </row>
    <row r="927">
      <c r="A927" s="133">
        <v>915.0</v>
      </c>
      <c r="B927" s="134">
        <f t="shared" si="3"/>
        <v>-0.01238210559</v>
      </c>
    </row>
    <row r="928">
      <c r="A928" s="133">
        <v>916.0</v>
      </c>
      <c r="B928" s="134">
        <f t="shared" si="3"/>
        <v>0.02856877112</v>
      </c>
    </row>
    <row r="929">
      <c r="A929" s="133">
        <v>917.0</v>
      </c>
      <c r="B929" s="134">
        <f t="shared" si="3"/>
        <v>-0.00843379954</v>
      </c>
    </row>
    <row r="930">
      <c r="A930" s="133">
        <v>918.0</v>
      </c>
      <c r="B930" s="134">
        <f t="shared" si="3"/>
        <v>-0.003916753995</v>
      </c>
    </row>
    <row r="931">
      <c r="A931" s="133">
        <v>919.0</v>
      </c>
      <c r="B931" s="134">
        <f t="shared" si="3"/>
        <v>-0.000219593935</v>
      </c>
    </row>
    <row r="932">
      <c r="A932" s="133">
        <v>920.0</v>
      </c>
      <c r="B932" s="134">
        <f t="shared" si="3"/>
        <v>-0.0005396411453</v>
      </c>
    </row>
    <row r="933">
      <c r="A933" s="133">
        <v>921.0</v>
      </c>
      <c r="B933" s="134">
        <f t="shared" si="3"/>
        <v>-0.005399546985</v>
      </c>
    </row>
    <row r="934">
      <c r="A934" s="133">
        <v>922.0</v>
      </c>
      <c r="B934" s="134">
        <f t="shared" si="3"/>
        <v>0.01219904245</v>
      </c>
    </row>
    <row r="935">
      <c r="A935" s="133">
        <v>923.0</v>
      </c>
      <c r="B935" s="134">
        <f t="shared" si="3"/>
        <v>-0.02672577356</v>
      </c>
    </row>
    <row r="936">
      <c r="A936" s="133">
        <v>924.0</v>
      </c>
      <c r="B936" s="134">
        <f t="shared" si="3"/>
        <v>0.002444784437</v>
      </c>
    </row>
    <row r="937">
      <c r="A937" s="133">
        <v>925.0</v>
      </c>
      <c r="B937" s="134">
        <f t="shared" si="3"/>
        <v>-0.002850417182</v>
      </c>
    </row>
    <row r="938">
      <c r="A938" s="133">
        <v>926.0</v>
      </c>
      <c r="B938" s="134">
        <f t="shared" si="3"/>
        <v>-0.01073767249</v>
      </c>
    </row>
    <row r="939">
      <c r="A939" s="133">
        <v>927.0</v>
      </c>
      <c r="B939" s="134">
        <f t="shared" si="3"/>
        <v>0.01979582562</v>
      </c>
    </row>
    <row r="940">
      <c r="A940" s="133">
        <v>928.0</v>
      </c>
      <c r="B940" s="134">
        <f t="shared" si="3"/>
        <v>0.01757087585</v>
      </c>
    </row>
    <row r="941">
      <c r="A941" s="133">
        <v>929.0</v>
      </c>
      <c r="B941" s="134">
        <f t="shared" si="3"/>
        <v>0.005055991149</v>
      </c>
    </row>
    <row r="942">
      <c r="A942" s="133">
        <v>930.0</v>
      </c>
      <c r="B942" s="134">
        <f t="shared" si="3"/>
        <v>0.01491968948</v>
      </c>
    </row>
    <row r="943">
      <c r="A943" s="133">
        <v>931.0</v>
      </c>
      <c r="B943" s="134">
        <f t="shared" si="3"/>
        <v>-0.01954848216</v>
      </c>
    </row>
    <row r="944">
      <c r="A944" s="133">
        <v>932.0</v>
      </c>
      <c r="B944" s="134">
        <f t="shared" si="3"/>
        <v>-0.004114684745</v>
      </c>
    </row>
    <row r="945">
      <c r="A945" s="133">
        <v>933.0</v>
      </c>
      <c r="B945" s="134">
        <f t="shared" si="3"/>
        <v>0.01292024154</v>
      </c>
    </row>
    <row r="946">
      <c r="A946" s="133">
        <v>934.0</v>
      </c>
      <c r="B946" s="134">
        <f t="shared" si="3"/>
        <v>0.03361607098</v>
      </c>
    </row>
    <row r="947">
      <c r="A947" s="133">
        <v>935.0</v>
      </c>
      <c r="B947" s="134">
        <f t="shared" si="3"/>
        <v>-0.02872955126</v>
      </c>
    </row>
    <row r="948">
      <c r="A948" s="133">
        <v>936.0</v>
      </c>
      <c r="B948" s="134">
        <f t="shared" si="3"/>
        <v>0.03102431602</v>
      </c>
    </row>
    <row r="949">
      <c r="A949" s="133">
        <v>937.0</v>
      </c>
      <c r="B949" s="134">
        <f t="shared" si="3"/>
        <v>0.007214126184</v>
      </c>
    </row>
    <row r="950">
      <c r="A950" s="133">
        <v>938.0</v>
      </c>
      <c r="B950" s="134">
        <f t="shared" si="3"/>
        <v>-0.01100797572</v>
      </c>
    </row>
    <row r="951">
      <c r="A951" s="133">
        <v>939.0</v>
      </c>
      <c r="B951" s="134">
        <f t="shared" si="3"/>
        <v>-0.009176705217</v>
      </c>
    </row>
    <row r="952">
      <c r="A952" s="133">
        <v>940.0</v>
      </c>
      <c r="B952" s="134">
        <f t="shared" si="3"/>
        <v>0.0402566871</v>
      </c>
    </row>
    <row r="953">
      <c r="A953" s="133">
        <v>941.0</v>
      </c>
      <c r="B953" s="134">
        <f t="shared" si="3"/>
        <v>0.008764778677</v>
      </c>
    </row>
    <row r="954">
      <c r="A954" s="133">
        <v>942.0</v>
      </c>
      <c r="B954" s="134">
        <f t="shared" si="3"/>
        <v>0.02051560997</v>
      </c>
    </row>
    <row r="955">
      <c r="A955" s="133">
        <v>943.0</v>
      </c>
      <c r="B955" s="134">
        <f t="shared" si="3"/>
        <v>0.002468856911</v>
      </c>
    </row>
    <row r="956">
      <c r="A956" s="133">
        <v>944.0</v>
      </c>
      <c r="B956" s="134">
        <f t="shared" si="3"/>
        <v>-0.01724717862</v>
      </c>
    </row>
    <row r="957">
      <c r="A957" s="133">
        <v>945.0</v>
      </c>
      <c r="B957" s="134">
        <f t="shared" si="3"/>
        <v>0.01414513037</v>
      </c>
    </row>
    <row r="958">
      <c r="A958" s="133">
        <v>946.0</v>
      </c>
      <c r="B958" s="134">
        <f t="shared" si="3"/>
        <v>-0.006496925572</v>
      </c>
    </row>
    <row r="959">
      <c r="A959" s="133">
        <v>947.0</v>
      </c>
      <c r="B959" s="134">
        <f t="shared" si="3"/>
        <v>-0.02145992529</v>
      </c>
    </row>
    <row r="960">
      <c r="A960" s="133">
        <v>948.0</v>
      </c>
      <c r="B960" s="134">
        <f t="shared" si="3"/>
        <v>0.008262187214</v>
      </c>
    </row>
    <row r="961">
      <c r="A961" s="133">
        <v>949.0</v>
      </c>
      <c r="B961" s="134">
        <f t="shared" si="3"/>
        <v>0.005902362031</v>
      </c>
    </row>
    <row r="962">
      <c r="A962" s="133">
        <v>950.0</v>
      </c>
      <c r="B962" s="134">
        <f t="shared" si="3"/>
        <v>-0.01569008525</v>
      </c>
    </row>
    <row r="963">
      <c r="A963" s="133">
        <v>951.0</v>
      </c>
      <c r="B963" s="134">
        <f t="shared" si="3"/>
        <v>0.01086881077</v>
      </c>
    </row>
    <row r="964">
      <c r="A964" s="133">
        <v>952.0</v>
      </c>
      <c r="B964" s="134">
        <f t="shared" si="3"/>
        <v>-0.01157919013</v>
      </c>
    </row>
    <row r="965">
      <c r="A965" s="133">
        <v>953.0</v>
      </c>
      <c r="B965" s="134">
        <f t="shared" si="3"/>
        <v>0.00123206505</v>
      </c>
    </row>
    <row r="966">
      <c r="A966" s="133">
        <v>954.0</v>
      </c>
      <c r="B966" s="134">
        <f t="shared" si="3"/>
        <v>0.005574129422</v>
      </c>
    </row>
    <row r="967">
      <c r="A967" s="133">
        <v>955.0</v>
      </c>
      <c r="B967" s="134">
        <f t="shared" si="3"/>
        <v>0.006545912718</v>
      </c>
    </row>
    <row r="968">
      <c r="A968" s="133">
        <v>956.0</v>
      </c>
      <c r="B968" s="134">
        <f t="shared" si="3"/>
        <v>0.003895196182</v>
      </c>
    </row>
    <row r="969">
      <c r="A969" s="133">
        <v>957.0</v>
      </c>
      <c r="B969" s="134">
        <f t="shared" si="3"/>
        <v>-0.003282650817</v>
      </c>
    </row>
    <row r="970">
      <c r="A970" s="133">
        <v>958.0</v>
      </c>
      <c r="B970" s="134">
        <f t="shared" si="3"/>
        <v>0.02393206618</v>
      </c>
    </row>
    <row r="971">
      <c r="A971" s="133">
        <v>959.0</v>
      </c>
      <c r="B971" s="134">
        <f t="shared" si="3"/>
        <v>-0.003233679985</v>
      </c>
    </row>
    <row r="972">
      <c r="A972" s="133">
        <v>960.0</v>
      </c>
      <c r="B972" s="134">
        <f t="shared" si="3"/>
        <v>-0.02492697428</v>
      </c>
    </row>
    <row r="973">
      <c r="A973" s="133">
        <v>961.0</v>
      </c>
      <c r="B973" s="134">
        <f t="shared" si="3"/>
        <v>0.02761947574</v>
      </c>
    </row>
    <row r="974">
      <c r="A974" s="133">
        <v>962.0</v>
      </c>
      <c r="B974" s="134">
        <f t="shared" si="3"/>
        <v>0.03582576146</v>
      </c>
    </row>
    <row r="975">
      <c r="A975" s="133">
        <v>963.0</v>
      </c>
      <c r="B975" s="134">
        <f t="shared" si="3"/>
        <v>0.02292779379</v>
      </c>
    </row>
    <row r="976">
      <c r="A976" s="133">
        <v>964.0</v>
      </c>
      <c r="B976" s="134">
        <f t="shared" si="3"/>
        <v>-0.00851846633</v>
      </c>
    </row>
    <row r="977">
      <c r="A977" s="133">
        <v>965.0</v>
      </c>
      <c r="B977" s="134">
        <f t="shared" si="3"/>
        <v>0.02236308824</v>
      </c>
    </row>
    <row r="978">
      <c r="A978" s="133">
        <v>966.0</v>
      </c>
      <c r="B978" s="134">
        <f t="shared" si="3"/>
        <v>-0.003120724992</v>
      </c>
    </row>
    <row r="979">
      <c r="A979" s="133">
        <v>967.0</v>
      </c>
      <c r="B979" s="134">
        <f t="shared" si="3"/>
        <v>0.02216387764</v>
      </c>
    </row>
    <row r="980">
      <c r="A980" s="133">
        <v>968.0</v>
      </c>
      <c r="B980" s="134">
        <f t="shared" si="3"/>
        <v>0.02319851752</v>
      </c>
    </row>
    <row r="981">
      <c r="A981" s="133">
        <v>969.0</v>
      </c>
      <c r="B981" s="134">
        <f t="shared" si="3"/>
        <v>-0.0003956043461</v>
      </c>
    </row>
    <row r="982">
      <c r="A982" s="133">
        <v>970.0</v>
      </c>
      <c r="B982" s="134">
        <f t="shared" si="3"/>
        <v>-0.02582419593</v>
      </c>
    </row>
    <row r="983">
      <c r="A983" s="133">
        <v>971.0</v>
      </c>
      <c r="B983" s="134">
        <f t="shared" si="3"/>
        <v>-0.02068073916</v>
      </c>
    </row>
    <row r="984">
      <c r="A984" s="133">
        <v>972.0</v>
      </c>
      <c r="B984" s="134">
        <f t="shared" si="3"/>
        <v>-0.006628573384</v>
      </c>
    </row>
    <row r="985">
      <c r="A985" s="133">
        <v>973.0</v>
      </c>
      <c r="B985" s="134">
        <f t="shared" si="3"/>
        <v>-0.01279879318</v>
      </c>
    </row>
    <row r="986">
      <c r="A986" s="133">
        <v>974.0</v>
      </c>
      <c r="B986" s="134">
        <f t="shared" si="3"/>
        <v>0.001162993362</v>
      </c>
    </row>
    <row r="987">
      <c r="A987" s="133">
        <v>975.0</v>
      </c>
      <c r="B987" s="134">
        <f t="shared" si="3"/>
        <v>0.02482342499</v>
      </c>
    </row>
    <row r="988">
      <c r="A988" s="133">
        <v>976.0</v>
      </c>
      <c r="B988" s="134">
        <f t="shared" si="3"/>
        <v>0.03819501258</v>
      </c>
    </row>
    <row r="989">
      <c r="A989" s="133">
        <v>977.0</v>
      </c>
      <c r="B989" s="134">
        <f t="shared" si="3"/>
        <v>-0.0239330243</v>
      </c>
    </row>
    <row r="990">
      <c r="A990" s="133">
        <v>978.0</v>
      </c>
      <c r="B990" s="134">
        <f t="shared" si="3"/>
        <v>0.009485568108</v>
      </c>
    </row>
    <row r="991">
      <c r="A991" s="133">
        <v>979.0</v>
      </c>
      <c r="B991" s="134">
        <f t="shared" si="3"/>
        <v>0.0380304947</v>
      </c>
    </row>
    <row r="992">
      <c r="A992" s="133">
        <v>980.0</v>
      </c>
      <c r="B992" s="134">
        <f t="shared" si="3"/>
        <v>0.03093781025</v>
      </c>
    </row>
    <row r="993">
      <c r="A993" s="133">
        <v>981.0</v>
      </c>
      <c r="B993" s="134">
        <f t="shared" si="3"/>
        <v>0.01566723813</v>
      </c>
    </row>
    <row r="994">
      <c r="A994" s="133">
        <v>982.0</v>
      </c>
      <c r="B994" s="134">
        <f t="shared" si="3"/>
        <v>0.04078211622</v>
      </c>
    </row>
    <row r="995">
      <c r="A995" s="133">
        <v>983.0</v>
      </c>
      <c r="B995" s="134">
        <f t="shared" si="3"/>
        <v>-0.0036463004</v>
      </c>
    </row>
    <row r="996">
      <c r="A996" s="133">
        <v>984.0</v>
      </c>
      <c r="B996" s="134">
        <f t="shared" si="3"/>
        <v>-0.02667693963</v>
      </c>
    </row>
    <row r="997">
      <c r="A997" s="133">
        <v>985.0</v>
      </c>
      <c r="B997" s="134">
        <f t="shared" si="3"/>
        <v>0.01820227168</v>
      </c>
    </row>
    <row r="998">
      <c r="A998" s="133">
        <v>986.0</v>
      </c>
      <c r="B998" s="134">
        <f t="shared" si="3"/>
        <v>0.016393739</v>
      </c>
    </row>
    <row r="999">
      <c r="A999" s="133">
        <v>987.0</v>
      </c>
      <c r="B999" s="134">
        <f t="shared" si="3"/>
        <v>-0.007330285489</v>
      </c>
    </row>
    <row r="1000">
      <c r="A1000" s="133">
        <v>988.0</v>
      </c>
      <c r="B1000" s="134">
        <f t="shared" si="3"/>
        <v>0.03307850273</v>
      </c>
    </row>
    <row r="1001">
      <c r="A1001" s="133">
        <v>989.0</v>
      </c>
      <c r="B1001" s="134">
        <f t="shared" si="3"/>
        <v>-0.008482872489</v>
      </c>
    </row>
    <row r="1002">
      <c r="A1002" s="133">
        <v>990.0</v>
      </c>
      <c r="B1002" s="134">
        <f t="shared" si="3"/>
        <v>0.04078146549</v>
      </c>
    </row>
    <row r="1003">
      <c r="A1003" s="133">
        <v>991.0</v>
      </c>
      <c r="B1003" s="134">
        <f t="shared" si="3"/>
        <v>-0.02085057872</v>
      </c>
    </row>
    <row r="1004">
      <c r="A1004" s="133">
        <v>992.0</v>
      </c>
      <c r="B1004" s="134">
        <f t="shared" si="3"/>
        <v>0.001837564811</v>
      </c>
    </row>
    <row r="1005">
      <c r="A1005" s="133">
        <v>993.0</v>
      </c>
      <c r="B1005" s="134">
        <f t="shared" si="3"/>
        <v>0.01584732401</v>
      </c>
    </row>
    <row r="1006">
      <c r="A1006" s="133">
        <v>994.0</v>
      </c>
      <c r="B1006" s="134">
        <f t="shared" si="3"/>
        <v>-0.009384670637</v>
      </c>
    </row>
    <row r="1007">
      <c r="A1007" s="133">
        <v>995.0</v>
      </c>
      <c r="B1007" s="134">
        <f t="shared" si="3"/>
        <v>0.04607428836</v>
      </c>
    </row>
    <row r="1008">
      <c r="A1008" s="133">
        <v>996.0</v>
      </c>
      <c r="B1008" s="134">
        <f t="shared" si="3"/>
        <v>0.03741498448</v>
      </c>
    </row>
    <row r="1009">
      <c r="A1009" s="133">
        <v>997.0</v>
      </c>
      <c r="B1009" s="134">
        <f t="shared" si="3"/>
        <v>0.005085195618</v>
      </c>
    </row>
    <row r="1010">
      <c r="A1010" s="133">
        <v>998.0</v>
      </c>
      <c r="B1010" s="134">
        <f t="shared" si="3"/>
        <v>-0.03600577381</v>
      </c>
    </row>
    <row r="1011">
      <c r="A1011" s="133">
        <v>999.0</v>
      </c>
      <c r="B1011" s="134">
        <f t="shared" si="3"/>
        <v>0.002170847798</v>
      </c>
    </row>
    <row r="1012">
      <c r="A1012" s="133">
        <v>1000.0</v>
      </c>
      <c r="B1012" s="134">
        <f t="shared" si="3"/>
        <v>0.01416212018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15" max="15" width="14.63"/>
    <col customWidth="1" min="16" max="16" width="15.63"/>
    <col customWidth="1" min="17" max="17" width="21.25"/>
  </cols>
  <sheetData>
    <row r="1">
      <c r="A1" s="137" t="s">
        <v>54</v>
      </c>
      <c r="B1" s="138" t="s">
        <v>53</v>
      </c>
      <c r="C1" s="137" t="s">
        <v>54</v>
      </c>
      <c r="D1" s="138" t="s">
        <v>62</v>
      </c>
      <c r="E1" s="139"/>
      <c r="X1" s="140" t="s">
        <v>63</v>
      </c>
    </row>
    <row r="2">
      <c r="A2" s="141">
        <v>44546.0</v>
      </c>
      <c r="B2" s="142">
        <v>1.0</v>
      </c>
      <c r="C2" s="141">
        <v>44546.0</v>
      </c>
      <c r="D2" s="131">
        <f>Dashboard!$C$6</f>
        <v>100000</v>
      </c>
      <c r="E2" s="143" t="s">
        <v>56</v>
      </c>
      <c r="G2" s="144" t="s">
        <v>11</v>
      </c>
      <c r="H2" s="145" t="s">
        <v>64</v>
      </c>
      <c r="I2" s="145" t="s">
        <v>65</v>
      </c>
      <c r="J2" s="145" t="s">
        <v>56</v>
      </c>
      <c r="L2" s="146" t="s">
        <v>53</v>
      </c>
      <c r="M2" s="133" t="s">
        <v>66</v>
      </c>
      <c r="N2" s="133" t="s">
        <v>67</v>
      </c>
      <c r="O2" s="133" t="s">
        <v>68</v>
      </c>
      <c r="P2" s="133" t="s">
        <v>69</v>
      </c>
      <c r="Q2" s="133" t="s">
        <v>70</v>
      </c>
      <c r="S2" s="147" t="s">
        <v>71</v>
      </c>
      <c r="Y2" s="144" t="s">
        <v>11</v>
      </c>
      <c r="Z2" s="145" t="s">
        <v>64</v>
      </c>
      <c r="AA2" s="145" t="s">
        <v>65</v>
      </c>
      <c r="AB2" s="145" t="s">
        <v>56</v>
      </c>
    </row>
    <row r="3">
      <c r="A3" s="141">
        <v>44547.0</v>
      </c>
      <c r="B3" s="148">
        <f>'VCV HS CF'!H13</f>
        <v>-0.001604728245</v>
      </c>
      <c r="C3" s="141">
        <v>44547.0</v>
      </c>
      <c r="D3" s="149">
        <f t="shared" ref="D3:D504" si="1">D2 * (1 + B3)</f>
        <v>99839.52718</v>
      </c>
      <c r="E3" s="143" t="s">
        <v>72</v>
      </c>
      <c r="F3" s="133" t="s">
        <v>13</v>
      </c>
      <c r="G3" s="133">
        <f>'VCV HS CF'!M10</f>
        <v>43</v>
      </c>
      <c r="H3" s="133">
        <f>'VCV HS CF'!N10</f>
        <v>27</v>
      </c>
      <c r="I3" s="133">
        <f>'VCV HS CF'!O10</f>
        <v>18</v>
      </c>
      <c r="J3" s="133">
        <f>'VCV HS CF'!P10</f>
        <v>9</v>
      </c>
      <c r="L3" s="150">
        <f>'VCV HS CF'!H13</f>
        <v>-0.001604728245</v>
      </c>
      <c r="M3" s="130">
        <f t="shared" ref="M3:M504" si="2">_xlfn.RANK.AVG(L3,$L$3:$L1000,1)</f>
        <v>230</v>
      </c>
      <c r="N3" s="130">
        <f t="shared" ref="N3:N504" si="3">(M3-0.5)/504</f>
        <v>0.4553571429</v>
      </c>
      <c r="O3" s="130">
        <f t="shared" ref="O3:O504" si="4">_xlfn.NORM.S.INV(N3)</f>
        <v>-0.1121376243</v>
      </c>
      <c r="P3" s="130">
        <f>STANDARDIZE(L3,'VCV HS CF'!$I$4,'VCV HS CF'!$I$3)</f>
        <v>-0.1071010636</v>
      </c>
      <c r="Q3" s="130">
        <v>-0.09213937905625467</v>
      </c>
      <c r="S3" s="148">
        <v>-0.05975477187823087</v>
      </c>
      <c r="X3" s="133" t="s">
        <v>13</v>
      </c>
      <c r="Y3" s="151">
        <v>-0.0255006302454651</v>
      </c>
      <c r="Z3" s="151">
        <v>-0.0238885580528376</v>
      </c>
      <c r="AA3" s="151">
        <v>-0.0238676064067963</v>
      </c>
      <c r="AB3" s="151">
        <v>-0.0245642190738966</v>
      </c>
    </row>
    <row r="4">
      <c r="A4" s="141">
        <v>44550.0</v>
      </c>
      <c r="B4" s="148">
        <f>'VCV HS CF'!H14</f>
        <v>-0.02971892769</v>
      </c>
      <c r="C4" s="141">
        <v>44550.0</v>
      </c>
      <c r="D4" s="149">
        <f t="shared" si="1"/>
        <v>96872.40349</v>
      </c>
      <c r="E4" s="139">
        <f t="array" ref="E4">INDEX(G3:J6, MATCH(Dashboard!C13, G2:J2, 0), MATCH(Dashboard!C14, F3:F6, 0))</f>
        <v>43</v>
      </c>
      <c r="F4" s="133" t="s">
        <v>73</v>
      </c>
      <c r="G4" s="133">
        <f>'VCV HS CF'!I10</f>
        <v>43</v>
      </c>
      <c r="H4" s="133">
        <f>'VCV HS CF'!J10</f>
        <v>27</v>
      </c>
      <c r="I4" s="133">
        <f>'VCV HS CF'!K10</f>
        <v>18</v>
      </c>
      <c r="J4" s="133">
        <f>'VCV HS CF'!L10</f>
        <v>9</v>
      </c>
      <c r="L4" s="150">
        <f>'VCV HS CF'!H14</f>
        <v>-0.02971892769</v>
      </c>
      <c r="M4" s="130">
        <f t="shared" si="2"/>
        <v>31</v>
      </c>
      <c r="N4" s="130">
        <f t="shared" si="3"/>
        <v>0.06051587302</v>
      </c>
      <c r="O4" s="130">
        <f t="shared" si="4"/>
        <v>-1.550457503</v>
      </c>
      <c r="P4" s="130">
        <f>STANDARDIZE(L4,'VCV HS CF'!$I$4,'VCV HS CF'!$I$3)</f>
        <v>-1.535644631</v>
      </c>
      <c r="Q4" s="130">
        <v>-1.4725477762656844</v>
      </c>
      <c r="S4" s="148">
        <v>-0.05963718843281029</v>
      </c>
      <c r="X4" s="133" t="s">
        <v>73</v>
      </c>
      <c r="Y4" s="151">
        <v>-0.0328490153203307</v>
      </c>
      <c r="Z4" s="151">
        <v>-0.0325659195529003</v>
      </c>
      <c r="AA4" s="151">
        <v>-0.0312962430021816</v>
      </c>
      <c r="AB4" s="151">
        <v>-0.0334222279034941</v>
      </c>
    </row>
    <row r="5">
      <c r="A5" s="141">
        <v>44551.0</v>
      </c>
      <c r="B5" s="148">
        <f>'VCV HS CF'!H15</f>
        <v>0.03087531257</v>
      </c>
      <c r="C5" s="141">
        <v>44551.0</v>
      </c>
      <c r="D5" s="149">
        <f t="shared" si="1"/>
        <v>99863.36922</v>
      </c>
      <c r="F5" s="133" t="s">
        <v>74</v>
      </c>
      <c r="G5" s="130">
        <f>'VCV HS CF'!Q10</f>
        <v>48</v>
      </c>
      <c r="H5" s="130">
        <f>'VCV HS CF'!R10</f>
        <v>29</v>
      </c>
      <c r="I5" s="130">
        <f>'VCV HS CF'!S10</f>
        <v>18</v>
      </c>
      <c r="J5" s="130">
        <f>'VCV HS CF'!T10</f>
        <v>5</v>
      </c>
      <c r="L5" s="150">
        <f>'VCV HS CF'!H15</f>
        <v>0.03087531257</v>
      </c>
      <c r="M5" s="130">
        <f t="shared" si="2"/>
        <v>471</v>
      </c>
      <c r="N5" s="130">
        <f t="shared" si="3"/>
        <v>0.933531746</v>
      </c>
      <c r="O5" s="130">
        <f t="shared" si="4"/>
        <v>1.502622152</v>
      </c>
      <c r="P5" s="130">
        <f>STANDARDIZE(L5,'VCV HS CF'!$I$4,'VCV HS CF'!$I$3)</f>
        <v>1.543280391</v>
      </c>
      <c r="Q5" s="130">
        <v>1.3765520202797574</v>
      </c>
      <c r="S5" s="148">
        <v>-0.0552622279491794</v>
      </c>
      <c r="X5" s="133" t="s">
        <v>74</v>
      </c>
      <c r="Y5" s="151">
        <v>-0.0392226435548533</v>
      </c>
      <c r="Z5" s="151">
        <v>-0.0427290911213597</v>
      </c>
      <c r="AA5" s="151">
        <v>-0.0385458448130552</v>
      </c>
      <c r="AB5" s="151">
        <v>-0.0410376411441887</v>
      </c>
    </row>
    <row r="6">
      <c r="A6" s="141">
        <v>44552.0</v>
      </c>
      <c r="B6" s="148">
        <f>'VCV HS CF'!H16</f>
        <v>0.03120359161</v>
      </c>
      <c r="C6" s="141">
        <v>44552.0</v>
      </c>
      <c r="D6" s="149">
        <f t="shared" si="1"/>
        <v>102979.465</v>
      </c>
      <c r="F6" s="133" t="s">
        <v>72</v>
      </c>
      <c r="G6" s="133">
        <f>'VCV HS CF'!U10</f>
        <v>42</v>
      </c>
      <c r="H6" s="133">
        <f>'VCV HS CF'!V10</f>
        <v>21</v>
      </c>
      <c r="I6" s="133">
        <f>'VCV HS CF'!W10</f>
        <v>13</v>
      </c>
      <c r="J6" s="133">
        <f>'VCV HS CF'!X10</f>
        <v>8</v>
      </c>
      <c r="L6" s="150">
        <f>'VCV HS CF'!H16</f>
        <v>0.03120359161</v>
      </c>
      <c r="M6" s="130">
        <f t="shared" si="2"/>
        <v>472</v>
      </c>
      <c r="N6" s="130">
        <f t="shared" si="3"/>
        <v>0.935515873</v>
      </c>
      <c r="O6" s="130">
        <f t="shared" si="4"/>
        <v>1.518183072</v>
      </c>
      <c r="P6" s="130">
        <f>STANDARDIZE(L6,'VCV HS CF'!$I$4,'VCV HS CF'!$I$3)</f>
        <v>1.559960962</v>
      </c>
      <c r="Q6" s="130">
        <v>1.429788337314679</v>
      </c>
      <c r="S6" s="148">
        <v>-0.05086495587924482</v>
      </c>
      <c r="X6" s="133" t="s">
        <v>72</v>
      </c>
      <c r="Y6" s="151">
        <v>-0.046633363683596</v>
      </c>
      <c r="Z6" s="151">
        <v>-0.0504018138812567</v>
      </c>
      <c r="AA6" s="151">
        <v>-0.0483566922943466</v>
      </c>
      <c r="AB6" s="151">
        <v>-0.0475018757271816</v>
      </c>
    </row>
    <row r="7">
      <c r="A7" s="141">
        <v>44553.0</v>
      </c>
      <c r="B7" s="148">
        <f>'VCV HS CF'!H17</f>
        <v>0.03189934155</v>
      </c>
      <c r="C7" s="141">
        <v>44553.0</v>
      </c>
      <c r="D7" s="149">
        <f t="shared" si="1"/>
        <v>106264.4421</v>
      </c>
      <c r="L7" s="150">
        <f>'VCV HS CF'!H17</f>
        <v>0.03189934155</v>
      </c>
      <c r="M7" s="130">
        <f t="shared" si="2"/>
        <v>474</v>
      </c>
      <c r="N7" s="130">
        <f t="shared" si="3"/>
        <v>0.939484127</v>
      </c>
      <c r="O7" s="130">
        <f t="shared" si="4"/>
        <v>1.550457503</v>
      </c>
      <c r="P7" s="130">
        <f>STANDARDIZE(L7,'VCV HS CF'!$I$4,'VCV HS CF'!$I$3)</f>
        <v>1.595313529</v>
      </c>
      <c r="Q7" s="130">
        <v>1.3894941469338218</v>
      </c>
      <c r="S7" s="148">
        <v>-0.05041312086274055</v>
      </c>
    </row>
    <row r="8">
      <c r="A8" s="141">
        <v>44557.0</v>
      </c>
      <c r="B8" s="148">
        <f>'VCV HS CF'!H18</f>
        <v>0.01278194679</v>
      </c>
      <c r="C8" s="141">
        <v>44557.0</v>
      </c>
      <c r="D8" s="149">
        <f t="shared" si="1"/>
        <v>107622.7086</v>
      </c>
      <c r="F8" s="133" t="s">
        <v>75</v>
      </c>
      <c r="G8" s="133" t="s">
        <v>76</v>
      </c>
      <c r="L8" s="150">
        <f>'VCV HS CF'!H18</f>
        <v>0.01278194679</v>
      </c>
      <c r="M8" s="130">
        <f t="shared" si="2"/>
        <v>375</v>
      </c>
      <c r="N8" s="130">
        <f t="shared" si="3"/>
        <v>0.7430555556</v>
      </c>
      <c r="O8" s="130">
        <f t="shared" si="4"/>
        <v>0.6527943156</v>
      </c>
      <c r="P8" s="130">
        <f>STANDARDIZE(L8,'VCV HS CF'!$I$4,'VCV HS CF'!$I$3)</f>
        <v>0.623917158</v>
      </c>
      <c r="Q8" s="130">
        <v>0.6901825983881656</v>
      </c>
      <c r="S8" s="148">
        <v>-0.05003622147994609</v>
      </c>
    </row>
    <row r="9">
      <c r="A9" s="141">
        <v>44558.0</v>
      </c>
      <c r="B9" s="148">
        <f>'VCV HS CF'!H19</f>
        <v>-0.001374629994</v>
      </c>
      <c r="C9" s="141">
        <v>44558.0</v>
      </c>
      <c r="D9" s="149">
        <f t="shared" si="1"/>
        <v>107474.7672</v>
      </c>
      <c r="F9" s="134">
        <f>IF(Dashboard!$C$14="90 %", 0.9, IF(Dashboard!$C$14="95 %", 0.95, IF(Dashboard!$C$14="97,5 %", 0.975,  IF(Dashboard!$C$14="99 %", 0.99, 0) )  ) )</f>
        <v>0.9</v>
      </c>
      <c r="G9" s="134">
        <f>1-$F$9</f>
        <v>0.1</v>
      </c>
      <c r="L9" s="150">
        <f>'VCV HS CF'!H19</f>
        <v>-0.001374629994</v>
      </c>
      <c r="M9" s="130">
        <f t="shared" si="2"/>
        <v>234</v>
      </c>
      <c r="N9" s="130">
        <f t="shared" si="3"/>
        <v>0.4632936508</v>
      </c>
      <c r="O9" s="130">
        <f t="shared" si="4"/>
        <v>-0.09213937906</v>
      </c>
      <c r="P9" s="130">
        <f>STANDARDIZE(L9,'VCV HS CF'!$I$4,'VCV HS CF'!$I$3)</f>
        <v>-0.09540927144</v>
      </c>
      <c r="Q9" s="130">
        <v>-0.08714588201116796</v>
      </c>
      <c r="S9" s="148">
        <v>-0.04910261260606994</v>
      </c>
    </row>
    <row r="10">
      <c r="A10" s="141">
        <v>44559.0</v>
      </c>
      <c r="B10" s="148">
        <f>'VCV HS CF'!H20</f>
        <v>-0.001890021225</v>
      </c>
      <c r="C10" s="141">
        <v>44559.0</v>
      </c>
      <c r="D10" s="149">
        <f t="shared" si="1"/>
        <v>107271.6376</v>
      </c>
      <c r="L10" s="150">
        <f>'VCV HS CF'!H20</f>
        <v>-0.001890021225</v>
      </c>
      <c r="M10" s="130">
        <f t="shared" si="2"/>
        <v>228</v>
      </c>
      <c r="N10" s="130">
        <f t="shared" si="3"/>
        <v>0.4513888889</v>
      </c>
      <c r="O10" s="130">
        <f t="shared" si="4"/>
        <v>-0.1221530889</v>
      </c>
      <c r="P10" s="130">
        <f>STANDARDIZE(L10,'VCV HS CF'!$I$4,'VCV HS CF'!$I$3)</f>
        <v>-0.1215974199</v>
      </c>
      <c r="Q10" s="130">
        <v>-0.21297148197241067</v>
      </c>
      <c r="S10" s="148">
        <v>-0.047413774549420834</v>
      </c>
      <c r="X10" s="140" t="s">
        <v>77</v>
      </c>
    </row>
    <row r="11">
      <c r="A11" s="141">
        <v>44560.0</v>
      </c>
      <c r="B11" s="148">
        <f>'VCV HS CF'!H21</f>
        <v>-0.005383990825</v>
      </c>
      <c r="C11" s="141">
        <v>44560.0</v>
      </c>
      <c r="D11" s="149">
        <f t="shared" si="1"/>
        <v>106694.0881</v>
      </c>
      <c r="L11" s="150">
        <f>'VCV HS CF'!H21</f>
        <v>-0.005383990825</v>
      </c>
      <c r="M11" s="130">
        <f t="shared" si="2"/>
        <v>184</v>
      </c>
      <c r="N11" s="130">
        <f t="shared" si="3"/>
        <v>0.3640873016</v>
      </c>
      <c r="O11" s="130">
        <f t="shared" si="4"/>
        <v>-0.3475547378</v>
      </c>
      <c r="P11" s="130">
        <f>STANDARDIZE(L11,'VCV HS CF'!$I$4,'VCV HS CF'!$I$3)</f>
        <v>-0.2991336078</v>
      </c>
      <c r="Q11" s="130">
        <v>-0.3475547378336838</v>
      </c>
      <c r="S11" s="148">
        <v>-0.04492021468664975</v>
      </c>
      <c r="Y11" s="144" t="s">
        <v>11</v>
      </c>
      <c r="Z11" s="145" t="s">
        <v>64</v>
      </c>
      <c r="AA11" s="145" t="s">
        <v>65</v>
      </c>
      <c r="AB11" s="145" t="s">
        <v>56</v>
      </c>
    </row>
    <row r="12">
      <c r="A12" s="141">
        <v>44561.0</v>
      </c>
      <c r="B12" s="148">
        <f>'VCV HS CF'!H22</f>
        <v>-0.0007519846195</v>
      </c>
      <c r="C12" s="141">
        <v>44561.0</v>
      </c>
      <c r="D12" s="149">
        <f t="shared" si="1"/>
        <v>106613.8558</v>
      </c>
      <c r="L12" s="150">
        <f>'VCV HS CF'!H22</f>
        <v>-0.0007519846195</v>
      </c>
      <c r="M12" s="130">
        <f t="shared" si="2"/>
        <v>242</v>
      </c>
      <c r="N12" s="130">
        <f t="shared" si="3"/>
        <v>0.4791666667</v>
      </c>
      <c r="O12" s="130">
        <f t="shared" si="4"/>
        <v>-0.05224518042</v>
      </c>
      <c r="P12" s="130">
        <f>STANDARDIZE(L12,'VCV HS CF'!$I$4,'VCV HS CF'!$I$3)</f>
        <v>-0.06377130692</v>
      </c>
      <c r="Q12" s="130">
        <v>-0.07217791900263136</v>
      </c>
      <c r="S12" s="148">
        <v>-0.044304721006369466</v>
      </c>
      <c r="X12" s="133" t="s">
        <v>13</v>
      </c>
      <c r="Y12" s="134">
        <f t="shared" ref="Y12:AB12" si="5">SUMIF($S$3:$S1000,"&lt;"&amp;Y3,$S$3:$S1000)/COUNTIF($S$3:$S1000,"&lt;"&amp;Y3)</f>
        <v>-0.03735901028</v>
      </c>
      <c r="Z12" s="134">
        <f t="shared" si="5"/>
        <v>-0.03555318805</v>
      </c>
      <c r="AA12" s="134">
        <f t="shared" si="5"/>
        <v>-0.03555318805</v>
      </c>
      <c r="AB12" s="134">
        <f t="shared" si="5"/>
        <v>-0.03654878244</v>
      </c>
    </row>
    <row r="13">
      <c r="A13" s="141">
        <v>44564.0</v>
      </c>
      <c r="B13" s="148">
        <f>'VCV HS CF'!H23</f>
        <v>0.06192002124</v>
      </c>
      <c r="C13" s="141">
        <v>44564.0</v>
      </c>
      <c r="D13" s="149">
        <f t="shared" si="1"/>
        <v>113215.388</v>
      </c>
      <c r="L13" s="150">
        <f>'VCV HS CF'!H23</f>
        <v>0.06192002124</v>
      </c>
      <c r="M13" s="130">
        <f t="shared" si="2"/>
        <v>500</v>
      </c>
      <c r="N13" s="130">
        <f t="shared" si="3"/>
        <v>0.9910714286</v>
      </c>
      <c r="O13" s="130">
        <f t="shared" si="4"/>
        <v>2.36856706</v>
      </c>
      <c r="P13" s="130">
        <f>STANDARDIZE(L13,'VCV HS CF'!$I$4,'VCV HS CF'!$I$3)</f>
        <v>3.1207295</v>
      </c>
      <c r="Q13" s="130">
        <v>2.368567060311262</v>
      </c>
      <c r="S13" s="148">
        <v>-0.04361441820536824</v>
      </c>
      <c r="V13" s="152"/>
      <c r="X13" s="133" t="s">
        <v>73</v>
      </c>
      <c r="Y13" s="134">
        <f t="shared" ref="Y13:AB13" si="6">SUMIF($S$3:$S1000,"&lt;"&amp;Y4,$S$3:$S1000)/COUNTIF($S$3:$S1000,"&lt;"&amp;Y4)</f>
        <v>-0.04416092737</v>
      </c>
      <c r="Z13" s="134">
        <f t="shared" si="6"/>
        <v>-0.04323635805</v>
      </c>
      <c r="AA13" s="134">
        <f t="shared" si="6"/>
        <v>-0.04168013864</v>
      </c>
      <c r="AB13" s="134">
        <f t="shared" si="6"/>
        <v>-0.04416092737</v>
      </c>
    </row>
    <row r="14">
      <c r="A14" s="141">
        <v>44565.0</v>
      </c>
      <c r="B14" s="148">
        <f>'VCV HS CF'!H24</f>
        <v>-0.002434809777</v>
      </c>
      <c r="C14" s="141">
        <v>44565.0</v>
      </c>
      <c r="D14" s="149">
        <f t="shared" si="1"/>
        <v>112939.73</v>
      </c>
      <c r="L14" s="150">
        <f>'VCV HS CF'!H24</f>
        <v>-0.002434809777</v>
      </c>
      <c r="M14" s="130">
        <f t="shared" si="2"/>
        <v>223</v>
      </c>
      <c r="N14" s="130">
        <f t="shared" si="3"/>
        <v>0.441468254</v>
      </c>
      <c r="O14" s="130">
        <f t="shared" si="4"/>
        <v>-0.1472477048</v>
      </c>
      <c r="P14" s="130">
        <f>STANDARDIZE(L14,'VCV HS CF'!$I$4,'VCV HS CF'!$I$3)</f>
        <v>-0.14927931</v>
      </c>
      <c r="Q14" s="130">
        <v>-0.35284272748359724</v>
      </c>
      <c r="S14" s="148">
        <v>-0.043555727936993804</v>
      </c>
      <c r="X14" s="133" t="s">
        <v>74</v>
      </c>
      <c r="Y14" s="134">
        <f t="shared" ref="Y14:AB14" si="7">SUMIF($S$3:$S1000,"&lt;"&amp;Y5,$S$3:$S1000)/COUNTIF($S$3:$S1000,"&lt;"&amp;Y5)</f>
        <v>-0.04810151083</v>
      </c>
      <c r="Z14" s="134">
        <f t="shared" si="7"/>
        <v>-0.04990666296</v>
      </c>
      <c r="AA14" s="134">
        <f t="shared" si="7"/>
        <v>-0.04704964231</v>
      </c>
      <c r="AB14" s="134">
        <f t="shared" si="7"/>
        <v>-0.04930754263</v>
      </c>
    </row>
    <row r="15">
      <c r="A15" s="141">
        <v>44566.0</v>
      </c>
      <c r="B15" s="148">
        <f>'VCV HS CF'!H25</f>
        <v>-0.02276605498</v>
      </c>
      <c r="C15" s="141">
        <v>44566.0</v>
      </c>
      <c r="D15" s="149">
        <f t="shared" si="1"/>
        <v>110368.5379</v>
      </c>
      <c r="L15" s="150">
        <f>'VCV HS CF'!H25</f>
        <v>-0.02276605498</v>
      </c>
      <c r="M15" s="130">
        <f t="shared" si="2"/>
        <v>51</v>
      </c>
      <c r="N15" s="130">
        <f t="shared" si="3"/>
        <v>0.1001984127</v>
      </c>
      <c r="O15" s="130">
        <f t="shared" si="4"/>
        <v>-1.280421815</v>
      </c>
      <c r="P15" s="130">
        <f>STANDARDIZE(L15,'VCV HS CF'!$I$4,'VCV HS CF'!$I$3)</f>
        <v>-1.182354059</v>
      </c>
      <c r="Q15" s="130">
        <v>-1.3894941469337996</v>
      </c>
      <c r="S15" s="148">
        <v>-0.042118098692412724</v>
      </c>
      <c r="X15" s="133" t="s">
        <v>72</v>
      </c>
      <c r="Y15" s="134">
        <f t="shared" ref="Y15:AB15" si="8">SUMIF($S$3:$S1000,"&lt;"&amp;Y6,$S$3:$S1000)/COUNTIF($S$3:$S1000,"&lt;"&amp;Y6)</f>
        <v>-0.0528106092</v>
      </c>
      <c r="Z15" s="134">
        <f t="shared" si="8"/>
        <v>-0.055186453</v>
      </c>
      <c r="AA15" s="134">
        <f t="shared" si="8"/>
        <v>-0.05358158558</v>
      </c>
      <c r="AB15" s="134">
        <f t="shared" si="8"/>
        <v>-0.05358158558</v>
      </c>
    </row>
    <row r="16">
      <c r="A16" s="141">
        <v>44567.0</v>
      </c>
      <c r="B16" s="148">
        <f>'VCV HS CF'!H26</f>
        <v>-0.004779737749</v>
      </c>
      <c r="C16" s="141">
        <v>44567.0</v>
      </c>
      <c r="D16" s="149">
        <f t="shared" si="1"/>
        <v>109841.0053</v>
      </c>
      <c r="L16" s="150">
        <f>'VCV HS CF'!H26</f>
        <v>-0.004779737749</v>
      </c>
      <c r="M16" s="130">
        <f t="shared" si="2"/>
        <v>194</v>
      </c>
      <c r="N16" s="130">
        <f t="shared" si="3"/>
        <v>0.3839285714</v>
      </c>
      <c r="O16" s="130">
        <f t="shared" si="4"/>
        <v>-0.2951790002</v>
      </c>
      <c r="P16" s="130">
        <f>STANDARDIZE(L16,'VCV HS CF'!$I$4,'VCV HS CF'!$I$3)</f>
        <v>-0.2684301959</v>
      </c>
      <c r="Q16" s="130">
        <v>-0.3581406021336418</v>
      </c>
      <c r="S16" s="148">
        <v>-0.04089139636882749</v>
      </c>
    </row>
    <row r="17">
      <c r="A17" s="141">
        <v>44568.0</v>
      </c>
      <c r="B17" s="148">
        <f>'VCV HS CF'!H27</f>
        <v>-0.007987400586</v>
      </c>
      <c r="C17" s="141">
        <v>44568.0</v>
      </c>
      <c r="D17" s="149">
        <f t="shared" si="1"/>
        <v>108963.6612</v>
      </c>
      <c r="L17" s="150">
        <f>'VCV HS CF'!H27</f>
        <v>-0.007987400586</v>
      </c>
      <c r="M17" s="130">
        <f t="shared" si="2"/>
        <v>155</v>
      </c>
      <c r="N17" s="130">
        <f t="shared" si="3"/>
        <v>0.306547619</v>
      </c>
      <c r="O17" s="130">
        <f t="shared" si="4"/>
        <v>-0.5056601644</v>
      </c>
      <c r="P17" s="130">
        <f>STANDARDIZE(L17,'VCV HS CF'!$I$4,'VCV HS CF'!$I$3)</f>
        <v>-0.4314185151</v>
      </c>
      <c r="Q17" s="130">
        <v>-0.5688698846779309</v>
      </c>
      <c r="S17" s="148">
        <v>-0.039633211882210695</v>
      </c>
    </row>
    <row r="18">
      <c r="A18" s="141">
        <v>44571.0</v>
      </c>
      <c r="B18" s="148">
        <f>'VCV HS CF'!H28</f>
        <v>-0.002769755115</v>
      </c>
      <c r="C18" s="141">
        <v>44571.0</v>
      </c>
      <c r="D18" s="149">
        <f t="shared" si="1"/>
        <v>108661.8585</v>
      </c>
      <c r="L18" s="150">
        <f>'VCV HS CF'!H28</f>
        <v>-0.002769755115</v>
      </c>
      <c r="M18" s="130">
        <f t="shared" si="2"/>
        <v>217</v>
      </c>
      <c r="N18" s="130">
        <f t="shared" si="3"/>
        <v>0.4295634921</v>
      </c>
      <c r="O18" s="130">
        <f t="shared" si="4"/>
        <v>-0.1774855886</v>
      </c>
      <c r="P18" s="130">
        <f>STANDARDIZE(L18,'VCV HS CF'!$I$4,'VCV HS CF'!$I$3)</f>
        <v>-0.1662986105</v>
      </c>
      <c r="Q18" s="130">
        <v>-0.11714388776590379</v>
      </c>
      <c r="S18" s="148">
        <v>-0.03919418718515381</v>
      </c>
      <c r="X18" s="140" t="s">
        <v>78</v>
      </c>
    </row>
    <row r="19">
      <c r="A19" s="141">
        <v>44572.0</v>
      </c>
      <c r="B19" s="148">
        <f>'VCV HS CF'!H29</f>
        <v>0.005450110133</v>
      </c>
      <c r="C19" s="141">
        <v>44572.0</v>
      </c>
      <c r="D19" s="149">
        <f t="shared" si="1"/>
        <v>109254.0776</v>
      </c>
      <c r="L19" s="150">
        <f>'VCV HS CF'!H29</f>
        <v>0.005450110133</v>
      </c>
      <c r="M19" s="130">
        <f t="shared" si="2"/>
        <v>312</v>
      </c>
      <c r="N19" s="130">
        <f t="shared" si="3"/>
        <v>0.6180555556</v>
      </c>
      <c r="O19" s="130">
        <f t="shared" si="4"/>
        <v>0.3003779392</v>
      </c>
      <c r="P19" s="130">
        <f>STANDARDIZE(L19,'VCV HS CF'!$I$4,'VCV HS CF'!$I$3)</f>
        <v>0.2513706049</v>
      </c>
      <c r="Q19" s="130">
        <v>0.39014602434942236</v>
      </c>
      <c r="S19" s="148">
        <v>-0.039127069628506775</v>
      </c>
      <c r="V19" s="133" t="s">
        <v>79</v>
      </c>
      <c r="Y19" s="133" t="s">
        <v>11</v>
      </c>
      <c r="Z19" s="133" t="s">
        <v>64</v>
      </c>
      <c r="AA19" s="133" t="s">
        <v>65</v>
      </c>
      <c r="AB19" s="133" t="s">
        <v>56</v>
      </c>
    </row>
    <row r="20">
      <c r="A20" s="141">
        <v>44573.0</v>
      </c>
      <c r="B20" s="148">
        <f>'VCV HS CF'!H30</f>
        <v>0.009580640948</v>
      </c>
      <c r="C20" s="141">
        <v>44573.0</v>
      </c>
      <c r="D20" s="149">
        <f t="shared" si="1"/>
        <v>110300.8017</v>
      </c>
      <c r="L20" s="150">
        <f>'VCV HS CF'!H30</f>
        <v>0.009580640948</v>
      </c>
      <c r="M20" s="130">
        <f t="shared" si="2"/>
        <v>344</v>
      </c>
      <c r="N20" s="130">
        <f t="shared" si="3"/>
        <v>0.681547619</v>
      </c>
      <c r="O20" s="130">
        <f t="shared" si="4"/>
        <v>0.4720308599</v>
      </c>
      <c r="P20" s="130">
        <f>STANDARDIZE(L20,'VCV HS CF'!$I$4,'VCV HS CF'!$I$3)</f>
        <v>0.4612518514</v>
      </c>
      <c r="Q20" s="130">
        <v>0.528399302081016</v>
      </c>
      <c r="S20" s="148">
        <v>-0.037948339521828134</v>
      </c>
      <c r="V20" s="153">
        <f t="array" ref="V20">INDEX(Y20:AB23, MATCH(Dashboard!C13, Y19:AB19, 0), MATCH(Dashboard!C14, X20:X23, 0))</f>
        <v>-0.03735901028</v>
      </c>
      <c r="X20" s="133" t="s">
        <v>13</v>
      </c>
      <c r="Y20" s="134">
        <v>-0.03735901028360045</v>
      </c>
      <c r="Z20" s="134">
        <v>-0.044160927372983896</v>
      </c>
      <c r="AA20" s="134">
        <v>-0.048101510827765</v>
      </c>
      <c r="AB20" s="134">
        <v>-0.052810609204705344</v>
      </c>
    </row>
    <row r="21">
      <c r="A21" s="141">
        <v>44574.0</v>
      </c>
      <c r="B21" s="148">
        <f>'VCV HS CF'!H31</f>
        <v>-0.01695995291</v>
      </c>
      <c r="C21" s="141">
        <v>44574.0</v>
      </c>
      <c r="D21" s="149">
        <f t="shared" si="1"/>
        <v>108430.1053</v>
      </c>
      <c r="L21" s="150">
        <f>'VCV HS CF'!H31</f>
        <v>-0.01695995291</v>
      </c>
      <c r="M21" s="130">
        <f t="shared" si="2"/>
        <v>88</v>
      </c>
      <c r="N21" s="130">
        <f t="shared" si="3"/>
        <v>0.1736111111</v>
      </c>
      <c r="O21" s="130">
        <f t="shared" si="4"/>
        <v>-0.9399909124</v>
      </c>
      <c r="P21" s="130">
        <f>STANDARDIZE(L21,'VCV HS CF'!$I$4,'VCV HS CF'!$I$3)</f>
        <v>-0.8873333964</v>
      </c>
      <c r="Q21" s="130">
        <v>-1.2154189355428728</v>
      </c>
      <c r="S21" s="148">
        <v>-0.03734403261874947</v>
      </c>
      <c r="X21" s="133" t="s">
        <v>73</v>
      </c>
      <c r="Y21" s="134">
        <v>-0.035553188046252154</v>
      </c>
      <c r="Z21" s="134">
        <v>-0.04323635804651912</v>
      </c>
      <c r="AA21" s="134">
        <v>-0.04990666295608534</v>
      </c>
      <c r="AB21" s="134">
        <v>-0.055186453000441185</v>
      </c>
    </row>
    <row r="22">
      <c r="A22" s="141">
        <v>44575.0</v>
      </c>
      <c r="B22" s="148">
        <f>'VCV HS CF'!H32</f>
        <v>0.01384093104</v>
      </c>
      <c r="C22" s="141">
        <v>44575.0</v>
      </c>
      <c r="D22" s="149">
        <f t="shared" si="1"/>
        <v>109930.8789</v>
      </c>
      <c r="L22" s="150">
        <f>'VCV HS CF'!H32</f>
        <v>0.01384093104</v>
      </c>
      <c r="M22" s="130">
        <f t="shared" si="2"/>
        <v>382</v>
      </c>
      <c r="N22" s="130">
        <f t="shared" si="3"/>
        <v>0.7569444444</v>
      </c>
      <c r="O22" s="130">
        <f t="shared" si="4"/>
        <v>0.6965074214</v>
      </c>
      <c r="P22" s="130">
        <f>STANDARDIZE(L22,'VCV HS CF'!$I$4,'VCV HS CF'!$I$3)</f>
        <v>0.6777264488</v>
      </c>
      <c r="Q22" s="130">
        <v>0.4499066149809571</v>
      </c>
      <c r="S22" s="148">
        <v>-0.03708096252808968</v>
      </c>
      <c r="X22" s="133" t="s">
        <v>74</v>
      </c>
      <c r="Y22" s="134">
        <v>-0.035553188046252154</v>
      </c>
      <c r="Z22" s="134">
        <v>-0.041680138640720864</v>
      </c>
      <c r="AA22" s="134">
        <v>-0.04704964230765503</v>
      </c>
      <c r="AB22" s="134">
        <v>-0.053581585584031706</v>
      </c>
    </row>
    <row r="23">
      <c r="A23" s="141">
        <v>44579.0</v>
      </c>
      <c r="B23" s="148">
        <f>'VCV HS CF'!H33</f>
        <v>-0.01150076047</v>
      </c>
      <c r="C23" s="141">
        <v>44579.0</v>
      </c>
      <c r="D23" s="149">
        <f t="shared" si="1"/>
        <v>108666.5902</v>
      </c>
      <c r="L23" s="150">
        <f>'VCV HS CF'!H33</f>
        <v>-0.01150076047</v>
      </c>
      <c r="M23" s="130">
        <f t="shared" si="2"/>
        <v>126</v>
      </c>
      <c r="N23" s="130">
        <f t="shared" si="3"/>
        <v>0.2490079365</v>
      </c>
      <c r="O23" s="130">
        <f t="shared" si="4"/>
        <v>-0.6776149367</v>
      </c>
      <c r="P23" s="130">
        <f>STANDARDIZE(L23,'VCV HS CF'!$I$4,'VCV HS CF'!$I$3)</f>
        <v>-0.6099399656</v>
      </c>
      <c r="Q23" s="130">
        <v>-0.7547536222897877</v>
      </c>
      <c r="S23" s="148">
        <v>-0.03490286443670989</v>
      </c>
      <c r="X23" s="133" t="s">
        <v>72</v>
      </c>
      <c r="Y23" s="134">
        <v>-0.036548782444623874</v>
      </c>
      <c r="Z23" s="134">
        <v>-0.044160927372983896</v>
      </c>
      <c r="AA23" s="134">
        <v>-0.04930754262811052</v>
      </c>
      <c r="AB23" s="134">
        <v>-0.053581585584031706</v>
      </c>
    </row>
    <row r="24">
      <c r="A24" s="141">
        <v>44580.0</v>
      </c>
      <c r="B24" s="148">
        <f>'VCV HS CF'!H34</f>
        <v>-0.02601330901</v>
      </c>
      <c r="C24" s="141">
        <v>44580.0</v>
      </c>
      <c r="D24" s="149">
        <f t="shared" si="1"/>
        <v>105839.8126</v>
      </c>
      <c r="L24" s="150">
        <f>'VCV HS CF'!H34</f>
        <v>-0.02601330901</v>
      </c>
      <c r="M24" s="130">
        <f t="shared" si="2"/>
        <v>40</v>
      </c>
      <c r="N24" s="130">
        <f t="shared" si="3"/>
        <v>0.07837301587</v>
      </c>
      <c r="O24" s="130">
        <f t="shared" si="4"/>
        <v>-1.416100672</v>
      </c>
      <c r="P24" s="130">
        <f>STANDARDIZE(L24,'VCV HS CF'!$I$4,'VCV HS CF'!$I$3)</f>
        <v>-1.347354093</v>
      </c>
      <c r="Q24" s="130">
        <v>-1.315053080229542</v>
      </c>
      <c r="S24" s="148">
        <v>-0.03488644086796974</v>
      </c>
    </row>
    <row r="25">
      <c r="A25" s="141">
        <v>44581.0</v>
      </c>
      <c r="B25" s="148">
        <f>'VCV HS CF'!H35</f>
        <v>-0.006423264657</v>
      </c>
      <c r="C25" s="141">
        <v>44581.0</v>
      </c>
      <c r="D25" s="149">
        <f t="shared" si="1"/>
        <v>105159.9755</v>
      </c>
      <c r="L25" s="150">
        <f>'VCV HS CF'!H35</f>
        <v>-0.006423264657</v>
      </c>
      <c r="M25" s="130">
        <f t="shared" si="2"/>
        <v>170</v>
      </c>
      <c r="N25" s="130">
        <f t="shared" si="3"/>
        <v>0.3363095238</v>
      </c>
      <c r="O25" s="130">
        <f t="shared" si="4"/>
        <v>-0.4225562566</v>
      </c>
      <c r="P25" s="130">
        <f>STANDARDIZE(L25,'VCV HS CF'!$I$4,'VCV HS CF'!$I$3)</f>
        <v>-0.3519413696</v>
      </c>
      <c r="Q25" s="130">
        <v>-0.3055850099560122</v>
      </c>
      <c r="S25" s="148">
        <v>-0.03369477037514717</v>
      </c>
    </row>
    <row r="26">
      <c r="A26" s="141">
        <v>44582.0</v>
      </c>
      <c r="B26" s="148">
        <f>'VCV HS CF'!H36</f>
        <v>-0.03330472786</v>
      </c>
      <c r="C26" s="141">
        <v>44582.0</v>
      </c>
      <c r="D26" s="149">
        <f t="shared" si="1"/>
        <v>101657.6511</v>
      </c>
      <c r="L26" s="150">
        <f>'VCV HS CF'!H36</f>
        <v>-0.03330472786</v>
      </c>
      <c r="M26" s="130">
        <f t="shared" si="2"/>
        <v>24</v>
      </c>
      <c r="N26" s="130">
        <f t="shared" si="3"/>
        <v>0.04662698413</v>
      </c>
      <c r="O26" s="130">
        <f t="shared" si="4"/>
        <v>-1.678477248</v>
      </c>
      <c r="P26" s="130">
        <f>STANDARDIZE(L26,'VCV HS CF'!$I$4,'VCV HS CF'!$I$3)</f>
        <v>-1.717846929</v>
      </c>
      <c r="Q26" s="130">
        <v>-1.7206328956876853</v>
      </c>
      <c r="S26" s="148">
        <v>-0.03263261393025847</v>
      </c>
    </row>
    <row r="27">
      <c r="A27" s="141">
        <v>44585.0</v>
      </c>
      <c r="B27" s="148">
        <f>'VCV HS CF'!H37</f>
        <v>0.0007901947351</v>
      </c>
      <c r="C27" s="141">
        <v>44585.0</v>
      </c>
      <c r="D27" s="149">
        <f t="shared" si="1"/>
        <v>101737.9805</v>
      </c>
      <c r="L27" s="150">
        <f>'VCV HS CF'!H37</f>
        <v>0.0007901947351</v>
      </c>
      <c r="M27" s="130">
        <f t="shared" si="2"/>
        <v>261</v>
      </c>
      <c r="N27" s="130">
        <f t="shared" si="3"/>
        <v>0.5168650794</v>
      </c>
      <c r="O27" s="130">
        <f t="shared" si="4"/>
        <v>0.0422870844</v>
      </c>
      <c r="P27" s="130">
        <f>STANDARDIZE(L27,'VCV HS CF'!$I$4,'VCV HS CF'!$I$3)</f>
        <v>0.01459017732</v>
      </c>
      <c r="Q27" s="130">
        <v>-0.20280722008004337</v>
      </c>
      <c r="S27" s="148">
        <v>-0.03257500765408988</v>
      </c>
    </row>
    <row r="28">
      <c r="A28" s="141">
        <v>44586.0</v>
      </c>
      <c r="B28" s="148">
        <f>'VCV HS CF'!H38</f>
        <v>0.0008804663598</v>
      </c>
      <c r="C28" s="141">
        <v>44586.0</v>
      </c>
      <c r="D28" s="149">
        <f t="shared" si="1"/>
        <v>101827.5573</v>
      </c>
      <c r="L28" s="150">
        <f>'VCV HS CF'!H38</f>
        <v>0.0008804663598</v>
      </c>
      <c r="M28" s="130">
        <f t="shared" si="2"/>
        <v>265</v>
      </c>
      <c r="N28" s="130">
        <f t="shared" si="3"/>
        <v>0.5248015873</v>
      </c>
      <c r="O28" s="130">
        <f t="shared" si="4"/>
        <v>0.0622084601</v>
      </c>
      <c r="P28" s="130">
        <f>STANDARDIZE(L28,'VCV HS CF'!$I$4,'VCV HS CF'!$I$3)</f>
        <v>0.01917707473</v>
      </c>
      <c r="Q28" s="130">
        <v>0.08215455701742676</v>
      </c>
      <c r="S28" s="148">
        <v>-0.032514420312825976</v>
      </c>
    </row>
    <row r="29">
      <c r="A29" s="141">
        <v>44587.0</v>
      </c>
      <c r="B29" s="148">
        <f>'VCV HS CF'!H39</f>
        <v>-0.007147334892</v>
      </c>
      <c r="C29" s="141">
        <v>44587.0</v>
      </c>
      <c r="D29" s="149">
        <f t="shared" si="1"/>
        <v>101099.7617</v>
      </c>
      <c r="L29" s="150">
        <f>'VCV HS CF'!H39</f>
        <v>-0.007147334892</v>
      </c>
      <c r="M29" s="130">
        <f t="shared" si="2"/>
        <v>163</v>
      </c>
      <c r="N29" s="130">
        <f t="shared" si="3"/>
        <v>0.3224206349</v>
      </c>
      <c r="O29" s="130">
        <f t="shared" si="4"/>
        <v>-0.4609405339</v>
      </c>
      <c r="P29" s="130">
        <f>STANDARDIZE(L29,'VCV HS CF'!$I$4,'VCV HS CF'!$I$3)</f>
        <v>-0.3887329516</v>
      </c>
      <c r="Q29" s="130">
        <v>-0.24872768937043546</v>
      </c>
      <c r="S29" s="148">
        <v>-0.03205413013091607</v>
      </c>
    </row>
    <row r="30">
      <c r="A30" s="141">
        <v>44588.0</v>
      </c>
      <c r="B30" s="148">
        <f>'VCV HS CF'!H40</f>
        <v>-0.04992376114</v>
      </c>
      <c r="C30" s="141">
        <v>44588.0</v>
      </c>
      <c r="D30" s="149">
        <f t="shared" si="1"/>
        <v>96052.48132</v>
      </c>
      <c r="L30" s="150">
        <f>'VCV HS CF'!H40</f>
        <v>-0.04992376114</v>
      </c>
      <c r="M30" s="130">
        <f t="shared" si="2"/>
        <v>4</v>
      </c>
      <c r="N30" s="130">
        <f t="shared" si="3"/>
        <v>0.006944444444</v>
      </c>
      <c r="O30" s="130">
        <f t="shared" si="4"/>
        <v>-2.46012434</v>
      </c>
      <c r="P30" s="130">
        <f>STANDARDIZE(L30,'VCV HS CF'!$I$4,'VCV HS CF'!$I$3)</f>
        <v>-2.562296124</v>
      </c>
      <c r="Q30" s="130">
        <v>-2.36856706031126</v>
      </c>
      <c r="S30" s="148">
        <v>-0.03190273689510268</v>
      </c>
    </row>
    <row r="31">
      <c r="A31" s="141">
        <v>44589.0</v>
      </c>
      <c r="B31" s="148">
        <f>'VCV HS CF'!H41</f>
        <v>0.01385959741</v>
      </c>
      <c r="C31" s="141">
        <v>44589.0</v>
      </c>
      <c r="D31" s="149">
        <f t="shared" si="1"/>
        <v>97383.73004</v>
      </c>
      <c r="L31" s="150">
        <f>'VCV HS CF'!H41</f>
        <v>0.01385959741</v>
      </c>
      <c r="M31" s="130">
        <f t="shared" si="2"/>
        <v>383</v>
      </c>
      <c r="N31" s="130">
        <f t="shared" si="3"/>
        <v>0.7589285714</v>
      </c>
      <c r="O31" s="130">
        <f t="shared" si="4"/>
        <v>0.7028602307</v>
      </c>
      <c r="P31" s="130">
        <f>STANDARDIZE(L31,'VCV HS CF'!$I$4,'VCV HS CF'!$I$3)</f>
        <v>0.6786749276</v>
      </c>
      <c r="Q31" s="130">
        <v>0.8366705483747557</v>
      </c>
      <c r="S31" s="148">
        <v>-0.03134378207908245</v>
      </c>
    </row>
    <row r="32">
      <c r="A32" s="141">
        <v>44592.0</v>
      </c>
      <c r="B32" s="148">
        <f>'VCV HS CF'!H42</f>
        <v>0.04180984793</v>
      </c>
      <c r="C32" s="141">
        <v>44592.0</v>
      </c>
      <c r="D32" s="149">
        <f t="shared" si="1"/>
        <v>101455.329</v>
      </c>
      <c r="L32" s="150">
        <f>'VCV HS CF'!H42</f>
        <v>0.04180984793</v>
      </c>
      <c r="M32" s="130">
        <f t="shared" si="2"/>
        <v>496</v>
      </c>
      <c r="N32" s="130">
        <f t="shared" si="3"/>
        <v>0.9831349206</v>
      </c>
      <c r="O32" s="130">
        <f t="shared" si="4"/>
        <v>2.123282826</v>
      </c>
      <c r="P32" s="130">
        <f>STANDARDIZE(L32,'VCV HS CF'!$I$4,'VCV HS CF'!$I$3)</f>
        <v>2.098887893</v>
      </c>
      <c r="Q32" s="130">
        <v>2.1232828262263284</v>
      </c>
      <c r="S32" s="148">
        <v>-0.030598499222555864</v>
      </c>
    </row>
    <row r="33">
      <c r="A33" s="141">
        <v>44593.0</v>
      </c>
      <c r="B33" s="148">
        <f>'VCV HS CF'!H43</f>
        <v>0.003263526299</v>
      </c>
      <c r="C33" s="141">
        <v>44593.0</v>
      </c>
      <c r="D33" s="149">
        <f t="shared" si="1"/>
        <v>101786.4311</v>
      </c>
      <c r="L33" s="150">
        <f>'VCV HS CF'!H43</f>
        <v>0.003263526299</v>
      </c>
      <c r="M33" s="130">
        <f t="shared" si="2"/>
        <v>292</v>
      </c>
      <c r="N33" s="130">
        <f t="shared" si="3"/>
        <v>0.5783730159</v>
      </c>
      <c r="O33" s="130">
        <f t="shared" si="4"/>
        <v>0.197733001</v>
      </c>
      <c r="P33" s="130">
        <f>STANDARDIZE(L33,'VCV HS CF'!$I$4,'VCV HS CF'!$I$3)</f>
        <v>0.1402655287</v>
      </c>
      <c r="Q33" s="130">
        <v>0.1472477048031278</v>
      </c>
      <c r="S33" s="148">
        <v>-0.030215177143224796</v>
      </c>
    </row>
    <row r="34">
      <c r="A34" s="141">
        <v>44594.0</v>
      </c>
      <c r="B34" s="148">
        <f>'VCV HS CF'!H44</f>
        <v>-0.009585873218</v>
      </c>
      <c r="C34" s="141">
        <v>44594.0</v>
      </c>
      <c r="D34" s="149">
        <f t="shared" si="1"/>
        <v>100810.7193</v>
      </c>
      <c r="L34" s="150">
        <f>'VCV HS CF'!H44</f>
        <v>-0.009585873218</v>
      </c>
      <c r="M34" s="130">
        <f t="shared" si="2"/>
        <v>139</v>
      </c>
      <c r="N34" s="130">
        <f t="shared" si="3"/>
        <v>0.2748015873</v>
      </c>
      <c r="O34" s="130">
        <f t="shared" si="4"/>
        <v>-0.5983548665</v>
      </c>
      <c r="P34" s="130">
        <f>STANDARDIZE(L34,'VCV HS CF'!$I$4,'VCV HS CF'!$I$3)</f>
        <v>-0.512640383</v>
      </c>
      <c r="Q34" s="130">
        <v>-0.6102946106864913</v>
      </c>
      <c r="S34" s="148">
        <v>-0.03015516725692913</v>
      </c>
    </row>
    <row r="35">
      <c r="A35" s="141">
        <v>44595.0</v>
      </c>
      <c r="B35" s="148">
        <f>'VCV HS CF'!H45</f>
        <v>-0.007927315646</v>
      </c>
      <c r="C35" s="141">
        <v>44595.0</v>
      </c>
      <c r="D35" s="149">
        <f t="shared" si="1"/>
        <v>100011.5609</v>
      </c>
      <c r="L35" s="150">
        <f>'VCV HS CF'!H45</f>
        <v>-0.007927315646</v>
      </c>
      <c r="M35" s="130">
        <f t="shared" si="2"/>
        <v>156</v>
      </c>
      <c r="N35" s="130">
        <f t="shared" si="3"/>
        <v>0.308531746</v>
      </c>
      <c r="O35" s="130">
        <f t="shared" si="4"/>
        <v>-0.500016454</v>
      </c>
      <c r="P35" s="130">
        <f>STANDARDIZE(L35,'VCV HS CF'!$I$4,'VCV HS CF'!$I$3)</f>
        <v>-0.4283654687</v>
      </c>
      <c r="Q35" s="130">
        <v>-0.6162971607949043</v>
      </c>
      <c r="S35" s="148">
        <v>-0.029900419797372693</v>
      </c>
    </row>
    <row r="36">
      <c r="A36" s="141">
        <v>44596.0</v>
      </c>
      <c r="B36" s="148">
        <f>'VCV HS CF'!H46</f>
        <v>0.006355083131</v>
      </c>
      <c r="C36" s="141">
        <v>44596.0</v>
      </c>
      <c r="D36" s="149">
        <f t="shared" si="1"/>
        <v>100647.1427</v>
      </c>
      <c r="L36" s="150">
        <f>'VCV HS CF'!H46</f>
        <v>0.006355083131</v>
      </c>
      <c r="M36" s="130">
        <f t="shared" si="2"/>
        <v>315</v>
      </c>
      <c r="N36" s="130">
        <f t="shared" si="3"/>
        <v>0.6240079365</v>
      </c>
      <c r="O36" s="130">
        <f t="shared" si="4"/>
        <v>0.3160242165</v>
      </c>
      <c r="P36" s="130">
        <f>STANDARDIZE(L36,'VCV HS CF'!$I$4,'VCV HS CF'!$I$3)</f>
        <v>0.2973542495</v>
      </c>
      <c r="Q36" s="130">
        <v>0.47203085985868487</v>
      </c>
      <c r="S36" s="148">
        <v>-0.02966798793321319</v>
      </c>
    </row>
    <row r="37">
      <c r="A37" s="141">
        <v>44599.0</v>
      </c>
      <c r="B37" s="148">
        <f>'VCV HS CF'!H47</f>
        <v>-0.007433066421</v>
      </c>
      <c r="C37" s="141">
        <v>44599.0</v>
      </c>
      <c r="D37" s="149">
        <f t="shared" si="1"/>
        <v>99899.02579</v>
      </c>
      <c r="L37" s="150">
        <f>'VCV HS CF'!H47</f>
        <v>-0.007433066421</v>
      </c>
      <c r="M37" s="130">
        <f t="shared" si="2"/>
        <v>157</v>
      </c>
      <c r="N37" s="130">
        <f t="shared" si="3"/>
        <v>0.310515873</v>
      </c>
      <c r="O37" s="130">
        <f t="shared" si="4"/>
        <v>-0.4943886252</v>
      </c>
      <c r="P37" s="130">
        <f>STANDARDIZE(L37,'VCV HS CF'!$I$4,'VCV HS CF'!$I$3)</f>
        <v>-0.4032515915</v>
      </c>
      <c r="Q37" s="130">
        <v>-0.3955184373004713</v>
      </c>
      <c r="S37" s="148">
        <v>-0.02925052288730555</v>
      </c>
    </row>
    <row r="38">
      <c r="A38" s="141">
        <v>44600.0</v>
      </c>
      <c r="B38" s="148">
        <f>'VCV HS CF'!H48</f>
        <v>0.01222416457</v>
      </c>
      <c r="C38" s="141">
        <v>44600.0</v>
      </c>
      <c r="D38" s="149">
        <f t="shared" si="1"/>
        <v>101120.2079</v>
      </c>
      <c r="L38" s="150">
        <f>'VCV HS CF'!H48</f>
        <v>0.01222416457</v>
      </c>
      <c r="M38" s="130">
        <f t="shared" si="2"/>
        <v>365</v>
      </c>
      <c r="N38" s="130">
        <f t="shared" si="3"/>
        <v>0.7232142857</v>
      </c>
      <c r="O38" s="130">
        <f t="shared" si="4"/>
        <v>0.592416936</v>
      </c>
      <c r="P38" s="130">
        <f>STANDARDIZE(L38,'VCV HS CF'!$I$4,'VCV HS CF'!$I$3)</f>
        <v>0.5955750314</v>
      </c>
      <c r="Q38" s="130">
        <v>0.4609405339063252</v>
      </c>
      <c r="S38" s="148">
        <v>-0.028461154660537603</v>
      </c>
    </row>
    <row r="39">
      <c r="A39" s="141">
        <v>44601.0</v>
      </c>
      <c r="B39" s="148">
        <f>'VCV HS CF'!H49</f>
        <v>0.01151312302</v>
      </c>
      <c r="C39" s="141">
        <v>44601.0</v>
      </c>
      <c r="D39" s="149">
        <f t="shared" si="1"/>
        <v>102284.4173</v>
      </c>
      <c r="L39" s="150">
        <f>'VCV HS CF'!H49</f>
        <v>0.01151312302</v>
      </c>
      <c r="M39" s="130">
        <f t="shared" si="2"/>
        <v>358</v>
      </c>
      <c r="N39" s="130">
        <f t="shared" si="3"/>
        <v>0.7093253968</v>
      </c>
      <c r="O39" s="130">
        <f t="shared" si="4"/>
        <v>0.5514150211</v>
      </c>
      <c r="P39" s="130">
        <f>STANDARDIZE(L39,'VCV HS CF'!$I$4,'VCV HS CF'!$I$3)</f>
        <v>0.5594454649</v>
      </c>
      <c r="Q39" s="130">
        <v>0.5456341283184676</v>
      </c>
      <c r="S39" s="148">
        <v>-0.027890776268150806</v>
      </c>
    </row>
    <row r="40">
      <c r="A40" s="141">
        <v>44602.0</v>
      </c>
      <c r="B40" s="148">
        <f>'VCV HS CF'!H50</f>
        <v>-0.01928543433</v>
      </c>
      <c r="C40" s="141">
        <v>44602.0</v>
      </c>
      <c r="D40" s="149">
        <f t="shared" si="1"/>
        <v>100311.8179</v>
      </c>
      <c r="L40" s="150">
        <f>'VCV HS CF'!H50</f>
        <v>-0.01928543433</v>
      </c>
      <c r="M40" s="130">
        <f t="shared" si="2"/>
        <v>74</v>
      </c>
      <c r="N40" s="130">
        <f t="shared" si="3"/>
        <v>0.1458333333</v>
      </c>
      <c r="O40" s="130">
        <f t="shared" si="4"/>
        <v>-1.054472453</v>
      </c>
      <c r="P40" s="130">
        <f>STANDARDIZE(L40,'VCV HS CF'!$I$4,'VCV HS CF'!$I$3)</f>
        <v>-1.005496161</v>
      </c>
      <c r="Q40" s="130">
        <v>-1.2804218147019646</v>
      </c>
      <c r="S40" s="148">
        <v>-0.027545478258255353</v>
      </c>
    </row>
    <row r="41">
      <c r="A41" s="141">
        <v>44603.0</v>
      </c>
      <c r="B41" s="148">
        <f>'VCV HS CF'!H51</f>
        <v>-0.01661526283</v>
      </c>
      <c r="C41" s="141">
        <v>44603.0</v>
      </c>
      <c r="D41" s="149">
        <f t="shared" si="1"/>
        <v>98645.11068</v>
      </c>
      <c r="L41" s="150">
        <f>'VCV HS CF'!H51</f>
        <v>-0.01661526283</v>
      </c>
      <c r="M41" s="130">
        <f t="shared" si="2"/>
        <v>90</v>
      </c>
      <c r="N41" s="130">
        <f t="shared" si="3"/>
        <v>0.1775793651</v>
      </c>
      <c r="O41" s="130">
        <f t="shared" si="4"/>
        <v>-0.9246293702</v>
      </c>
      <c r="P41" s="130">
        <f>STANDARDIZE(L41,'VCV HS CF'!$I$4,'VCV HS CF'!$I$3)</f>
        <v>-0.8698189442</v>
      </c>
      <c r="Q41" s="130">
        <v>-0.9322826414590372</v>
      </c>
      <c r="S41" s="148">
        <v>-0.027398097923753497</v>
      </c>
    </row>
    <row r="42">
      <c r="A42" s="141">
        <v>44606.0</v>
      </c>
      <c r="B42" s="148">
        <f>'VCV HS CF'!H52</f>
        <v>0.001124068707</v>
      </c>
      <c r="C42" s="141">
        <v>44606.0</v>
      </c>
      <c r="D42" s="149">
        <f t="shared" si="1"/>
        <v>98755.99456</v>
      </c>
      <c r="L42" s="150">
        <f>'VCV HS CF'!H52</f>
        <v>0.001124068707</v>
      </c>
      <c r="M42" s="130">
        <f t="shared" si="2"/>
        <v>269</v>
      </c>
      <c r="N42" s="130">
        <f t="shared" si="3"/>
        <v>0.5327380952</v>
      </c>
      <c r="O42" s="130">
        <f t="shared" si="4"/>
        <v>0.08215455702</v>
      </c>
      <c r="P42" s="130">
        <f>STANDARDIZE(L42,'VCV HS CF'!$I$4,'VCV HS CF'!$I$3)</f>
        <v>0.03155503934</v>
      </c>
      <c r="Q42" s="130">
        <v>0.007460272407185671</v>
      </c>
      <c r="S42" s="148">
        <v>-0.027208037734971727</v>
      </c>
    </row>
    <row r="43">
      <c r="A43" s="141">
        <v>44607.0</v>
      </c>
      <c r="B43" s="148">
        <f>'VCV HS CF'!H53</f>
        <v>0.02769924977</v>
      </c>
      <c r="C43" s="141">
        <v>44607.0</v>
      </c>
      <c r="D43" s="149">
        <f t="shared" si="1"/>
        <v>101491.4615</v>
      </c>
      <c r="L43" s="150">
        <f>'VCV HS CF'!H53</f>
        <v>0.02769924977</v>
      </c>
      <c r="M43" s="130">
        <f t="shared" si="2"/>
        <v>459</v>
      </c>
      <c r="N43" s="130">
        <f t="shared" si="3"/>
        <v>0.9097222222</v>
      </c>
      <c r="O43" s="130">
        <f t="shared" si="4"/>
        <v>1.339046438</v>
      </c>
      <c r="P43" s="130">
        <f>STANDARDIZE(L43,'VCV HS CF'!$I$4,'VCV HS CF'!$I$3)</f>
        <v>1.381897738</v>
      </c>
      <c r="Q43" s="130">
        <v>1.402673290844042</v>
      </c>
      <c r="S43" s="148">
        <v>-0.02667543179535593</v>
      </c>
    </row>
    <row r="44">
      <c r="A44" s="141">
        <v>44608.0</v>
      </c>
      <c r="B44" s="148">
        <f>'VCV HS CF'!H54</f>
        <v>0.0003410830016</v>
      </c>
      <c r="C44" s="141">
        <v>44608.0</v>
      </c>
      <c r="D44" s="149">
        <f t="shared" si="1"/>
        <v>101526.0785</v>
      </c>
      <c r="L44" s="150">
        <f>'VCV HS CF'!H54</f>
        <v>0.0003410830016</v>
      </c>
      <c r="M44" s="130">
        <f t="shared" si="2"/>
        <v>254</v>
      </c>
      <c r="N44" s="130">
        <f t="shared" si="3"/>
        <v>0.5029761905</v>
      </c>
      <c r="O44" s="130">
        <f t="shared" si="4"/>
        <v>0.007460272407</v>
      </c>
      <c r="P44" s="130">
        <f>STANDARDIZE(L44,'VCV HS CF'!$I$4,'VCV HS CF'!$I$3)</f>
        <v>-0.008230165801</v>
      </c>
      <c r="Q44" s="130">
        <v>0.027357490578332158</v>
      </c>
      <c r="S44" s="148">
        <v>-0.02658368968975834</v>
      </c>
    </row>
    <row r="45">
      <c r="A45" s="141">
        <v>44609.0</v>
      </c>
      <c r="B45" s="148">
        <f>'VCV HS CF'!H55</f>
        <v>-0.03130029512</v>
      </c>
      <c r="C45" s="141">
        <v>44609.0</v>
      </c>
      <c r="D45" s="149">
        <f t="shared" si="1"/>
        <v>98348.28231</v>
      </c>
      <c r="L45" s="150">
        <f>'VCV HS CF'!H55</f>
        <v>-0.03130029512</v>
      </c>
      <c r="M45" s="130">
        <f t="shared" si="2"/>
        <v>28</v>
      </c>
      <c r="N45" s="130">
        <f t="shared" si="3"/>
        <v>0.05456349206</v>
      </c>
      <c r="O45" s="130">
        <f t="shared" si="4"/>
        <v>-1.602129461</v>
      </c>
      <c r="P45" s="130">
        <f>STANDARDIZE(L45,'VCV HS CF'!$I$4,'VCV HS CF'!$I$3)</f>
        <v>-1.615997346</v>
      </c>
      <c r="Q45" s="130">
        <v>-1.65847205937738</v>
      </c>
      <c r="S45" s="148">
        <v>-0.026162981042529544</v>
      </c>
    </row>
    <row r="46">
      <c r="A46" s="141">
        <v>44610.0</v>
      </c>
      <c r="B46" s="148">
        <f>'VCV HS CF'!H56</f>
        <v>-0.008489582653</v>
      </c>
      <c r="C46" s="141">
        <v>44610.0</v>
      </c>
      <c r="D46" s="149">
        <f t="shared" si="1"/>
        <v>97513.34644</v>
      </c>
      <c r="L46" s="150">
        <f>'VCV HS CF'!H56</f>
        <v>-0.008489582653</v>
      </c>
      <c r="M46" s="130">
        <f t="shared" si="2"/>
        <v>149</v>
      </c>
      <c r="N46" s="130">
        <f t="shared" si="3"/>
        <v>0.2946428571</v>
      </c>
      <c r="O46" s="130">
        <f t="shared" si="4"/>
        <v>-0.5398714128</v>
      </c>
      <c r="P46" s="130">
        <f>STANDARDIZE(L46,'VCV HS CF'!$I$4,'VCV HS CF'!$I$3)</f>
        <v>-0.4569354771</v>
      </c>
      <c r="Q46" s="130">
        <v>-0.5514150210510266</v>
      </c>
      <c r="S46" s="148">
        <v>-0.025355620011577953</v>
      </c>
    </row>
    <row r="47">
      <c r="A47" s="141">
        <v>44614.0</v>
      </c>
      <c r="B47" s="148">
        <f>'VCV HS CF'!H57</f>
        <v>-0.02268172201</v>
      </c>
      <c r="C47" s="141">
        <v>44614.0</v>
      </c>
      <c r="D47" s="149">
        <f t="shared" si="1"/>
        <v>95301.57583</v>
      </c>
      <c r="L47" s="150">
        <f>'VCV HS CF'!H57</f>
        <v>-0.02268172201</v>
      </c>
      <c r="M47" s="130">
        <f t="shared" si="2"/>
        <v>53</v>
      </c>
      <c r="N47" s="130">
        <f t="shared" si="3"/>
        <v>0.1041666667</v>
      </c>
      <c r="O47" s="130">
        <f t="shared" si="4"/>
        <v>-1.25816156</v>
      </c>
      <c r="P47" s="130">
        <f>STANDARDIZE(L47,'VCV HS CF'!$I$4,'VCV HS CF'!$I$3)</f>
        <v>-1.178068918</v>
      </c>
      <c r="Q47" s="130">
        <v>-1.2692130724448492</v>
      </c>
      <c r="S47" s="148">
        <v>-0.024746142294546178</v>
      </c>
    </row>
    <row r="48">
      <c r="A48" s="141">
        <v>44615.0</v>
      </c>
      <c r="B48" s="148">
        <f>'VCV HS CF'!H58</f>
        <v>-0.01320136065</v>
      </c>
      <c r="C48" s="141">
        <v>44615.0</v>
      </c>
      <c r="D48" s="149">
        <f t="shared" si="1"/>
        <v>94043.46535</v>
      </c>
      <c r="L48" s="150">
        <f>'VCV HS CF'!H58</f>
        <v>-0.01320136065</v>
      </c>
      <c r="M48" s="130">
        <f t="shared" si="2"/>
        <v>112</v>
      </c>
      <c r="N48" s="130">
        <f t="shared" si="3"/>
        <v>0.2212301587</v>
      </c>
      <c r="O48" s="130">
        <f t="shared" si="4"/>
        <v>-0.7680452236</v>
      </c>
      <c r="P48" s="130">
        <f>STANDARDIZE(L48,'VCV HS CF'!$I$4,'VCV HS CF'!$I$3)</f>
        <v>-0.6963511559</v>
      </c>
      <c r="Q48" s="130">
        <v>-1.0203981265669548</v>
      </c>
      <c r="S48" s="148">
        <v>-0.024704787951755104</v>
      </c>
    </row>
    <row r="49">
      <c r="A49" s="141">
        <v>44616.0</v>
      </c>
      <c r="B49" s="148">
        <f>'VCV HS CF'!H59</f>
        <v>0.008095513285</v>
      </c>
      <c r="C49" s="141">
        <v>44616.0</v>
      </c>
      <c r="D49" s="149">
        <f t="shared" si="1"/>
        <v>94804.79548</v>
      </c>
      <c r="L49" s="150">
        <f>'VCV HS CF'!H59</f>
        <v>0.008095513285</v>
      </c>
      <c r="M49" s="130">
        <f t="shared" si="2"/>
        <v>335</v>
      </c>
      <c r="N49" s="130">
        <f t="shared" si="3"/>
        <v>0.6636904762</v>
      </c>
      <c r="O49" s="130">
        <f t="shared" si="4"/>
        <v>0.4225562566</v>
      </c>
      <c r="P49" s="130">
        <f>STANDARDIZE(L49,'VCV HS CF'!$I$4,'VCV HS CF'!$I$3)</f>
        <v>0.3857892876</v>
      </c>
      <c r="Q49" s="130">
        <v>0.5398714128084381</v>
      </c>
      <c r="S49" s="148">
        <v>-0.024441685565758976</v>
      </c>
    </row>
    <row r="50">
      <c r="A50" s="141">
        <v>44617.0</v>
      </c>
      <c r="B50" s="148">
        <f>'VCV HS CF'!H60</f>
        <v>0.03808885607</v>
      </c>
      <c r="C50" s="141">
        <v>44617.0</v>
      </c>
      <c r="D50" s="149">
        <f t="shared" si="1"/>
        <v>98415.80169</v>
      </c>
      <c r="L50" s="150">
        <f>'VCV HS CF'!H60</f>
        <v>0.03808885607</v>
      </c>
      <c r="M50" s="130">
        <f t="shared" si="2"/>
        <v>490</v>
      </c>
      <c r="N50" s="130">
        <f t="shared" si="3"/>
        <v>0.9712301587</v>
      </c>
      <c r="O50" s="130">
        <f t="shared" si="4"/>
        <v>1.899188602</v>
      </c>
      <c r="P50" s="130">
        <f>STANDARDIZE(L50,'VCV HS CF'!$I$4,'VCV HS CF'!$I$3)</f>
        <v>1.909816211</v>
      </c>
      <c r="Q50" s="130">
        <v>1.5844329072782433</v>
      </c>
      <c r="S50" s="148">
        <v>-0.024064647264424734</v>
      </c>
    </row>
    <row r="51">
      <c r="A51" s="141">
        <v>44620.0</v>
      </c>
      <c r="B51" s="148">
        <f>'VCV HS CF'!H61</f>
        <v>0.02245841746</v>
      </c>
      <c r="C51" s="141">
        <v>44620.0</v>
      </c>
      <c r="D51" s="149">
        <f t="shared" si="1"/>
        <v>100626.0648</v>
      </c>
      <c r="L51" s="150">
        <f>'VCV HS CF'!H61</f>
        <v>0.02245841746</v>
      </c>
      <c r="M51" s="130">
        <f t="shared" si="2"/>
        <v>441</v>
      </c>
      <c r="N51" s="130">
        <f t="shared" si="3"/>
        <v>0.8740079365</v>
      </c>
      <c r="O51" s="130">
        <f t="shared" si="4"/>
        <v>1.145543403</v>
      </c>
      <c r="P51" s="130">
        <f>STANDARDIZE(L51,'VCV HS CF'!$I$4,'VCV HS CF'!$I$3)</f>
        <v>1.11559966</v>
      </c>
      <c r="Q51" s="130">
        <v>1.0898172576858902</v>
      </c>
      <c r="S51" s="148">
        <v>-0.023996219375421367</v>
      </c>
    </row>
    <row r="52">
      <c r="A52" s="141">
        <v>44621.0</v>
      </c>
      <c r="B52" s="148">
        <f>'VCV HS CF'!H62</f>
        <v>-0.02424824305</v>
      </c>
      <c r="C52" s="141">
        <v>44621.0</v>
      </c>
      <c r="D52" s="149">
        <f t="shared" si="1"/>
        <v>98186.05957</v>
      </c>
      <c r="L52" s="150">
        <f>'VCV HS CF'!H62</f>
        <v>-0.02424824305</v>
      </c>
      <c r="M52" s="130">
        <f t="shared" si="2"/>
        <v>47</v>
      </c>
      <c r="N52" s="130">
        <f t="shared" si="3"/>
        <v>0.09226190476</v>
      </c>
      <c r="O52" s="130">
        <f t="shared" si="4"/>
        <v>-1.326954272</v>
      </c>
      <c r="P52" s="130">
        <f>STANDARDIZE(L52,'VCV HS CF'!$I$4,'VCV HS CF'!$I$3)</f>
        <v>-1.257667256</v>
      </c>
      <c r="Q52" s="130">
        <v>-1.3513376342615826</v>
      </c>
      <c r="S52" s="148">
        <v>-0.02391285765430442</v>
      </c>
    </row>
    <row r="53">
      <c r="A53" s="141">
        <v>44622.0</v>
      </c>
      <c r="B53" s="148">
        <f>'VCV HS CF'!H63</f>
        <v>0.02011030846</v>
      </c>
      <c r="C53" s="141">
        <v>44622.0</v>
      </c>
      <c r="D53" s="149">
        <f t="shared" si="1"/>
        <v>100160.6115</v>
      </c>
      <c r="L53" s="150">
        <f>'VCV HS CF'!H63</f>
        <v>0.02011030846</v>
      </c>
      <c r="M53" s="130">
        <f t="shared" si="2"/>
        <v>428</v>
      </c>
      <c r="N53" s="130">
        <f t="shared" si="3"/>
        <v>0.8482142857</v>
      </c>
      <c r="O53" s="130">
        <f t="shared" si="4"/>
        <v>1.028804763</v>
      </c>
      <c r="P53" s="130">
        <f>STANDARDIZE(L53,'VCV HS CF'!$I$4,'VCV HS CF'!$I$3)</f>
        <v>0.9962871389</v>
      </c>
      <c r="Q53" s="130">
        <v>1.054472452950395</v>
      </c>
      <c r="S53" s="148">
        <v>-0.023831858982748456</v>
      </c>
    </row>
    <row r="54">
      <c r="A54" s="141">
        <v>44623.0</v>
      </c>
      <c r="B54" s="148">
        <f>'VCV HS CF'!H64</f>
        <v>-0.01924929666</v>
      </c>
      <c r="C54" s="141">
        <v>44623.0</v>
      </c>
      <c r="D54" s="149">
        <f t="shared" si="1"/>
        <v>98232.59019</v>
      </c>
      <c r="L54" s="150">
        <f>'VCV HS CF'!H64</f>
        <v>-0.01924929666</v>
      </c>
      <c r="M54" s="130">
        <f t="shared" si="2"/>
        <v>75</v>
      </c>
      <c r="N54" s="130">
        <f t="shared" si="3"/>
        <v>0.1478174603</v>
      </c>
      <c r="O54" s="130">
        <f t="shared" si="4"/>
        <v>-1.045839978</v>
      </c>
      <c r="P54" s="130">
        <f>STANDARDIZE(L54,'VCV HS CF'!$I$4,'VCV HS CF'!$I$3)</f>
        <v>-1.003659927</v>
      </c>
      <c r="Q54" s="130">
        <v>-0.979402885320224</v>
      </c>
      <c r="S54" s="148">
        <v>-0.02323913509482023</v>
      </c>
    </row>
    <row r="55">
      <c r="A55" s="141">
        <v>44624.0</v>
      </c>
      <c r="B55" s="148">
        <f>'VCV HS CF'!H65</f>
        <v>-0.009342160015</v>
      </c>
      <c r="C55" s="141">
        <v>44624.0</v>
      </c>
      <c r="D55" s="149">
        <f t="shared" si="1"/>
        <v>97314.88561</v>
      </c>
      <c r="L55" s="150">
        <f>'VCV HS CF'!H65</f>
        <v>-0.009342160015</v>
      </c>
      <c r="M55" s="130">
        <f t="shared" si="2"/>
        <v>143</v>
      </c>
      <c r="N55" s="130">
        <f t="shared" si="3"/>
        <v>0.2827380952</v>
      </c>
      <c r="O55" s="130">
        <f t="shared" si="4"/>
        <v>-0.5747266364</v>
      </c>
      <c r="P55" s="130">
        <f>STANDARDIZE(L55,'VCV HS CF'!$I$4,'VCV HS CF'!$I$3)</f>
        <v>-0.5002567856</v>
      </c>
      <c r="Q55" s="130">
        <v>-0.7882413336258639</v>
      </c>
      <c r="S55" s="148">
        <v>-0.023128203362871136</v>
      </c>
    </row>
    <row r="56">
      <c r="A56" s="141">
        <v>44627.0</v>
      </c>
      <c r="B56" s="148">
        <f>'VCV HS CF'!H66</f>
        <v>-0.01626394144</v>
      </c>
      <c r="C56" s="141">
        <v>44627.0</v>
      </c>
      <c r="D56" s="149">
        <f t="shared" si="1"/>
        <v>95732.16201</v>
      </c>
      <c r="L56" s="150">
        <f>'VCV HS CF'!H66</f>
        <v>-0.01626394144</v>
      </c>
      <c r="M56" s="130">
        <f t="shared" si="2"/>
        <v>92</v>
      </c>
      <c r="N56" s="130">
        <f t="shared" si="3"/>
        <v>0.181547619</v>
      </c>
      <c r="O56" s="130">
        <f t="shared" si="4"/>
        <v>-0.9094829794</v>
      </c>
      <c r="P56" s="130">
        <f>STANDARDIZE(L56,'VCV HS CF'!$I$4,'VCV HS CF'!$I$3)</f>
        <v>-0.8519675411</v>
      </c>
      <c r="Q56" s="130">
        <v>-1.0808543575805662</v>
      </c>
      <c r="S56" s="148">
        <v>-0.022968071167553575</v>
      </c>
    </row>
    <row r="57">
      <c r="A57" s="141">
        <v>44628.0</v>
      </c>
      <c r="B57" s="148">
        <f>'VCV HS CF'!H67</f>
        <v>0.008684597136</v>
      </c>
      <c r="C57" s="141">
        <v>44628.0</v>
      </c>
      <c r="D57" s="149">
        <f t="shared" si="1"/>
        <v>96563.55727</v>
      </c>
      <c r="L57" s="150">
        <f>'VCV HS CF'!H67</f>
        <v>0.008684597136</v>
      </c>
      <c r="M57" s="130">
        <f t="shared" si="2"/>
        <v>338</v>
      </c>
      <c r="N57" s="130">
        <f t="shared" si="3"/>
        <v>0.6696428571</v>
      </c>
      <c r="O57" s="130">
        <f t="shared" si="4"/>
        <v>0.4389272022</v>
      </c>
      <c r="P57" s="130">
        <f>STANDARDIZE(L57,'VCV HS CF'!$I$4,'VCV HS CF'!$I$3)</f>
        <v>0.4157219182</v>
      </c>
      <c r="Q57" s="130">
        <v>0.32649797746890485</v>
      </c>
      <c r="S57" s="148">
        <v>-0.02294685456207356</v>
      </c>
    </row>
    <row r="58">
      <c r="A58" s="141">
        <v>44629.0</v>
      </c>
      <c r="B58" s="148">
        <f>'VCV HS CF'!H68</f>
        <v>0.03002048596</v>
      </c>
      <c r="C58" s="141">
        <v>44629.0</v>
      </c>
      <c r="D58" s="149">
        <f t="shared" si="1"/>
        <v>99462.44218</v>
      </c>
      <c r="L58" s="150">
        <f>'VCV HS CF'!H68</f>
        <v>0.03002048596</v>
      </c>
      <c r="M58" s="130">
        <f t="shared" si="2"/>
        <v>466</v>
      </c>
      <c r="N58" s="130">
        <f t="shared" si="3"/>
        <v>0.9236111111</v>
      </c>
      <c r="O58" s="130">
        <f t="shared" si="4"/>
        <v>1.429788337</v>
      </c>
      <c r="P58" s="130">
        <f>STANDARDIZE(L58,'VCV HS CF'!$I$4,'VCV HS CF'!$I$3)</f>
        <v>1.499844793</v>
      </c>
      <c r="Q58" s="130">
        <v>1.567219079808779</v>
      </c>
      <c r="S58" s="148">
        <v>-0.022786151654179854</v>
      </c>
    </row>
    <row r="59">
      <c r="A59" s="141">
        <v>44630.0</v>
      </c>
      <c r="B59" s="148">
        <f>'VCV HS CF'!H69</f>
        <v>-0.02479695092</v>
      </c>
      <c r="C59" s="141">
        <v>44630.0</v>
      </c>
      <c r="D59" s="149">
        <f t="shared" si="1"/>
        <v>96996.07689</v>
      </c>
      <c r="L59" s="150">
        <f>'VCV HS CF'!H69</f>
        <v>-0.02479695092</v>
      </c>
      <c r="M59" s="130">
        <f t="shared" si="2"/>
        <v>43</v>
      </c>
      <c r="N59" s="130">
        <f t="shared" si="3"/>
        <v>0.08432539683</v>
      </c>
      <c r="O59" s="130">
        <f t="shared" si="4"/>
        <v>-1.37655202</v>
      </c>
      <c r="P59" s="130">
        <f>STANDARDIZE(L59,'VCV HS CF'!$I$4,'VCV HS CF'!$I$3)</f>
        <v>-1.285548295</v>
      </c>
      <c r="Q59" s="130">
        <v>-1.054472452950395</v>
      </c>
      <c r="S59" s="148">
        <v>-0.02243988259123542</v>
      </c>
    </row>
    <row r="60">
      <c r="A60" s="141">
        <v>44631.0</v>
      </c>
      <c r="B60" s="148">
        <f>'VCV HS CF'!H70</f>
        <v>-0.01959426905</v>
      </c>
      <c r="C60" s="141">
        <v>44631.0</v>
      </c>
      <c r="D60" s="149">
        <f t="shared" si="1"/>
        <v>95095.50966</v>
      </c>
      <c r="L60" s="150">
        <f>'VCV HS CF'!H70</f>
        <v>-0.01959426905</v>
      </c>
      <c r="M60" s="130">
        <f t="shared" si="2"/>
        <v>73</v>
      </c>
      <c r="N60" s="130">
        <f t="shared" si="3"/>
        <v>0.1438492063</v>
      </c>
      <c r="O60" s="130">
        <f t="shared" si="4"/>
        <v>-1.063184231</v>
      </c>
      <c r="P60" s="130">
        <f>STANDARDIZE(L60,'VCV HS CF'!$I$4,'VCV HS CF'!$I$3)</f>
        <v>-1.021188724</v>
      </c>
      <c r="Q60" s="130">
        <v>-1.2050743430166198</v>
      </c>
      <c r="S60" s="148">
        <v>-0.02200504220780254</v>
      </c>
    </row>
    <row r="61">
      <c r="A61" s="141">
        <v>44634.0</v>
      </c>
      <c r="B61" s="148">
        <f>'VCV HS CF'!H71</f>
        <v>-0.01159968887</v>
      </c>
      <c r="C61" s="141">
        <v>44634.0</v>
      </c>
      <c r="D61" s="149">
        <f t="shared" si="1"/>
        <v>93992.43134</v>
      </c>
      <c r="L61" s="150">
        <f>'VCV HS CF'!H71</f>
        <v>-0.01159968887</v>
      </c>
      <c r="M61" s="130">
        <f t="shared" si="2"/>
        <v>125</v>
      </c>
      <c r="N61" s="130">
        <f t="shared" si="3"/>
        <v>0.2470238095</v>
      </c>
      <c r="O61" s="130">
        <f t="shared" si="4"/>
        <v>-0.6838852653</v>
      </c>
      <c r="P61" s="130">
        <f>STANDARDIZE(L61,'VCV HS CF'!$I$4,'VCV HS CF'!$I$3)</f>
        <v>-0.6149667322</v>
      </c>
      <c r="Q61" s="130">
        <v>-0.5630325814901909</v>
      </c>
      <c r="S61" s="148">
        <v>-0.021632845036674155</v>
      </c>
    </row>
    <row r="62">
      <c r="A62" s="141">
        <v>44635.0</v>
      </c>
      <c r="B62" s="148">
        <f>'VCV HS CF'!H72</f>
        <v>0.02176157203</v>
      </c>
      <c r="C62" s="141">
        <v>44635.0</v>
      </c>
      <c r="D62" s="149">
        <f t="shared" si="1"/>
        <v>96037.8544</v>
      </c>
      <c r="L62" s="150">
        <f>'VCV HS CF'!H72</f>
        <v>0.02176157203</v>
      </c>
      <c r="M62" s="130">
        <f t="shared" si="2"/>
        <v>435</v>
      </c>
      <c r="N62" s="130">
        <f t="shared" si="3"/>
        <v>0.8621031746</v>
      </c>
      <c r="O62" s="130">
        <f t="shared" si="4"/>
        <v>1.089817258</v>
      </c>
      <c r="P62" s="130">
        <f>STANDARDIZE(L62,'VCV HS CF'!$I$4,'VCV HS CF'!$I$3)</f>
        <v>1.08019143</v>
      </c>
      <c r="Q62" s="130">
        <v>1.0988685728289747</v>
      </c>
      <c r="S62" s="148">
        <v>-0.021408281567966196</v>
      </c>
    </row>
    <row r="63">
      <c r="A63" s="141">
        <v>44636.0</v>
      </c>
      <c r="B63" s="148">
        <f>'VCV HS CF'!H73</f>
        <v>0.03581823815</v>
      </c>
      <c r="C63" s="141">
        <v>44636.0</v>
      </c>
      <c r="D63" s="149">
        <f t="shared" si="1"/>
        <v>99477.76114</v>
      </c>
      <c r="L63" s="150">
        <f>'VCV HS CF'!H73</f>
        <v>0.03581823815</v>
      </c>
      <c r="M63" s="130">
        <f t="shared" si="2"/>
        <v>484</v>
      </c>
      <c r="N63" s="130">
        <f t="shared" si="3"/>
        <v>0.9593253968</v>
      </c>
      <c r="O63" s="130">
        <f t="shared" si="4"/>
        <v>1.742910749</v>
      </c>
      <c r="P63" s="130">
        <f>STANDARDIZE(L63,'VCV HS CF'!$I$4,'VCV HS CF'!$I$3)</f>
        <v>1.794441181</v>
      </c>
      <c r="Q63" s="130">
        <v>1.699177659679606</v>
      </c>
      <c r="S63" s="148">
        <v>-0.021261079189536725</v>
      </c>
    </row>
    <row r="64">
      <c r="A64" s="141">
        <v>44637.0</v>
      </c>
      <c r="B64" s="148">
        <f>'VCV HS CF'!H74</f>
        <v>0.01961530269</v>
      </c>
      <c r="C64" s="141">
        <v>44637.0</v>
      </c>
      <c r="D64" s="149">
        <f t="shared" si="1"/>
        <v>101429.0475</v>
      </c>
      <c r="L64" s="150">
        <f>'VCV HS CF'!H74</f>
        <v>0.01961530269</v>
      </c>
      <c r="M64" s="130">
        <f t="shared" si="2"/>
        <v>423</v>
      </c>
      <c r="N64" s="130">
        <f t="shared" si="3"/>
        <v>0.8382936508</v>
      </c>
      <c r="O64" s="130">
        <f t="shared" si="4"/>
        <v>0.9874691527</v>
      </c>
      <c r="P64" s="130">
        <f>STANDARDIZE(L64,'VCV HS CF'!$I$4,'VCV HS CF'!$I$3)</f>
        <v>0.9711348203</v>
      </c>
      <c r="Q64" s="130">
        <v>1.0037975822458</v>
      </c>
      <c r="S64" s="148">
        <v>-0.021245347352010016</v>
      </c>
    </row>
    <row r="65">
      <c r="A65" s="141">
        <v>44638.0</v>
      </c>
      <c r="B65" s="148">
        <f>'VCV HS CF'!H75</f>
        <v>0.01922751394</v>
      </c>
      <c r="C65" s="141">
        <v>44638.0</v>
      </c>
      <c r="D65" s="149">
        <f t="shared" si="1"/>
        <v>103379.276</v>
      </c>
      <c r="L65" s="150">
        <f>'VCV HS CF'!H75</f>
        <v>0.01922751394</v>
      </c>
      <c r="M65" s="130">
        <f t="shared" si="2"/>
        <v>422</v>
      </c>
      <c r="N65" s="130">
        <f t="shared" si="3"/>
        <v>0.8363095238</v>
      </c>
      <c r="O65" s="130">
        <f t="shared" si="4"/>
        <v>0.9794028853</v>
      </c>
      <c r="P65" s="130">
        <f>STANDARDIZE(L65,'VCV HS CF'!$I$4,'VCV HS CF'!$I$3)</f>
        <v>0.9514304314</v>
      </c>
      <c r="Q65" s="130">
        <v>0.9246293702008116</v>
      </c>
      <c r="S65" s="148">
        <v>-0.02107132231701979</v>
      </c>
    </row>
    <row r="66">
      <c r="A66" s="141">
        <v>44641.0</v>
      </c>
      <c r="B66" s="148">
        <f>'VCV HS CF'!H76</f>
        <v>0.003336790589</v>
      </c>
      <c r="C66" s="141">
        <v>44641.0</v>
      </c>
      <c r="D66" s="149">
        <f t="shared" si="1"/>
        <v>103724.231</v>
      </c>
      <c r="L66" s="150">
        <f>'VCV HS CF'!H76</f>
        <v>0.003336790589</v>
      </c>
      <c r="M66" s="130">
        <f t="shared" si="2"/>
        <v>294</v>
      </c>
      <c r="N66" s="130">
        <f t="shared" si="3"/>
        <v>0.5823412698</v>
      </c>
      <c r="O66" s="130">
        <f t="shared" si="4"/>
        <v>0.2078866664</v>
      </c>
      <c r="P66" s="130">
        <f>STANDARDIZE(L66,'VCV HS CF'!$I$4,'VCV HS CF'!$I$3)</f>
        <v>0.1439882465</v>
      </c>
      <c r="Q66" s="130">
        <v>0.1926638680948431</v>
      </c>
      <c r="S66" s="148">
        <v>-0.021010516362368382</v>
      </c>
    </row>
    <row r="67">
      <c r="A67" s="141">
        <v>44642.0</v>
      </c>
      <c r="B67" s="148">
        <f>'VCV HS CF'!H77</f>
        <v>0.03692239227</v>
      </c>
      <c r="C67" s="141">
        <v>44642.0</v>
      </c>
      <c r="D67" s="149">
        <f t="shared" si="1"/>
        <v>107553.9777</v>
      </c>
      <c r="L67" s="150">
        <f>'VCV HS CF'!H77</f>
        <v>0.03692239227</v>
      </c>
      <c r="M67" s="130">
        <f t="shared" si="2"/>
        <v>487</v>
      </c>
      <c r="N67" s="130">
        <f t="shared" si="3"/>
        <v>0.9652777778</v>
      </c>
      <c r="O67" s="130">
        <f t="shared" si="4"/>
        <v>1.815517336</v>
      </c>
      <c r="P67" s="130">
        <f>STANDARDIZE(L67,'VCV HS CF'!$I$4,'VCV HS CF'!$I$3)</f>
        <v>1.850545651</v>
      </c>
      <c r="Q67" s="130">
        <v>1.8155173360041197</v>
      </c>
      <c r="S67" s="148">
        <v>-0.020981542475193505</v>
      </c>
    </row>
    <row r="68">
      <c r="A68" s="141">
        <v>44643.0</v>
      </c>
      <c r="B68" s="148">
        <f>'VCV HS CF'!H78</f>
        <v>-0.00359767214</v>
      </c>
      <c r="C68" s="141">
        <v>44643.0</v>
      </c>
      <c r="D68" s="149">
        <f t="shared" si="1"/>
        <v>107167.0338</v>
      </c>
      <c r="L68" s="150">
        <f>'VCV HS CF'!H78</f>
        <v>-0.00359767214</v>
      </c>
      <c r="M68" s="130">
        <f t="shared" si="2"/>
        <v>204</v>
      </c>
      <c r="N68" s="130">
        <f t="shared" si="3"/>
        <v>0.4037698413</v>
      </c>
      <c r="O68" s="130">
        <f t="shared" si="4"/>
        <v>-0.2436012208</v>
      </c>
      <c r="P68" s="130">
        <f>STANDARDIZE(L68,'VCV HS CF'!$I$4,'VCV HS CF'!$I$3)</f>
        <v>-0.2083668736</v>
      </c>
      <c r="Q68" s="130">
        <v>-0.2899880273125447</v>
      </c>
      <c r="S68" s="148">
        <v>-0.020915539992848786</v>
      </c>
    </row>
    <row r="69">
      <c r="A69" s="141">
        <v>44644.0</v>
      </c>
      <c r="B69" s="148">
        <f>'VCV HS CF'!H79</f>
        <v>0.009623525623</v>
      </c>
      <c r="C69" s="141">
        <v>44644.0</v>
      </c>
      <c r="D69" s="149">
        <f t="shared" si="1"/>
        <v>108198.3584</v>
      </c>
      <c r="L69" s="150">
        <f>'VCV HS CF'!H79</f>
        <v>0.009623525623</v>
      </c>
      <c r="M69" s="130">
        <f t="shared" si="2"/>
        <v>345</v>
      </c>
      <c r="N69" s="130">
        <f t="shared" si="3"/>
        <v>0.683531746</v>
      </c>
      <c r="O69" s="130">
        <f t="shared" si="4"/>
        <v>0.477597785</v>
      </c>
      <c r="P69" s="130">
        <f>STANDARDIZE(L69,'VCV HS CF'!$I$4,'VCV HS CF'!$I$3)</f>
        <v>0.463430915</v>
      </c>
      <c r="Q69" s="130">
        <v>0.46647852500072473</v>
      </c>
      <c r="S69" s="148">
        <v>-0.020908314369602735</v>
      </c>
    </row>
    <row r="70">
      <c r="A70" s="141">
        <v>44645.0</v>
      </c>
      <c r="B70" s="148">
        <f>'VCV HS CF'!H80</f>
        <v>0.007314609427</v>
      </c>
      <c r="C70" s="141">
        <v>44645.0</v>
      </c>
      <c r="D70" s="149">
        <f t="shared" si="1"/>
        <v>108989.7872</v>
      </c>
      <c r="L70" s="150">
        <f>'VCV HS CF'!H80</f>
        <v>0.007314609427</v>
      </c>
      <c r="M70" s="130">
        <f t="shared" si="2"/>
        <v>328</v>
      </c>
      <c r="N70" s="130">
        <f t="shared" si="3"/>
        <v>0.6498015873</v>
      </c>
      <c r="O70" s="130">
        <f t="shared" si="4"/>
        <v>0.3847848486</v>
      </c>
      <c r="P70" s="130">
        <f>STANDARDIZE(L70,'VCV HS CF'!$I$4,'VCV HS CF'!$I$3)</f>
        <v>0.3461098656</v>
      </c>
      <c r="Q70" s="130">
        <v>0.3212566917527697</v>
      </c>
      <c r="S70" s="148">
        <v>-0.020833283339572694</v>
      </c>
    </row>
    <row r="71">
      <c r="A71" s="141">
        <v>44648.0</v>
      </c>
      <c r="B71" s="148">
        <f>'VCV HS CF'!H81</f>
        <v>0.03000201651</v>
      </c>
      <c r="C71" s="141">
        <v>44648.0</v>
      </c>
      <c r="D71" s="149">
        <f t="shared" si="1"/>
        <v>112259.7006</v>
      </c>
      <c r="L71" s="150">
        <f>'VCV HS CF'!H81</f>
        <v>0.03000201651</v>
      </c>
      <c r="M71" s="130">
        <f t="shared" si="2"/>
        <v>465</v>
      </c>
      <c r="N71" s="130">
        <f t="shared" si="3"/>
        <v>0.9216269841</v>
      </c>
      <c r="O71" s="130">
        <f t="shared" si="4"/>
        <v>1.416100672</v>
      </c>
      <c r="P71" s="130">
        <f>STANDARDIZE(L71,'VCV HS CF'!$I$4,'VCV HS CF'!$I$3)</f>
        <v>1.498906321</v>
      </c>
      <c r="Q71" s="130">
        <v>1.5026221524073713</v>
      </c>
      <c r="S71" s="148">
        <v>-0.020639252436505474</v>
      </c>
    </row>
    <row r="72">
      <c r="A72" s="141">
        <v>44649.0</v>
      </c>
      <c r="B72" s="148">
        <f>'VCV HS CF'!H82</f>
        <v>0.01446059859</v>
      </c>
      <c r="C72" s="141">
        <v>44649.0</v>
      </c>
      <c r="D72" s="149">
        <f t="shared" si="1"/>
        <v>113883.043</v>
      </c>
      <c r="L72" s="150">
        <f>'VCV HS CF'!H82</f>
        <v>0.01446059859</v>
      </c>
      <c r="M72" s="130">
        <f t="shared" si="2"/>
        <v>386</v>
      </c>
      <c r="N72" s="130">
        <f t="shared" si="3"/>
        <v>0.7648809524</v>
      </c>
      <c r="O72" s="130">
        <f t="shared" si="4"/>
        <v>0.7220917087</v>
      </c>
      <c r="P72" s="130">
        <f>STANDARDIZE(L72,'VCV HS CF'!$I$4,'VCV HS CF'!$I$3)</f>
        <v>0.7092131036</v>
      </c>
      <c r="Q72" s="130">
        <v>0.8296334964249187</v>
      </c>
      <c r="S72" s="148">
        <v>-0.02057830402854114</v>
      </c>
    </row>
    <row r="73">
      <c r="A73" s="141">
        <v>44650.0</v>
      </c>
      <c r="B73" s="148">
        <f>'VCV HS CF'!H83</f>
        <v>0.000737244409</v>
      </c>
      <c r="C73" s="141">
        <v>44650.0</v>
      </c>
      <c r="D73" s="149">
        <f t="shared" si="1"/>
        <v>113967.0027</v>
      </c>
      <c r="L73" s="150">
        <f>'VCV HS CF'!H83</f>
        <v>0.000737244409</v>
      </c>
      <c r="M73" s="130">
        <f t="shared" si="2"/>
        <v>260</v>
      </c>
      <c r="N73" s="130">
        <f t="shared" si="3"/>
        <v>0.5148809524</v>
      </c>
      <c r="O73" s="130">
        <f t="shared" si="4"/>
        <v>0.03730967014</v>
      </c>
      <c r="P73" s="130">
        <f>STANDARDIZE(L73,'VCV HS CF'!$I$4,'VCV HS CF'!$I$3)</f>
        <v>0.01189965618</v>
      </c>
      <c r="Q73" s="130">
        <v>0.03730967013773552</v>
      </c>
      <c r="S73" s="148">
        <v>-0.020422568059842664</v>
      </c>
    </row>
    <row r="74">
      <c r="A74" s="141">
        <v>44651.0</v>
      </c>
      <c r="B74" s="148">
        <f>'VCV HS CF'!H84</f>
        <v>-0.01616341539</v>
      </c>
      <c r="C74" s="141">
        <v>44651.0</v>
      </c>
      <c r="D74" s="149">
        <f t="shared" si="1"/>
        <v>112124.9067</v>
      </c>
      <c r="L74" s="150">
        <f>'VCV HS CF'!H84</f>
        <v>-0.01616341539</v>
      </c>
      <c r="M74" s="130">
        <f t="shared" si="2"/>
        <v>93</v>
      </c>
      <c r="N74" s="130">
        <f t="shared" si="3"/>
        <v>0.183531746</v>
      </c>
      <c r="O74" s="130">
        <f t="shared" si="4"/>
        <v>-0.9019875295</v>
      </c>
      <c r="P74" s="130">
        <f>STANDARDIZE(L74,'VCV HS CF'!$I$4,'VCV HS CF'!$I$3)</f>
        <v>-0.8468595942</v>
      </c>
      <c r="Q74" s="130">
        <v>-0.865244214518725</v>
      </c>
      <c r="S74" s="148">
        <v>-0.020419455951065747</v>
      </c>
    </row>
    <row r="75">
      <c r="A75" s="141">
        <v>44652.0</v>
      </c>
      <c r="B75" s="148">
        <f>'VCV HS CF'!H85</f>
        <v>-0.003136058925</v>
      </c>
      <c r="C75" s="141">
        <v>44652.0</v>
      </c>
      <c r="D75" s="149">
        <f t="shared" si="1"/>
        <v>111773.2764</v>
      </c>
      <c r="L75" s="150">
        <f>'VCV HS CF'!H85</f>
        <v>-0.003136058925</v>
      </c>
      <c r="M75" s="130">
        <f t="shared" si="2"/>
        <v>210</v>
      </c>
      <c r="N75" s="130">
        <f t="shared" si="3"/>
        <v>0.4156746032</v>
      </c>
      <c r="O75" s="130">
        <f t="shared" si="4"/>
        <v>-0.212971482</v>
      </c>
      <c r="P75" s="130">
        <f>STANDARDIZE(L75,'VCV HS CF'!$I$4,'VCV HS CF'!$I$3)</f>
        <v>-0.1849113031</v>
      </c>
      <c r="Q75" s="130">
        <v>-0.02238247832386796</v>
      </c>
      <c r="S75" s="148">
        <v>-0.02015667491390251</v>
      </c>
    </row>
    <row r="76">
      <c r="A76" s="141">
        <v>44655.0</v>
      </c>
      <c r="B76" s="148">
        <f>'VCV HS CF'!H86</f>
        <v>0.02301456762</v>
      </c>
      <c r="C76" s="141">
        <v>44655.0</v>
      </c>
      <c r="D76" s="149">
        <f t="shared" si="1"/>
        <v>114345.69</v>
      </c>
      <c r="L76" s="150">
        <f>'VCV HS CF'!H86</f>
        <v>0.02301456762</v>
      </c>
      <c r="M76" s="130">
        <f t="shared" si="2"/>
        <v>443</v>
      </c>
      <c r="N76" s="130">
        <f t="shared" si="3"/>
        <v>0.8779761905</v>
      </c>
      <c r="O76" s="130">
        <f t="shared" si="4"/>
        <v>1.164929283</v>
      </c>
      <c r="P76" s="130">
        <f>STANDARDIZE(L76,'VCV HS CF'!$I$4,'VCV HS CF'!$I$3)</f>
        <v>1.143858858</v>
      </c>
      <c r="Q76" s="130">
        <v>1.1847631370464873</v>
      </c>
      <c r="S76" s="148">
        <v>-0.020149424568713804</v>
      </c>
    </row>
    <row r="77">
      <c r="A77" s="141">
        <v>44656.0</v>
      </c>
      <c r="B77" s="148">
        <f>'VCV HS CF'!H87</f>
        <v>-0.02869837271</v>
      </c>
      <c r="C77" s="141">
        <v>44656.0</v>
      </c>
      <c r="D77" s="149">
        <f t="shared" si="1"/>
        <v>111064.1548</v>
      </c>
      <c r="L77" s="150">
        <f>'VCV HS CF'!H87</f>
        <v>-0.02869837271</v>
      </c>
      <c r="M77" s="130">
        <f t="shared" si="2"/>
        <v>35</v>
      </c>
      <c r="N77" s="130">
        <f t="shared" si="3"/>
        <v>0.06845238095</v>
      </c>
      <c r="O77" s="130">
        <f t="shared" si="4"/>
        <v>-1.487416804</v>
      </c>
      <c r="P77" s="130">
        <f>STANDARDIZE(L77,'VCV HS CF'!$I$4,'VCV HS CF'!$I$3)</f>
        <v>-1.483788014</v>
      </c>
      <c r="Q77" s="130">
        <v>-1.5026221524073713</v>
      </c>
      <c r="S77" s="148">
        <v>-0.01998586764268061</v>
      </c>
    </row>
    <row r="78">
      <c r="A78" s="141">
        <v>44657.0</v>
      </c>
      <c r="B78" s="148">
        <f>'VCV HS CF'!H88</f>
        <v>-0.02660502013</v>
      </c>
      <c r="C78" s="141">
        <v>44657.0</v>
      </c>
      <c r="D78" s="149">
        <f t="shared" si="1"/>
        <v>108109.2907</v>
      </c>
      <c r="L78" s="150">
        <f>'VCV HS CF'!H88</f>
        <v>-0.02660502013</v>
      </c>
      <c r="M78" s="130">
        <f t="shared" si="2"/>
        <v>39</v>
      </c>
      <c r="N78" s="130">
        <f t="shared" si="3"/>
        <v>0.07638888889</v>
      </c>
      <c r="O78" s="130">
        <f t="shared" si="4"/>
        <v>-1.429788337</v>
      </c>
      <c r="P78" s="130">
        <f>STANDARDIZE(L78,'VCV HS CF'!$I$4,'VCV HS CF'!$I$3)</f>
        <v>-1.377420221</v>
      </c>
      <c r="Q78" s="130">
        <v>-1.4579973647440505</v>
      </c>
      <c r="S78" s="148">
        <v>-0.019978425331137133</v>
      </c>
    </row>
    <row r="79">
      <c r="A79" s="141">
        <v>44658.0</v>
      </c>
      <c r="B79" s="148">
        <f>'VCV HS CF'!H89</f>
        <v>0.003253318593</v>
      </c>
      <c r="C79" s="141">
        <v>44658.0</v>
      </c>
      <c r="D79" s="149">
        <f t="shared" si="1"/>
        <v>108461.0046</v>
      </c>
      <c r="L79" s="150">
        <f>'VCV HS CF'!H89</f>
        <v>0.003253318593</v>
      </c>
      <c r="M79" s="130">
        <f t="shared" si="2"/>
        <v>290</v>
      </c>
      <c r="N79" s="130">
        <f t="shared" si="3"/>
        <v>0.5744047619</v>
      </c>
      <c r="O79" s="130">
        <f t="shared" si="4"/>
        <v>0.1875996811</v>
      </c>
      <c r="P79" s="130">
        <f>STANDARDIZE(L79,'VCV HS CF'!$I$4,'VCV HS CF'!$I$3)</f>
        <v>0.139746853</v>
      </c>
      <c r="Q79" s="130">
        <v>0.26414697653084707</v>
      </c>
      <c r="S79" s="148">
        <v>-0.01970480036927704</v>
      </c>
    </row>
    <row r="80">
      <c r="A80" s="141">
        <v>44659.0</v>
      </c>
      <c r="B80" s="148">
        <f>'VCV HS CF'!H90</f>
        <v>-0.006958562986</v>
      </c>
      <c r="C80" s="141">
        <v>44659.0</v>
      </c>
      <c r="D80" s="149">
        <f t="shared" si="1"/>
        <v>107706.2719</v>
      </c>
      <c r="L80" s="150">
        <f>'VCV HS CF'!H90</f>
        <v>-0.006958562986</v>
      </c>
      <c r="M80" s="130">
        <f t="shared" si="2"/>
        <v>166</v>
      </c>
      <c r="N80" s="130">
        <f t="shared" si="3"/>
        <v>0.3283730159</v>
      </c>
      <c r="O80" s="130">
        <f t="shared" si="4"/>
        <v>-0.444410212</v>
      </c>
      <c r="P80" s="130">
        <f>STANDARDIZE(L80,'VCV HS CF'!$I$4,'VCV HS CF'!$I$3)</f>
        <v>-0.3791410409</v>
      </c>
      <c r="Q80" s="130">
        <v>-0.6223219991406027</v>
      </c>
      <c r="S80" s="148">
        <v>-0.019512703147674292</v>
      </c>
    </row>
    <row r="81">
      <c r="A81" s="141">
        <v>44662.0</v>
      </c>
      <c r="B81" s="148">
        <f>'VCV HS CF'!H91</f>
        <v>-0.01149857914</v>
      </c>
      <c r="C81" s="141">
        <v>44662.0</v>
      </c>
      <c r="D81" s="149">
        <f t="shared" si="1"/>
        <v>106467.8028</v>
      </c>
      <c r="L81" s="150">
        <f>'VCV HS CF'!H91</f>
        <v>-0.01149857914</v>
      </c>
      <c r="M81" s="130">
        <f t="shared" si="2"/>
        <v>127</v>
      </c>
      <c r="N81" s="130">
        <f t="shared" si="3"/>
        <v>0.2509920635</v>
      </c>
      <c r="O81" s="130">
        <f t="shared" si="4"/>
        <v>-0.6713711375</v>
      </c>
      <c r="P81" s="130">
        <f>STANDARDIZE(L81,'VCV HS CF'!$I$4,'VCV HS CF'!$I$3)</f>
        <v>-0.6098291275</v>
      </c>
      <c r="Q81" s="130">
        <v>-0.8156811196472811</v>
      </c>
      <c r="S81" s="148">
        <v>-0.019297205142931297</v>
      </c>
    </row>
    <row r="82">
      <c r="A82" s="141">
        <v>44663.0</v>
      </c>
      <c r="B82" s="148">
        <f>'VCV HS CF'!H92</f>
        <v>0.007628455697</v>
      </c>
      <c r="C82" s="141">
        <v>44663.0</v>
      </c>
      <c r="D82" s="149">
        <f t="shared" si="1"/>
        <v>107279.9877</v>
      </c>
      <c r="L82" s="150">
        <f>'VCV HS CF'!H92</f>
        <v>0.007628455697</v>
      </c>
      <c r="M82" s="130">
        <f t="shared" si="2"/>
        <v>332</v>
      </c>
      <c r="N82" s="130">
        <f t="shared" si="3"/>
        <v>0.6577380952</v>
      </c>
      <c r="O82" s="130">
        <f t="shared" si="4"/>
        <v>0.4062977893</v>
      </c>
      <c r="P82" s="130">
        <f>STANDARDIZE(L82,'VCV HS CF'!$I$4,'VCV HS CF'!$I$3)</f>
        <v>0.3620570767</v>
      </c>
      <c r="Q82" s="130">
        <v>0.2744612755904165</v>
      </c>
      <c r="S82" s="148">
        <v>-0.019284581676194533</v>
      </c>
    </row>
    <row r="83">
      <c r="A83" s="141">
        <v>44664.0</v>
      </c>
      <c r="B83" s="148">
        <f>'VCV HS CF'!H93</f>
        <v>0.01867200741</v>
      </c>
      <c r="C83" s="141">
        <v>44664.0</v>
      </c>
      <c r="D83" s="149">
        <f t="shared" si="1"/>
        <v>109283.1205</v>
      </c>
      <c r="L83" s="150">
        <f>'VCV HS CF'!H93</f>
        <v>0.01867200741</v>
      </c>
      <c r="M83" s="130">
        <f t="shared" si="2"/>
        <v>421</v>
      </c>
      <c r="N83" s="130">
        <f t="shared" si="3"/>
        <v>0.8343253968</v>
      </c>
      <c r="O83" s="130">
        <f t="shared" si="4"/>
        <v>0.9713998443</v>
      </c>
      <c r="P83" s="130">
        <f>STANDARDIZE(L83,'VCV HS CF'!$I$4,'VCV HS CF'!$I$3)</f>
        <v>0.9232039375</v>
      </c>
      <c r="Q83" s="130">
        <v>0.8797989118216967</v>
      </c>
      <c r="S83" s="148">
        <v>-0.019242306032094855</v>
      </c>
    </row>
    <row r="84">
      <c r="A84" s="141">
        <v>44665.0</v>
      </c>
      <c r="B84" s="148">
        <f>'VCV HS CF'!H94</f>
        <v>-0.01259930629</v>
      </c>
      <c r="C84" s="141">
        <v>44665.0</v>
      </c>
      <c r="D84" s="149">
        <f t="shared" si="1"/>
        <v>107906.229</v>
      </c>
      <c r="L84" s="150">
        <f>'VCV HS CF'!H94</f>
        <v>-0.01259930629</v>
      </c>
      <c r="M84" s="130">
        <f t="shared" si="2"/>
        <v>120</v>
      </c>
      <c r="N84" s="130">
        <f t="shared" si="3"/>
        <v>0.2371031746</v>
      </c>
      <c r="O84" s="130">
        <f t="shared" si="4"/>
        <v>-0.7156518494</v>
      </c>
      <c r="P84" s="130">
        <f>STANDARDIZE(L84,'VCV HS CF'!$I$4,'VCV HS CF'!$I$3)</f>
        <v>-0.6657594659</v>
      </c>
      <c r="Q84" s="130">
        <v>-0.9634585414680495</v>
      </c>
      <c r="S84" s="148">
        <v>-0.019192612633349003</v>
      </c>
    </row>
    <row r="85">
      <c r="A85" s="141">
        <v>44669.0</v>
      </c>
      <c r="B85" s="148">
        <f>'VCV HS CF'!H95</f>
        <v>0.005603012698</v>
      </c>
      <c r="C85" s="141">
        <v>44669.0</v>
      </c>
      <c r="D85" s="149">
        <f t="shared" si="1"/>
        <v>108510.8289</v>
      </c>
      <c r="L85" s="150">
        <f>'VCV HS CF'!H95</f>
        <v>0.005603012698</v>
      </c>
      <c r="M85" s="130">
        <f t="shared" si="2"/>
        <v>313</v>
      </c>
      <c r="N85" s="130">
        <f t="shared" si="3"/>
        <v>0.6200396825</v>
      </c>
      <c r="O85" s="130">
        <f t="shared" si="4"/>
        <v>0.30558501</v>
      </c>
      <c r="P85" s="130">
        <f>STANDARDIZE(L85,'VCV HS CF'!$I$4,'VCV HS CF'!$I$3)</f>
        <v>0.2591399165</v>
      </c>
      <c r="Q85" s="130">
        <v>0.26930054485306476</v>
      </c>
      <c r="S85" s="148">
        <v>-0.019118230629717327</v>
      </c>
    </row>
    <row r="86">
      <c r="A86" s="141">
        <v>44670.0</v>
      </c>
      <c r="B86" s="148">
        <f>'VCV HS CF'!H96</f>
        <v>0.01757295816</v>
      </c>
      <c r="C86" s="141">
        <v>44670.0</v>
      </c>
      <c r="D86" s="149">
        <f t="shared" si="1"/>
        <v>110417.6852</v>
      </c>
      <c r="L86" s="150">
        <f>'VCV HS CF'!H96</f>
        <v>0.01757295816</v>
      </c>
      <c r="M86" s="130">
        <f t="shared" si="2"/>
        <v>410</v>
      </c>
      <c r="N86" s="130">
        <f t="shared" si="3"/>
        <v>0.8125</v>
      </c>
      <c r="O86" s="130">
        <f t="shared" si="4"/>
        <v>0.8871465585</v>
      </c>
      <c r="P86" s="130">
        <f>STANDARDIZE(L86,'VCV HS CF'!$I$4,'VCV HS CF'!$I$3)</f>
        <v>0.8673588566</v>
      </c>
      <c r="Q86" s="130">
        <v>0.9874691527074563</v>
      </c>
      <c r="S86" s="148">
        <v>-0.019084462014763836</v>
      </c>
    </row>
    <row r="87">
      <c r="A87" s="141">
        <v>44671.0</v>
      </c>
      <c r="B87" s="148">
        <f>'VCV HS CF'!H97</f>
        <v>-0.01403948192</v>
      </c>
      <c r="C87" s="141">
        <v>44671.0</v>
      </c>
      <c r="D87" s="149">
        <f t="shared" si="1"/>
        <v>108867.4781</v>
      </c>
      <c r="L87" s="150">
        <f>'VCV HS CF'!H97</f>
        <v>-0.01403948192</v>
      </c>
      <c r="M87" s="130">
        <f t="shared" si="2"/>
        <v>108</v>
      </c>
      <c r="N87" s="130">
        <f t="shared" si="3"/>
        <v>0.2132936508</v>
      </c>
      <c r="O87" s="130">
        <f t="shared" si="4"/>
        <v>-0.7950450414</v>
      </c>
      <c r="P87" s="130">
        <f>STANDARDIZE(L87,'VCV HS CF'!$I$4,'VCV HS CF'!$I$3)</f>
        <v>-0.7389379192</v>
      </c>
      <c r="Q87" s="130">
        <v>-0.8580352190943864</v>
      </c>
      <c r="S87" s="148">
        <v>-0.01888264777607076</v>
      </c>
    </row>
    <row r="88">
      <c r="A88" s="141">
        <v>44672.0</v>
      </c>
      <c r="B88" s="148">
        <f>'VCV HS CF'!H98</f>
        <v>0.001497406756</v>
      </c>
      <c r="C88" s="141">
        <v>44672.0</v>
      </c>
      <c r="D88" s="149">
        <f t="shared" si="1"/>
        <v>109030.497</v>
      </c>
      <c r="L88" s="150">
        <f>'VCV HS CF'!H98</f>
        <v>0.001497406756</v>
      </c>
      <c r="M88" s="130">
        <f t="shared" si="2"/>
        <v>270</v>
      </c>
      <c r="N88" s="130">
        <f t="shared" si="3"/>
        <v>0.5347222222</v>
      </c>
      <c r="O88" s="130">
        <f t="shared" si="4"/>
        <v>0.08714588201</v>
      </c>
      <c r="P88" s="130">
        <f>STANDARDIZE(L88,'VCV HS CF'!$I$4,'VCV HS CF'!$I$3)</f>
        <v>0.05052515692</v>
      </c>
      <c r="Q88" s="130">
        <v>0.012433992394809981</v>
      </c>
      <c r="S88" s="148">
        <v>-0.018819111243403165</v>
      </c>
    </row>
    <row r="89">
      <c r="A89" s="141">
        <v>44673.0</v>
      </c>
      <c r="B89" s="148">
        <f>'VCV HS CF'!H99</f>
        <v>-0.02194931978</v>
      </c>
      <c r="C89" s="141">
        <v>44673.0</v>
      </c>
      <c r="D89" s="149">
        <f t="shared" si="1"/>
        <v>106637.3517</v>
      </c>
      <c r="L89" s="150">
        <f>'VCV HS CF'!H99</f>
        <v>-0.02194931978</v>
      </c>
      <c r="M89" s="130">
        <f t="shared" si="2"/>
        <v>58</v>
      </c>
      <c r="N89" s="130">
        <f t="shared" si="3"/>
        <v>0.1140873016</v>
      </c>
      <c r="O89" s="130">
        <f t="shared" si="4"/>
        <v>-1.205074343</v>
      </c>
      <c r="P89" s="130">
        <f>STANDARDIZE(L89,'VCV HS CF'!$I$4,'VCV HS CF'!$I$3)</f>
        <v>-1.140853969</v>
      </c>
      <c r="Q89" s="130">
        <v>-1.1172466285481648</v>
      </c>
      <c r="S89" s="148">
        <v>-0.01855191242682144</v>
      </c>
    </row>
    <row r="90">
      <c r="A90" s="141">
        <v>44676.0</v>
      </c>
      <c r="B90" s="148">
        <f>'VCV HS CF'!H100</f>
        <v>0.003797318277</v>
      </c>
      <c r="C90" s="141">
        <v>44676.0</v>
      </c>
      <c r="D90" s="149">
        <f t="shared" si="1"/>
        <v>107042.2877</v>
      </c>
      <c r="L90" s="150">
        <f>'VCV HS CF'!H100</f>
        <v>0.003797318277</v>
      </c>
      <c r="M90" s="130">
        <f t="shared" si="2"/>
        <v>297</v>
      </c>
      <c r="N90" s="130">
        <f t="shared" si="3"/>
        <v>0.5882936508</v>
      </c>
      <c r="O90" s="130">
        <f t="shared" si="4"/>
        <v>0.2231577947</v>
      </c>
      <c r="P90" s="130">
        <f>STANDARDIZE(L90,'VCV HS CF'!$I$4,'VCV HS CF'!$I$3)</f>
        <v>0.1673886591</v>
      </c>
      <c r="Q90" s="130">
        <v>0.20788666635521977</v>
      </c>
      <c r="S90" s="148">
        <v>-0.018536002960466046</v>
      </c>
    </row>
    <row r="91">
      <c r="A91" s="141">
        <v>44677.0</v>
      </c>
      <c r="B91" s="148">
        <f>'VCV HS CF'!H101</f>
        <v>-0.05707392429</v>
      </c>
      <c r="C91" s="141">
        <v>44677.0</v>
      </c>
      <c r="D91" s="149">
        <f t="shared" si="1"/>
        <v>100932.9643</v>
      </c>
      <c r="L91" s="150">
        <f>'VCV HS CF'!H101</f>
        <v>-0.05707392429</v>
      </c>
      <c r="M91" s="130">
        <f t="shared" si="2"/>
        <v>3</v>
      </c>
      <c r="N91" s="130">
        <f t="shared" si="3"/>
        <v>0.00496031746</v>
      </c>
      <c r="O91" s="130">
        <f t="shared" si="4"/>
        <v>-2.578583402</v>
      </c>
      <c r="P91" s="130">
        <f>STANDARDIZE(L91,'VCV HS CF'!$I$4,'VCV HS CF'!$I$3)</f>
        <v>-2.925611452</v>
      </c>
      <c r="Q91" s="130">
        <v>-3.0925980153766828</v>
      </c>
      <c r="S91" s="148">
        <v>-0.018485255290007607</v>
      </c>
    </row>
    <row r="92">
      <c r="A92" s="141">
        <v>44678.0</v>
      </c>
      <c r="B92" s="148">
        <f>'VCV HS CF'!H102</f>
        <v>0.001520460323</v>
      </c>
      <c r="C92" s="141">
        <v>44678.0</v>
      </c>
      <c r="D92" s="149">
        <f t="shared" si="1"/>
        <v>101086.4289</v>
      </c>
      <c r="L92" s="150">
        <f>'VCV HS CF'!H102</f>
        <v>0.001520460323</v>
      </c>
      <c r="M92" s="130">
        <f t="shared" si="2"/>
        <v>271</v>
      </c>
      <c r="N92" s="130">
        <f t="shared" si="3"/>
        <v>0.5367063492</v>
      </c>
      <c r="O92" s="130">
        <f t="shared" si="4"/>
        <v>0.09213937906</v>
      </c>
      <c r="P92" s="130">
        <f>STANDARDIZE(L92,'VCV HS CF'!$I$4,'VCV HS CF'!$I$3)</f>
        <v>0.05169655874</v>
      </c>
      <c r="Q92" s="130">
        <v>0.022382478323867822</v>
      </c>
      <c r="S92" s="148">
        <v>-0.017965851061077155</v>
      </c>
    </row>
    <row r="93">
      <c r="A93" s="141">
        <v>44679.0</v>
      </c>
      <c r="B93" s="148">
        <f>'VCV HS CF'!H103</f>
        <v>0.007074725259</v>
      </c>
      <c r="C93" s="141">
        <v>44679.0</v>
      </c>
      <c r="D93" s="149">
        <f t="shared" si="1"/>
        <v>101801.5876</v>
      </c>
      <c r="L93" s="150">
        <f>'VCV HS CF'!H103</f>
        <v>0.007074725259</v>
      </c>
      <c r="M93" s="130">
        <f t="shared" si="2"/>
        <v>326</v>
      </c>
      <c r="N93" s="130">
        <f t="shared" si="3"/>
        <v>0.6458333333</v>
      </c>
      <c r="O93" s="130">
        <f t="shared" si="4"/>
        <v>0.37409541</v>
      </c>
      <c r="P93" s="130">
        <f>STANDARDIZE(L93,'VCV HS CF'!$I$4,'VCV HS CF'!$I$3)</f>
        <v>0.3339208298</v>
      </c>
      <c r="Q93" s="130">
        <v>0.3794347098234652</v>
      </c>
      <c r="S93" s="148">
        <v>-0.01740992569298099</v>
      </c>
    </row>
    <row r="94">
      <c r="A94" s="141">
        <v>44680.0</v>
      </c>
      <c r="B94" s="148">
        <f>'VCV HS CF'!H104</f>
        <v>-0.01812316788</v>
      </c>
      <c r="C94" s="141">
        <v>44680.0</v>
      </c>
      <c r="D94" s="149">
        <f t="shared" si="1"/>
        <v>99956.6203</v>
      </c>
      <c r="L94" s="150">
        <f>'VCV HS CF'!H104</f>
        <v>-0.01812316788</v>
      </c>
      <c r="M94" s="130">
        <f t="shared" si="2"/>
        <v>83</v>
      </c>
      <c r="N94" s="130">
        <f t="shared" si="3"/>
        <v>0.1636904762</v>
      </c>
      <c r="O94" s="130">
        <f t="shared" si="4"/>
        <v>-0.9794028853</v>
      </c>
      <c r="P94" s="130">
        <f>STANDARDIZE(L94,'VCV HS CF'!$I$4,'VCV HS CF'!$I$3)</f>
        <v>-0.9464388766</v>
      </c>
      <c r="Q94" s="130">
        <v>-1.0719774556182102</v>
      </c>
      <c r="S94" s="148">
        <v>-0.017231242429279304</v>
      </c>
    </row>
    <row r="95">
      <c r="A95" s="141">
        <v>44683.0</v>
      </c>
      <c r="B95" s="148">
        <f>'VCV HS CF'!H105</f>
        <v>0.01615078595</v>
      </c>
      <c r="C95" s="141">
        <v>44683.0</v>
      </c>
      <c r="D95" s="149">
        <f t="shared" si="1"/>
        <v>101570.9983</v>
      </c>
      <c r="L95" s="150">
        <f>'VCV HS CF'!H105</f>
        <v>0.01615078595</v>
      </c>
      <c r="M95" s="130">
        <f t="shared" si="2"/>
        <v>400</v>
      </c>
      <c r="N95" s="130">
        <f t="shared" si="3"/>
        <v>0.7926587302</v>
      </c>
      <c r="O95" s="130">
        <f t="shared" si="4"/>
        <v>0.8156811196</v>
      </c>
      <c r="P95" s="130">
        <f>STANDARDIZE(L95,'VCV HS CF'!$I$4,'VCV HS CF'!$I$3)</f>
        <v>0.795095196</v>
      </c>
      <c r="Q95" s="130">
        <v>0.7950450414383292</v>
      </c>
      <c r="S95" s="148">
        <v>-0.016818836516554636</v>
      </c>
    </row>
    <row r="96">
      <c r="A96" s="141">
        <v>44684.0</v>
      </c>
      <c r="B96" s="148">
        <f>'VCV HS CF'!H106</f>
        <v>-0.007203782383</v>
      </c>
      <c r="C96" s="141">
        <v>44684.0</v>
      </c>
      <c r="D96" s="149">
        <f t="shared" si="1"/>
        <v>100839.3029</v>
      </c>
      <c r="L96" s="150">
        <f>'VCV HS CF'!H106</f>
        <v>-0.007203782383</v>
      </c>
      <c r="M96" s="130">
        <f t="shared" si="2"/>
        <v>162</v>
      </c>
      <c r="N96" s="130">
        <f t="shared" si="3"/>
        <v>0.3204365079</v>
      </c>
      <c r="O96" s="130">
        <f t="shared" si="4"/>
        <v>-0.466478525</v>
      </c>
      <c r="P96" s="130">
        <f>STANDARDIZE(L96,'VCV HS CF'!$I$4,'VCV HS CF'!$I$3)</f>
        <v>-0.3916011713</v>
      </c>
      <c r="Q96" s="130">
        <v>-0.16738961984705908</v>
      </c>
      <c r="S96" s="148">
        <v>-0.016760451696218814</v>
      </c>
    </row>
    <row r="97">
      <c r="A97" s="141">
        <v>44685.0</v>
      </c>
      <c r="B97" s="148">
        <f>'VCV HS CF'!H107</f>
        <v>0.0340842699</v>
      </c>
      <c r="C97" s="141">
        <v>44685.0</v>
      </c>
      <c r="D97" s="149">
        <f t="shared" si="1"/>
        <v>104276.3369</v>
      </c>
      <c r="L97" s="150">
        <f>'VCV HS CF'!H107</f>
        <v>0.0340842699</v>
      </c>
      <c r="M97" s="130">
        <f t="shared" si="2"/>
        <v>480</v>
      </c>
      <c r="N97" s="130">
        <f t="shared" si="3"/>
        <v>0.9513888889</v>
      </c>
      <c r="O97" s="130">
        <f t="shared" si="4"/>
        <v>1.658472059</v>
      </c>
      <c r="P97" s="130">
        <f>STANDARDIZE(L97,'VCV HS CF'!$I$4,'VCV HS CF'!$I$3)</f>
        <v>1.706334486</v>
      </c>
      <c r="Q97" s="130">
        <v>1.8419928855329084</v>
      </c>
      <c r="S97" s="148">
        <v>-0.016718194804851105</v>
      </c>
    </row>
    <row r="98">
      <c r="A98" s="141">
        <v>44686.0</v>
      </c>
      <c r="B98" s="148">
        <f>'VCV HS CF'!H108</f>
        <v>-0.04726875984</v>
      </c>
      <c r="C98" s="141">
        <v>44686.0</v>
      </c>
      <c r="D98" s="149">
        <f t="shared" si="1"/>
        <v>99347.32381</v>
      </c>
      <c r="L98" s="150">
        <f>'VCV HS CF'!H108</f>
        <v>-0.04726875984</v>
      </c>
      <c r="M98" s="130">
        <f t="shared" si="2"/>
        <v>7</v>
      </c>
      <c r="N98" s="130">
        <f t="shared" si="3"/>
        <v>0.0128968254</v>
      </c>
      <c r="O98" s="130">
        <f t="shared" si="4"/>
        <v>-2.229304508</v>
      </c>
      <c r="P98" s="130">
        <f>STANDARDIZE(L98,'VCV HS CF'!$I$4,'VCV HS CF'!$I$3)</f>
        <v>-2.427389739</v>
      </c>
      <c r="Q98" s="130">
        <v>-2.4601243397869914</v>
      </c>
      <c r="S98" s="148">
        <v>-0.01633871464189577</v>
      </c>
    </row>
    <row r="99">
      <c r="A99" s="141">
        <v>44687.0</v>
      </c>
      <c r="B99" s="148">
        <f>'VCV HS CF'!H109</f>
        <v>-0.001333219397</v>
      </c>
      <c r="C99" s="141">
        <v>44687.0</v>
      </c>
      <c r="D99" s="149">
        <f t="shared" si="1"/>
        <v>99214.87203</v>
      </c>
      <c r="L99" s="150">
        <f>'VCV HS CF'!H109</f>
        <v>-0.001333219397</v>
      </c>
      <c r="M99" s="130">
        <f t="shared" si="2"/>
        <v>235</v>
      </c>
      <c r="N99" s="130">
        <f t="shared" si="3"/>
        <v>0.4652777778</v>
      </c>
      <c r="O99" s="130">
        <f t="shared" si="4"/>
        <v>-0.08714588201</v>
      </c>
      <c r="P99" s="130">
        <f>STANDARDIZE(L99,'VCV HS CF'!$I$4,'VCV HS CF'!$I$3)</f>
        <v>-0.09330510903</v>
      </c>
      <c r="Q99" s="130">
        <v>-0.1573106845731409</v>
      </c>
      <c r="S99" s="148">
        <v>-0.016169918346932866</v>
      </c>
    </row>
    <row r="100">
      <c r="A100" s="141">
        <v>44690.0</v>
      </c>
      <c r="B100" s="148">
        <f>'VCV HS CF'!H110</f>
        <v>-0.03963900812</v>
      </c>
      <c r="C100" s="141">
        <v>44690.0</v>
      </c>
      <c r="D100" s="149">
        <f t="shared" si="1"/>
        <v>95282.09291</v>
      </c>
      <c r="L100" s="150">
        <f>'VCV HS CF'!H110</f>
        <v>-0.03963900812</v>
      </c>
      <c r="M100" s="130">
        <f t="shared" si="2"/>
        <v>14</v>
      </c>
      <c r="N100" s="130">
        <f t="shared" si="3"/>
        <v>0.02678571429</v>
      </c>
      <c r="O100" s="130">
        <f t="shared" si="4"/>
        <v>-1.930285857</v>
      </c>
      <c r="P100" s="130">
        <f>STANDARDIZE(L100,'VCV HS CF'!$I$4,'VCV HS CF'!$I$3)</f>
        <v>-2.039705474</v>
      </c>
      <c r="Q100" s="130">
        <v>-2.078118860938488</v>
      </c>
      <c r="S100" s="148">
        <v>-0.01616589843134163</v>
      </c>
    </row>
    <row r="101">
      <c r="A101" s="141">
        <v>44691.0</v>
      </c>
      <c r="B101" s="148">
        <f>'VCV HS CF'!H111</f>
        <v>0.01683315282</v>
      </c>
      <c r="C101" s="141">
        <v>44691.0</v>
      </c>
      <c r="D101" s="149">
        <f t="shared" si="1"/>
        <v>96885.99094</v>
      </c>
      <c r="L101" s="150">
        <f>'VCV HS CF'!H111</f>
        <v>0.01683315282</v>
      </c>
      <c r="M101" s="130">
        <f t="shared" si="2"/>
        <v>405</v>
      </c>
      <c r="N101" s="130">
        <f t="shared" si="3"/>
        <v>0.8025793651</v>
      </c>
      <c r="O101" s="130">
        <f t="shared" si="4"/>
        <v>0.850870542</v>
      </c>
      <c r="P101" s="130">
        <f>STANDARDIZE(L101,'VCV HS CF'!$I$4,'VCV HS CF'!$I$3)</f>
        <v>0.8297677394</v>
      </c>
      <c r="Q101" s="130">
        <v>0.7814739197191223</v>
      </c>
      <c r="S101" s="148">
        <v>-0.016034590936074667</v>
      </c>
    </row>
    <row r="102">
      <c r="A102" s="141">
        <v>44692.0</v>
      </c>
      <c r="B102" s="148">
        <f>'VCV HS CF'!H112</f>
        <v>-0.02910834717</v>
      </c>
      <c r="C102" s="141">
        <v>44692.0</v>
      </c>
      <c r="D102" s="149">
        <f t="shared" si="1"/>
        <v>94065.79988</v>
      </c>
      <c r="L102" s="150">
        <f>'VCV HS CF'!H112</f>
        <v>-0.02910834717</v>
      </c>
      <c r="M102" s="130">
        <f t="shared" si="2"/>
        <v>32</v>
      </c>
      <c r="N102" s="130">
        <f t="shared" si="3"/>
        <v>0.0625</v>
      </c>
      <c r="O102" s="130">
        <f t="shared" si="4"/>
        <v>-1.534120545</v>
      </c>
      <c r="P102" s="130">
        <f>STANDARDIZE(L102,'VCV HS CF'!$I$4,'VCV HS CF'!$I$3)</f>
        <v>-1.504619708</v>
      </c>
      <c r="Q102" s="130">
        <v>-1.639109405525579</v>
      </c>
      <c r="S102" s="148">
        <v>-0.015968372300366705</v>
      </c>
    </row>
    <row r="103">
      <c r="A103" s="141">
        <v>44693.0</v>
      </c>
      <c r="B103" s="148">
        <f>'VCV HS CF'!H113</f>
        <v>-0.005044604641</v>
      </c>
      <c r="C103" s="141">
        <v>44693.0</v>
      </c>
      <c r="D103" s="149">
        <f t="shared" si="1"/>
        <v>93591.27511</v>
      </c>
      <c r="L103" s="150">
        <f>'VCV HS CF'!H113</f>
        <v>-0.005044604641</v>
      </c>
      <c r="M103" s="130">
        <f t="shared" si="2"/>
        <v>189</v>
      </c>
      <c r="N103" s="130">
        <f t="shared" si="3"/>
        <v>0.3740079365</v>
      </c>
      <c r="O103" s="130">
        <f t="shared" si="4"/>
        <v>-0.3212566918</v>
      </c>
      <c r="P103" s="130">
        <f>STANDARDIZE(L103,'VCV HS CF'!$I$4,'VCV HS CF'!$I$3)</f>
        <v>-0.2818886583</v>
      </c>
      <c r="Q103" s="130">
        <v>-0.310800379453619</v>
      </c>
      <c r="S103" s="148">
        <v>-0.01567561213828266</v>
      </c>
    </row>
    <row r="104">
      <c r="A104" s="141">
        <v>44694.0</v>
      </c>
      <c r="B104" s="148">
        <f>'VCV HS CF'!H114</f>
        <v>0.03041634193</v>
      </c>
      <c r="C104" s="141">
        <v>44694.0</v>
      </c>
      <c r="D104" s="149">
        <f t="shared" si="1"/>
        <v>96437.97933</v>
      </c>
      <c r="L104" s="150">
        <f>'VCV HS CF'!H114</f>
        <v>0.03041634193</v>
      </c>
      <c r="M104" s="130">
        <f t="shared" si="2"/>
        <v>468</v>
      </c>
      <c r="N104" s="130">
        <f t="shared" si="3"/>
        <v>0.9275793651</v>
      </c>
      <c r="O104" s="130">
        <f t="shared" si="4"/>
        <v>1.457997365</v>
      </c>
      <c r="P104" s="130">
        <f>STANDARDIZE(L104,'VCV HS CF'!$I$4,'VCV HS CF'!$I$3)</f>
        <v>1.519959095</v>
      </c>
      <c r="Q104" s="130">
        <v>1.4874168037742972</v>
      </c>
      <c r="S104" s="148">
        <v>-0.015286469016007954</v>
      </c>
    </row>
    <row r="105">
      <c r="A105" s="141">
        <v>44697.0</v>
      </c>
      <c r="B105" s="148">
        <f>'VCV HS CF'!H115</f>
        <v>-0.02300516712</v>
      </c>
      <c r="C105" s="141">
        <v>44697.0</v>
      </c>
      <c r="D105" s="149">
        <f t="shared" si="1"/>
        <v>94219.4075</v>
      </c>
      <c r="L105" s="150">
        <f>'VCV HS CF'!H115</f>
        <v>-0.02300516712</v>
      </c>
      <c r="M105" s="130">
        <f t="shared" si="2"/>
        <v>50</v>
      </c>
      <c r="N105" s="130">
        <f t="shared" si="3"/>
        <v>0.09821428571</v>
      </c>
      <c r="O105" s="130">
        <f t="shared" si="4"/>
        <v>-1.291793774</v>
      </c>
      <c r="P105" s="130">
        <f>STANDARDIZE(L105,'VCV HS CF'!$I$4,'VCV HS CF'!$I$3)</f>
        <v>-1.194503867</v>
      </c>
      <c r="Q105" s="130">
        <v>-1.4161006719129017</v>
      </c>
      <c r="S105" s="148">
        <v>-0.015245443534973192</v>
      </c>
    </row>
    <row r="106">
      <c r="A106" s="141">
        <v>44698.0</v>
      </c>
      <c r="B106" s="148">
        <f>'VCV HS CF'!H116</f>
        <v>0.01853466562</v>
      </c>
      <c r="C106" s="141">
        <v>44698.0</v>
      </c>
      <c r="D106" s="149">
        <f t="shared" si="1"/>
        <v>95965.73271</v>
      </c>
      <c r="L106" s="150">
        <f>'VCV HS CF'!H116</f>
        <v>0.01853466562</v>
      </c>
      <c r="M106" s="130">
        <f t="shared" si="2"/>
        <v>420</v>
      </c>
      <c r="N106" s="130">
        <f t="shared" si="3"/>
        <v>0.8323412698</v>
      </c>
      <c r="O106" s="130">
        <f t="shared" si="4"/>
        <v>0.9634585415</v>
      </c>
      <c r="P106" s="130">
        <f>STANDARDIZE(L106,'VCV HS CF'!$I$4,'VCV HS CF'!$I$3)</f>
        <v>0.9162253026</v>
      </c>
      <c r="Q106" s="130">
        <v>1.0719774556182105</v>
      </c>
      <c r="S106" s="148">
        <v>-0.01507918435910918</v>
      </c>
    </row>
    <row r="107">
      <c r="A107" s="141">
        <v>44699.0</v>
      </c>
      <c r="B107" s="148">
        <f>'VCV HS CF'!H117</f>
        <v>-0.0581212903</v>
      </c>
      <c r="C107" s="141">
        <v>44699.0</v>
      </c>
      <c r="D107" s="149">
        <f t="shared" si="1"/>
        <v>90388.0805</v>
      </c>
      <c r="L107" s="150">
        <f>'VCV HS CF'!H117</f>
        <v>-0.0581212903</v>
      </c>
      <c r="M107" s="130">
        <f t="shared" si="2"/>
        <v>2</v>
      </c>
      <c r="N107" s="130">
        <f t="shared" si="3"/>
        <v>0.002976190476</v>
      </c>
      <c r="O107" s="130">
        <f t="shared" si="4"/>
        <v>-2.750393103</v>
      </c>
      <c r="P107" s="130">
        <f>STANDARDIZE(L107,'VCV HS CF'!$I$4,'VCV HS CF'!$I$3)</f>
        <v>-2.978830395</v>
      </c>
      <c r="Q107" s="130">
        <v>-2.5785834018587788</v>
      </c>
      <c r="S107" s="148">
        <v>-0.015029896410665803</v>
      </c>
    </row>
    <row r="108">
      <c r="A108" s="141">
        <v>44700.0</v>
      </c>
      <c r="B108" s="148">
        <f>'VCV HS CF'!H118</f>
        <v>-0.01246958203</v>
      </c>
      <c r="C108" s="141">
        <v>44700.0</v>
      </c>
      <c r="D108" s="149">
        <f t="shared" si="1"/>
        <v>89260.97892</v>
      </c>
      <c r="L108" s="150">
        <f>'VCV HS CF'!H118</f>
        <v>-0.01246958203</v>
      </c>
      <c r="M108" s="130">
        <f t="shared" si="2"/>
        <v>122</v>
      </c>
      <c r="N108" s="130">
        <f t="shared" si="3"/>
        <v>0.2410714286</v>
      </c>
      <c r="O108" s="130">
        <f t="shared" si="4"/>
        <v>-0.7028602307</v>
      </c>
      <c r="P108" s="130">
        <f>STANDARDIZE(L108,'VCV HS CF'!$I$4,'VCV HS CF'!$I$3)</f>
        <v>-0.6591678944</v>
      </c>
      <c r="Q108" s="130">
        <v>-0.5226893139799429</v>
      </c>
      <c r="S108" s="148">
        <v>-0.01495826788291742</v>
      </c>
    </row>
    <row r="109">
      <c r="A109" s="141">
        <v>44701.0</v>
      </c>
      <c r="B109" s="148">
        <f>'VCV HS CF'!H119</f>
        <v>-0.01963937376</v>
      </c>
      <c r="C109" s="141">
        <v>44701.0</v>
      </c>
      <c r="D109" s="149">
        <f t="shared" si="1"/>
        <v>87507.94919</v>
      </c>
      <c r="L109" s="150">
        <f>'VCV HS CF'!H119</f>
        <v>-0.01963937376</v>
      </c>
      <c r="M109" s="130">
        <f t="shared" si="2"/>
        <v>71</v>
      </c>
      <c r="N109" s="130">
        <f t="shared" si="3"/>
        <v>0.1398809524</v>
      </c>
      <c r="O109" s="130">
        <f t="shared" si="4"/>
        <v>-1.080854358</v>
      </c>
      <c r="P109" s="130">
        <f>STANDARDIZE(L109,'VCV HS CF'!$I$4,'VCV HS CF'!$I$3)</f>
        <v>-1.023480592</v>
      </c>
      <c r="Q109" s="130">
        <v>-1.0037975822458</v>
      </c>
      <c r="S109" s="148">
        <v>-0.014907543673541423</v>
      </c>
    </row>
    <row r="110">
      <c r="A110" s="141">
        <v>44704.0</v>
      </c>
      <c r="B110" s="148">
        <f>'VCV HS CF'!H120</f>
        <v>0.01726387189</v>
      </c>
      <c r="C110" s="141">
        <v>44704.0</v>
      </c>
      <c r="D110" s="149">
        <f t="shared" si="1"/>
        <v>89018.67522</v>
      </c>
      <c r="L110" s="150">
        <f>'VCV HS CF'!H120</f>
        <v>0.01726387189</v>
      </c>
      <c r="M110" s="130">
        <f t="shared" si="2"/>
        <v>407</v>
      </c>
      <c r="N110" s="130">
        <f t="shared" si="3"/>
        <v>0.806547619</v>
      </c>
      <c r="O110" s="130">
        <f t="shared" si="4"/>
        <v>0.8652442145</v>
      </c>
      <c r="P110" s="130">
        <f>STANDARDIZE(L110,'VCV HS CF'!$I$4,'VCV HS CF'!$I$3)</f>
        <v>0.8516535115</v>
      </c>
      <c r="Q110" s="130">
        <v>0.8871465585242647</v>
      </c>
      <c r="S110" s="148">
        <v>-0.014648569066385208</v>
      </c>
    </row>
    <row r="111">
      <c r="A111" s="141">
        <v>44705.0</v>
      </c>
      <c r="B111" s="148">
        <f>'VCV HS CF'!H121</f>
        <v>-0.01310865468</v>
      </c>
      <c r="C111" s="141">
        <v>44705.0</v>
      </c>
      <c r="D111" s="149">
        <f t="shared" si="1"/>
        <v>87851.76014</v>
      </c>
      <c r="L111" s="150">
        <f>'VCV HS CF'!H121</f>
        <v>-0.01310865468</v>
      </c>
      <c r="M111" s="130">
        <f t="shared" si="2"/>
        <v>114</v>
      </c>
      <c r="N111" s="130">
        <f t="shared" si="3"/>
        <v>0.2251984127</v>
      </c>
      <c r="O111" s="130">
        <f t="shared" si="4"/>
        <v>-0.7547536223</v>
      </c>
      <c r="P111" s="130">
        <f>STANDARDIZE(L111,'VCV HS CF'!$I$4,'VCV HS CF'!$I$3)</f>
        <v>-0.6916405642</v>
      </c>
      <c r="Q111" s="130">
        <v>-0.822637290170161</v>
      </c>
      <c r="S111" s="148">
        <v>-0.014543592641249223</v>
      </c>
    </row>
    <row r="112">
      <c r="A112" s="141">
        <v>44706.0</v>
      </c>
      <c r="B112" s="148">
        <f>'VCV HS CF'!H122</f>
        <v>0.02664607501</v>
      </c>
      <c r="C112" s="141">
        <v>44706.0</v>
      </c>
      <c r="D112" s="149">
        <f t="shared" si="1"/>
        <v>90192.66473</v>
      </c>
      <c r="L112" s="150">
        <f>'VCV HS CF'!H122</f>
        <v>0.02664607501</v>
      </c>
      <c r="M112" s="130">
        <f t="shared" si="2"/>
        <v>455</v>
      </c>
      <c r="N112" s="130">
        <f t="shared" si="3"/>
        <v>0.9017857143</v>
      </c>
      <c r="O112" s="130">
        <f t="shared" si="4"/>
        <v>1.291793774</v>
      </c>
      <c r="P112" s="130">
        <f>STANDARDIZE(L112,'VCV HS CF'!$I$4,'VCV HS CF'!$I$3)</f>
        <v>1.32838364</v>
      </c>
      <c r="Q112" s="130">
        <v>1.258161559651528</v>
      </c>
      <c r="S112" s="148">
        <v>-0.014517445385470186</v>
      </c>
    </row>
    <row r="113">
      <c r="A113" s="141">
        <v>44707.0</v>
      </c>
      <c r="B113" s="148">
        <f>'VCV HS CF'!H123</f>
        <v>0.03942870248</v>
      </c>
      <c r="C113" s="141">
        <v>44707.0</v>
      </c>
      <c r="D113" s="149">
        <f t="shared" si="1"/>
        <v>93748.84448</v>
      </c>
      <c r="L113" s="150">
        <f>'VCV HS CF'!H123</f>
        <v>0.03942870248</v>
      </c>
      <c r="M113" s="130">
        <f t="shared" si="2"/>
        <v>494</v>
      </c>
      <c r="N113" s="130">
        <f t="shared" si="3"/>
        <v>0.9791666667</v>
      </c>
      <c r="O113" s="130">
        <f t="shared" si="4"/>
        <v>2.036834131</v>
      </c>
      <c r="P113" s="130">
        <f>STANDARDIZE(L113,'VCV HS CF'!$I$4,'VCV HS CF'!$I$3)</f>
        <v>1.977896719</v>
      </c>
      <c r="Q113" s="130">
        <v>2.0781188609384866</v>
      </c>
      <c r="S113" s="148">
        <v>-0.013949497970621772</v>
      </c>
    </row>
    <row r="114">
      <c r="A114" s="141">
        <v>44708.0</v>
      </c>
      <c r="B114" s="148">
        <f>'VCV HS CF'!H124</f>
        <v>0.03820039098</v>
      </c>
      <c r="C114" s="141">
        <v>44708.0</v>
      </c>
      <c r="D114" s="149">
        <f t="shared" si="1"/>
        <v>97330.08699</v>
      </c>
      <c r="L114" s="150">
        <f>'VCV HS CF'!H124</f>
        <v>0.03820039098</v>
      </c>
      <c r="M114" s="130">
        <f t="shared" si="2"/>
        <v>491</v>
      </c>
      <c r="N114" s="130">
        <f t="shared" si="3"/>
        <v>0.9732142857</v>
      </c>
      <c r="O114" s="130">
        <f t="shared" si="4"/>
        <v>1.930285857</v>
      </c>
      <c r="P114" s="130">
        <f>STANDARDIZE(L114,'VCV HS CF'!$I$4,'VCV HS CF'!$I$3)</f>
        <v>1.915483542</v>
      </c>
      <c r="Q114" s="130">
        <v>1.8991886023842293</v>
      </c>
      <c r="S114" s="148">
        <v>-0.013824906057399456</v>
      </c>
    </row>
    <row r="115">
      <c r="A115" s="141">
        <v>44712.0</v>
      </c>
      <c r="B115" s="148">
        <f>'VCV HS CF'!H125</f>
        <v>0.00504825697</v>
      </c>
      <c r="C115" s="141">
        <v>44712.0</v>
      </c>
      <c r="D115" s="149">
        <f t="shared" si="1"/>
        <v>97821.43428</v>
      </c>
      <c r="L115" s="150">
        <f>'VCV HS CF'!H125</f>
        <v>0.00504825697</v>
      </c>
      <c r="M115" s="130">
        <f t="shared" si="2"/>
        <v>308</v>
      </c>
      <c r="N115" s="130">
        <f t="shared" si="3"/>
        <v>0.6101190476</v>
      </c>
      <c r="O115" s="130">
        <f t="shared" si="4"/>
        <v>0.2796293265</v>
      </c>
      <c r="P115" s="130">
        <f>STANDARDIZE(L115,'VCV HS CF'!$I$4,'VCV HS CF'!$I$3)</f>
        <v>0.2309515725</v>
      </c>
      <c r="Q115" s="130">
        <v>0.2538607030941693</v>
      </c>
      <c r="S115" s="148">
        <v>-0.013712188673215064</v>
      </c>
    </row>
    <row r="116">
      <c r="A116" s="141">
        <v>44713.0</v>
      </c>
      <c r="B116" s="148">
        <f>'VCV HS CF'!H126</f>
        <v>-0.02002206443</v>
      </c>
      <c r="C116" s="141">
        <v>44713.0</v>
      </c>
      <c r="D116" s="149">
        <f t="shared" si="1"/>
        <v>95862.84722</v>
      </c>
      <c r="L116" s="150">
        <f>'VCV HS CF'!H126</f>
        <v>-0.02002206443</v>
      </c>
      <c r="M116" s="130">
        <f t="shared" si="2"/>
        <v>66</v>
      </c>
      <c r="N116" s="130">
        <f t="shared" si="3"/>
        <v>0.1299603175</v>
      </c>
      <c r="O116" s="130">
        <f t="shared" si="4"/>
        <v>-1.126578734</v>
      </c>
      <c r="P116" s="130">
        <f>STANDARDIZE(L116,'VCV HS CF'!$I$4,'VCV HS CF'!$I$3)</f>
        <v>-1.042925937</v>
      </c>
      <c r="Q116" s="130">
        <v>-1.0120629914261714</v>
      </c>
      <c r="S116" s="148">
        <v>-0.01337953165585094</v>
      </c>
    </row>
    <row r="117">
      <c r="A117" s="141">
        <v>44714.0</v>
      </c>
      <c r="B117" s="148">
        <f>'VCV HS CF'!H127</f>
        <v>0.0239262453</v>
      </c>
      <c r="C117" s="141">
        <v>44714.0</v>
      </c>
      <c r="D117" s="149">
        <f t="shared" si="1"/>
        <v>98156.48522</v>
      </c>
      <c r="L117" s="150">
        <f>'VCV HS CF'!H127</f>
        <v>0.0239262453</v>
      </c>
      <c r="M117" s="130">
        <f t="shared" si="2"/>
        <v>447</v>
      </c>
      <c r="N117" s="130">
        <f t="shared" si="3"/>
        <v>0.8859126984</v>
      </c>
      <c r="O117" s="130">
        <f t="shared" si="4"/>
        <v>1.205074343</v>
      </c>
      <c r="P117" s="130">
        <f>STANDARDIZE(L117,'VCV HS CF'!$I$4,'VCV HS CF'!$I$3)</f>
        <v>1.190183182</v>
      </c>
      <c r="Q117" s="130">
        <v>1.3269542717268124</v>
      </c>
      <c r="S117" s="148">
        <v>-0.013295161842546675</v>
      </c>
    </row>
    <row r="118">
      <c r="A118" s="141">
        <v>44715.0</v>
      </c>
      <c r="B118" s="148">
        <f>'VCV HS CF'!H128</f>
        <v>-0.04288575018</v>
      </c>
      <c r="C118" s="141">
        <v>44715.0</v>
      </c>
      <c r="D118" s="149">
        <f t="shared" si="1"/>
        <v>93946.97072</v>
      </c>
      <c r="L118" s="150">
        <f>'VCV HS CF'!H128</f>
        <v>-0.04288575018</v>
      </c>
      <c r="M118" s="130">
        <f t="shared" si="2"/>
        <v>10</v>
      </c>
      <c r="N118" s="130">
        <f t="shared" si="3"/>
        <v>0.01884920635</v>
      </c>
      <c r="O118" s="130">
        <f t="shared" si="4"/>
        <v>-2.078118861</v>
      </c>
      <c r="P118" s="130">
        <f>STANDARDIZE(L118,'VCV HS CF'!$I$4,'VCV HS CF'!$I$3)</f>
        <v>-2.204679494</v>
      </c>
      <c r="Q118" s="130">
        <v>-1.9987545224438061</v>
      </c>
      <c r="S118" s="148">
        <v>-0.013187075693004735</v>
      </c>
    </row>
    <row r="119">
      <c r="A119" s="141">
        <v>44718.0</v>
      </c>
      <c r="B119" s="148">
        <f>'VCV HS CF'!H129</f>
        <v>0.01122484848</v>
      </c>
      <c r="C119" s="141">
        <v>44718.0</v>
      </c>
      <c r="D119" s="149">
        <f t="shared" si="1"/>
        <v>95001.51123</v>
      </c>
      <c r="L119" s="150">
        <f>'VCV HS CF'!H129</f>
        <v>0.01122484848</v>
      </c>
      <c r="M119" s="130">
        <f t="shared" si="2"/>
        <v>356</v>
      </c>
      <c r="N119" s="130">
        <f t="shared" si="3"/>
        <v>0.7053571429</v>
      </c>
      <c r="O119" s="130">
        <f t="shared" si="4"/>
        <v>0.5398714128</v>
      </c>
      <c r="P119" s="130">
        <f>STANDARDIZE(L119,'VCV HS CF'!$I$4,'VCV HS CF'!$I$3)</f>
        <v>0.544797609</v>
      </c>
      <c r="Q119" s="130">
        <v>0.5572144004652938</v>
      </c>
      <c r="S119" s="148">
        <v>-0.013112356431555328</v>
      </c>
    </row>
    <row r="120">
      <c r="A120" s="141">
        <v>44719.0</v>
      </c>
      <c r="B120" s="148">
        <f>'VCV HS CF'!H130</f>
        <v>0.006648499923</v>
      </c>
      <c r="C120" s="141">
        <v>44719.0</v>
      </c>
      <c r="D120" s="149">
        <f t="shared" si="1"/>
        <v>95633.12877</v>
      </c>
      <c r="L120" s="150">
        <f>'VCV HS CF'!H130</f>
        <v>0.006648499923</v>
      </c>
      <c r="M120" s="130">
        <f t="shared" si="2"/>
        <v>320</v>
      </c>
      <c r="N120" s="130">
        <f t="shared" si="3"/>
        <v>0.6339285714</v>
      </c>
      <c r="O120" s="130">
        <f t="shared" si="4"/>
        <v>0.342276449</v>
      </c>
      <c r="P120" s="130">
        <f>STANDARDIZE(L120,'VCV HS CF'!$I$4,'VCV HS CF'!$I$3)</f>
        <v>0.3122633943</v>
      </c>
      <c r="Q120" s="130">
        <v>0.34227644904245785</v>
      </c>
      <c r="S120" s="148">
        <v>-0.013086542057710582</v>
      </c>
    </row>
    <row r="121">
      <c r="A121" s="141">
        <v>44720.0</v>
      </c>
      <c r="B121" s="148">
        <f>'VCV HS CF'!H131</f>
        <v>-0.005341829588</v>
      </c>
      <c r="C121" s="141">
        <v>44720.0</v>
      </c>
      <c r="D121" s="149">
        <f t="shared" si="1"/>
        <v>95122.27289</v>
      </c>
      <c r="L121" s="150">
        <f>'VCV HS CF'!H131</f>
        <v>-0.005341829588</v>
      </c>
      <c r="M121" s="130">
        <f t="shared" si="2"/>
        <v>185</v>
      </c>
      <c r="N121" s="130">
        <f t="shared" si="3"/>
        <v>0.3660714286</v>
      </c>
      <c r="O121" s="130">
        <f t="shared" si="4"/>
        <v>-0.342276449</v>
      </c>
      <c r="P121" s="130">
        <f>STANDARDIZE(L121,'VCV HS CF'!$I$4,'VCV HS CF'!$I$3)</f>
        <v>-0.2969913037</v>
      </c>
      <c r="Q121" s="130">
        <v>-0.42255625660821183</v>
      </c>
      <c r="S121" s="148">
        <v>-0.013082371487581679</v>
      </c>
    </row>
    <row r="122">
      <c r="A122" s="141">
        <v>44721.0</v>
      </c>
      <c r="B122" s="148">
        <f>'VCV HS CF'!H132</f>
        <v>-0.01561907737</v>
      </c>
      <c r="C122" s="141">
        <v>44721.0</v>
      </c>
      <c r="D122" s="149">
        <f t="shared" si="1"/>
        <v>93636.55075</v>
      </c>
      <c r="L122" s="150">
        <f>'VCV HS CF'!H132</f>
        <v>-0.01561907737</v>
      </c>
      <c r="M122" s="130">
        <f t="shared" si="2"/>
        <v>95</v>
      </c>
      <c r="N122" s="130">
        <f t="shared" si="3"/>
        <v>0.1875</v>
      </c>
      <c r="O122" s="130">
        <f t="shared" si="4"/>
        <v>-0.8871465585</v>
      </c>
      <c r="P122" s="130">
        <f>STANDARDIZE(L122,'VCV HS CF'!$I$4,'VCV HS CF'!$I$3)</f>
        <v>-0.8192005962</v>
      </c>
      <c r="Q122" s="130">
        <v>-0.7415940432681015</v>
      </c>
      <c r="S122" s="148">
        <v>-0.012944734028448946</v>
      </c>
    </row>
    <row r="123">
      <c r="A123" s="141">
        <v>44722.0</v>
      </c>
      <c r="B123" s="148">
        <f>'VCV HS CF'!H133</f>
        <v>-0.02579533303</v>
      </c>
      <c r="C123" s="141">
        <v>44722.0</v>
      </c>
      <c r="D123" s="149">
        <f t="shared" si="1"/>
        <v>91221.16474</v>
      </c>
      <c r="L123" s="150">
        <f>'VCV HS CF'!H133</f>
        <v>-0.02579533303</v>
      </c>
      <c r="M123" s="130">
        <f t="shared" si="2"/>
        <v>41</v>
      </c>
      <c r="N123" s="130">
        <f t="shared" si="3"/>
        <v>0.08035714286</v>
      </c>
      <c r="O123" s="130">
        <f t="shared" si="4"/>
        <v>-1.402673291</v>
      </c>
      <c r="P123" s="130">
        <f>STANDARDIZE(L123,'VCV HS CF'!$I$4,'VCV HS CF'!$I$3)</f>
        <v>-1.33627826</v>
      </c>
      <c r="Q123" s="130">
        <v>-1.6203424702833507</v>
      </c>
      <c r="S123" s="148">
        <v>-0.012939638469467819</v>
      </c>
    </row>
    <row r="124">
      <c r="A124" s="141">
        <v>44725.0</v>
      </c>
      <c r="B124" s="148">
        <f>'VCV HS CF'!H134</f>
        <v>-0.04761289094</v>
      </c>
      <c r="C124" s="141">
        <v>44725.0</v>
      </c>
      <c r="D124" s="149">
        <f t="shared" si="1"/>
        <v>86877.86137</v>
      </c>
      <c r="L124" s="150">
        <f>'VCV HS CF'!H134</f>
        <v>-0.04761289094</v>
      </c>
      <c r="M124" s="130">
        <f t="shared" si="2"/>
        <v>6</v>
      </c>
      <c r="N124" s="130">
        <f t="shared" si="3"/>
        <v>0.01091269841</v>
      </c>
      <c r="O124" s="130">
        <f t="shared" si="4"/>
        <v>-2.293392869</v>
      </c>
      <c r="P124" s="130">
        <f>STANDARDIZE(L124,'VCV HS CF'!$I$4,'VCV HS CF'!$I$3)</f>
        <v>-2.444875788</v>
      </c>
      <c r="Q124" s="130">
        <v>-2.173244702739338</v>
      </c>
      <c r="S124" s="148">
        <v>-0.01282683960613945</v>
      </c>
    </row>
    <row r="125">
      <c r="A125" s="141">
        <v>44726.0</v>
      </c>
      <c r="B125" s="148">
        <f>'VCV HS CF'!H135</f>
        <v>0.01282013273</v>
      </c>
      <c r="C125" s="141">
        <v>44726.0</v>
      </c>
      <c r="D125" s="149">
        <f t="shared" si="1"/>
        <v>87991.64709</v>
      </c>
      <c r="L125" s="150">
        <f>'VCV HS CF'!H135</f>
        <v>0.01282013273</v>
      </c>
      <c r="M125" s="130">
        <f t="shared" si="2"/>
        <v>376</v>
      </c>
      <c r="N125" s="130">
        <f t="shared" si="3"/>
        <v>0.7450396825</v>
      </c>
      <c r="O125" s="130">
        <f t="shared" si="4"/>
        <v>0.6589612773</v>
      </c>
      <c r="P125" s="130">
        <f>STANDARDIZE(L125,'VCV HS CF'!$I$4,'VCV HS CF'!$I$3)</f>
        <v>0.6258574682</v>
      </c>
      <c r="Q125" s="130">
        <v>0.5056601644167164</v>
      </c>
      <c r="S125" s="148">
        <v>-0.012791767598427406</v>
      </c>
    </row>
    <row r="126">
      <c r="A126" s="141">
        <v>44727.0</v>
      </c>
      <c r="B126" s="148">
        <f>'VCV HS CF'!H136</f>
        <v>0.02844489592</v>
      </c>
      <c r="C126" s="141">
        <v>44727.0</v>
      </c>
      <c r="D126" s="149">
        <f t="shared" si="1"/>
        <v>90494.56033</v>
      </c>
      <c r="L126" s="150">
        <f>'VCV HS CF'!H136</f>
        <v>0.02844489592</v>
      </c>
      <c r="M126" s="130">
        <f t="shared" si="2"/>
        <v>463</v>
      </c>
      <c r="N126" s="130">
        <f t="shared" si="3"/>
        <v>0.9176587302</v>
      </c>
      <c r="O126" s="130">
        <f t="shared" si="4"/>
        <v>1.389494147</v>
      </c>
      <c r="P126" s="130">
        <f>STANDARDIZE(L126,'VCV HS CF'!$I$4,'VCV HS CF'!$I$3)</f>
        <v>1.419785639</v>
      </c>
      <c r="Q126" s="130">
        <v>1.3638364433225656</v>
      </c>
      <c r="S126" s="148">
        <v>-0.012633161701798002</v>
      </c>
    </row>
    <row r="127">
      <c r="A127" s="141">
        <v>44728.0</v>
      </c>
      <c r="B127" s="148">
        <f>'VCV HS CF'!H137</f>
        <v>-0.04937172106</v>
      </c>
      <c r="C127" s="141">
        <v>44728.0</v>
      </c>
      <c r="D127" s="149">
        <f t="shared" si="1"/>
        <v>86026.68814</v>
      </c>
      <c r="L127" s="150">
        <f>'VCV HS CF'!H137</f>
        <v>-0.04937172106</v>
      </c>
      <c r="M127" s="130">
        <f t="shared" si="2"/>
        <v>5</v>
      </c>
      <c r="N127" s="130">
        <f t="shared" si="3"/>
        <v>0.008928571429</v>
      </c>
      <c r="O127" s="130">
        <f t="shared" si="4"/>
        <v>-2.36856706</v>
      </c>
      <c r="P127" s="130">
        <f>STANDARDIZE(L127,'VCV HS CF'!$I$4,'VCV HS CF'!$I$3)</f>
        <v>-2.534245768</v>
      </c>
      <c r="Q127" s="130">
        <v>-2.229304508409105</v>
      </c>
      <c r="S127" s="148">
        <v>-0.012597693321177772</v>
      </c>
    </row>
    <row r="128">
      <c r="A128" s="141">
        <v>44729.0</v>
      </c>
      <c r="B128" s="148">
        <f>'VCV HS CF'!H138</f>
        <v>0.00495813526</v>
      </c>
      <c r="C128" s="141">
        <v>44729.0</v>
      </c>
      <c r="D128" s="149">
        <f t="shared" si="1"/>
        <v>86453.22009</v>
      </c>
      <c r="L128" s="150">
        <f>'VCV HS CF'!H138</f>
        <v>0.00495813526</v>
      </c>
      <c r="M128" s="130">
        <f t="shared" si="2"/>
        <v>306</v>
      </c>
      <c r="N128" s="130">
        <f t="shared" si="3"/>
        <v>0.6061507937</v>
      </c>
      <c r="O128" s="130">
        <f t="shared" si="4"/>
        <v>0.2693005449</v>
      </c>
      <c r="P128" s="130">
        <f>STANDARDIZE(L128,'VCV HS CF'!$I$4,'VCV HS CF'!$I$3)</f>
        <v>0.2263722925</v>
      </c>
      <c r="Q128" s="130">
        <v>0.27962932651340194</v>
      </c>
      <c r="S128" s="148">
        <v>-0.012350415341236176</v>
      </c>
    </row>
    <row r="129">
      <c r="A129" s="141">
        <v>44733.0</v>
      </c>
      <c r="B129" s="148">
        <f>'VCV HS CF'!H139</f>
        <v>0.06311738351</v>
      </c>
      <c r="C129" s="141">
        <v>44733.0</v>
      </c>
      <c r="D129" s="149">
        <f t="shared" si="1"/>
        <v>91909.92114</v>
      </c>
      <c r="L129" s="150">
        <f>'VCV HS CF'!H139</f>
        <v>0.06311738351</v>
      </c>
      <c r="M129" s="130">
        <f t="shared" si="2"/>
        <v>501</v>
      </c>
      <c r="N129" s="130">
        <f t="shared" si="3"/>
        <v>0.9930555556</v>
      </c>
      <c r="O129" s="130">
        <f t="shared" si="4"/>
        <v>2.46012434</v>
      </c>
      <c r="P129" s="130">
        <f>STANDARDIZE(L129,'VCV HS CF'!$I$4,'VCV HS CF'!$I$3)</f>
        <v>3.181570078</v>
      </c>
      <c r="Q129" s="130">
        <v>2.4601243397869936</v>
      </c>
      <c r="S129" s="148">
        <v>-0.012108086774843721</v>
      </c>
    </row>
    <row r="130">
      <c r="A130" s="141">
        <v>44734.0</v>
      </c>
      <c r="B130" s="148">
        <f>'VCV HS CF'!H140</f>
        <v>0.0005924105864</v>
      </c>
      <c r="C130" s="141">
        <v>44734.0</v>
      </c>
      <c r="D130" s="149">
        <f t="shared" si="1"/>
        <v>91964.36955</v>
      </c>
      <c r="L130" s="150">
        <f>'VCV HS CF'!H140</f>
        <v>0.0005924105864</v>
      </c>
      <c r="M130" s="130">
        <f t="shared" si="2"/>
        <v>258</v>
      </c>
      <c r="N130" s="130">
        <f t="shared" si="3"/>
        <v>0.5109126984</v>
      </c>
      <c r="O130" s="130">
        <f t="shared" si="4"/>
        <v>0.02735749058</v>
      </c>
      <c r="P130" s="130">
        <f>STANDARDIZE(L130,'VCV HS CF'!$I$4,'VCV HS CF'!$I$3)</f>
        <v>0.004540334927</v>
      </c>
      <c r="Q130" s="130">
        <v>-0.062208460101367165</v>
      </c>
      <c r="S130" s="148">
        <v>-0.012046237963893924</v>
      </c>
    </row>
    <row r="131">
      <c r="A131" s="141">
        <v>44735.0</v>
      </c>
      <c r="B131" s="148">
        <f>'VCV HS CF'!H141</f>
        <v>0.01153669041</v>
      </c>
      <c r="C131" s="141">
        <v>44735.0</v>
      </c>
      <c r="D131" s="149">
        <f t="shared" si="1"/>
        <v>93025.33401</v>
      </c>
      <c r="L131" s="150">
        <f>'VCV HS CF'!H141</f>
        <v>0.01153669041</v>
      </c>
      <c r="M131" s="130">
        <f t="shared" si="2"/>
        <v>359</v>
      </c>
      <c r="N131" s="130">
        <f t="shared" si="3"/>
        <v>0.7113095238</v>
      </c>
      <c r="O131" s="130">
        <f t="shared" si="4"/>
        <v>0.5572144005</v>
      </c>
      <c r="P131" s="130">
        <f>STANDARDIZE(L131,'VCV HS CF'!$I$4,'VCV HS CF'!$I$3)</f>
        <v>0.5606429753</v>
      </c>
      <c r="Q131" s="130">
        <v>0.6102946106864909</v>
      </c>
      <c r="S131" s="148">
        <v>-0.011871713182168987</v>
      </c>
    </row>
    <row r="132">
      <c r="A132" s="141">
        <v>44736.0</v>
      </c>
      <c r="B132" s="148">
        <f>'VCV HS CF'!H142</f>
        <v>0.04013221445</v>
      </c>
      <c r="C132" s="141">
        <v>44736.0</v>
      </c>
      <c r="D132" s="149">
        <f t="shared" si="1"/>
        <v>96758.64667</v>
      </c>
      <c r="L132" s="150">
        <f>'VCV HS CF'!H142</f>
        <v>0.04013221445</v>
      </c>
      <c r="M132" s="130">
        <f t="shared" si="2"/>
        <v>495</v>
      </c>
      <c r="N132" s="130">
        <f t="shared" si="3"/>
        <v>0.9811507937</v>
      </c>
      <c r="O132" s="130">
        <f t="shared" si="4"/>
        <v>2.078118861</v>
      </c>
      <c r="P132" s="130">
        <f>STANDARDIZE(L132,'VCV HS CF'!$I$4,'VCV HS CF'!$I$3)</f>
        <v>2.013643691</v>
      </c>
      <c r="Q132" s="130">
        <v>1.9633701945797053</v>
      </c>
      <c r="S132" s="148">
        <v>-0.011670348767492757</v>
      </c>
    </row>
    <row r="133">
      <c r="A133" s="141">
        <v>44739.0</v>
      </c>
      <c r="B133" s="148">
        <f>'VCV HS CF'!H143</f>
        <v>-0.007430928433</v>
      </c>
      <c r="C133" s="141">
        <v>44739.0</v>
      </c>
      <c r="D133" s="149">
        <f t="shared" si="1"/>
        <v>96039.64009</v>
      </c>
      <c r="L133" s="150">
        <f>'VCV HS CF'!H143</f>
        <v>-0.007430928433</v>
      </c>
      <c r="M133" s="130">
        <f t="shared" si="2"/>
        <v>158</v>
      </c>
      <c r="N133" s="130">
        <f t="shared" si="3"/>
        <v>0.3125</v>
      </c>
      <c r="O133" s="130">
        <f t="shared" si="4"/>
        <v>-0.4887764115</v>
      </c>
      <c r="P133" s="130">
        <f>STANDARDIZE(L133,'VCV HS CF'!$I$4,'VCV HS CF'!$I$3)</f>
        <v>-0.4031429557</v>
      </c>
      <c r="Q133" s="130">
        <v>-0.4831795508765934</v>
      </c>
      <c r="S133" s="148">
        <v>-0.011570293191334412</v>
      </c>
    </row>
    <row r="134">
      <c r="A134" s="141">
        <v>44740.0</v>
      </c>
      <c r="B134" s="148">
        <f>'VCV HS CF'!H144</f>
        <v>-0.01972202329</v>
      </c>
      <c r="C134" s="141">
        <v>44740.0</v>
      </c>
      <c r="D134" s="149">
        <f t="shared" si="1"/>
        <v>94145.54407</v>
      </c>
      <c r="L134" s="150">
        <f>'VCV HS CF'!H144</f>
        <v>-0.01972202329</v>
      </c>
      <c r="M134" s="130">
        <f t="shared" si="2"/>
        <v>70</v>
      </c>
      <c r="N134" s="130">
        <f t="shared" si="3"/>
        <v>0.1378968254</v>
      </c>
      <c r="O134" s="130">
        <f t="shared" si="4"/>
        <v>-1.089817258</v>
      </c>
      <c r="P134" s="130">
        <f>STANDARDIZE(L134,'VCV HS CF'!$I$4,'VCV HS CF'!$I$3)</f>
        <v>-1.027680195</v>
      </c>
      <c r="Q134" s="130">
        <v>-1.194857123393794</v>
      </c>
      <c r="S134" s="148">
        <v>-0.011506392792495268</v>
      </c>
    </row>
    <row r="135">
      <c r="A135" s="141">
        <v>44741.0</v>
      </c>
      <c r="B135" s="148">
        <f>'VCV HS CF'!H145</f>
        <v>-0.01359204184</v>
      </c>
      <c r="C135" s="141">
        <v>44741.0</v>
      </c>
      <c r="D135" s="149">
        <f t="shared" si="1"/>
        <v>92865.9139</v>
      </c>
      <c r="L135" s="150">
        <f>'VCV HS CF'!H145</f>
        <v>-0.01359204184</v>
      </c>
      <c r="M135" s="130">
        <f t="shared" si="2"/>
        <v>110</v>
      </c>
      <c r="N135" s="130">
        <f t="shared" si="3"/>
        <v>0.2172619048</v>
      </c>
      <c r="O135" s="130">
        <f t="shared" si="4"/>
        <v>-0.7814739197</v>
      </c>
      <c r="P135" s="130">
        <f>STANDARDIZE(L135,'VCV HS CF'!$I$4,'VCV HS CF'!$I$3)</f>
        <v>-0.7162025163</v>
      </c>
      <c r="Q135" s="130">
        <v>-0.7950450414383292</v>
      </c>
      <c r="S135" s="148">
        <v>-0.011166967826716258</v>
      </c>
    </row>
    <row r="136">
      <c r="A136" s="141">
        <v>44742.0</v>
      </c>
      <c r="B136" s="148">
        <f>'VCV HS CF'!H146</f>
        <v>-0.01606032645</v>
      </c>
      <c r="C136" s="141">
        <v>44742.0</v>
      </c>
      <c r="D136" s="149">
        <f t="shared" si="1"/>
        <v>91374.457</v>
      </c>
      <c r="L136" s="150">
        <f>'VCV HS CF'!H146</f>
        <v>-0.01606032645</v>
      </c>
      <c r="M136" s="130">
        <f t="shared" si="2"/>
        <v>94</v>
      </c>
      <c r="N136" s="130">
        <f t="shared" si="3"/>
        <v>0.185515873</v>
      </c>
      <c r="O136" s="130">
        <f t="shared" si="4"/>
        <v>-0.8945424155</v>
      </c>
      <c r="P136" s="130">
        <f>STANDARDIZE(L136,'VCV HS CF'!$I$4,'VCV HS CF'!$I$3)</f>
        <v>-0.8416214212</v>
      </c>
      <c r="Q136" s="130">
        <v>-0.8508705420155726</v>
      </c>
      <c r="S136" s="148">
        <v>-0.010929286057400223</v>
      </c>
    </row>
    <row r="137">
      <c r="A137" s="141">
        <v>44743.0</v>
      </c>
      <c r="B137" s="148">
        <f>'VCV HS CF'!H147</f>
        <v>0.01563243329</v>
      </c>
      <c r="C137" s="141">
        <v>44743.0</v>
      </c>
      <c r="D137" s="149">
        <f t="shared" si="1"/>
        <v>92802.86211</v>
      </c>
      <c r="L137" s="150">
        <f>'VCV HS CF'!H147</f>
        <v>0.01563243329</v>
      </c>
      <c r="M137" s="130">
        <f t="shared" si="2"/>
        <v>399</v>
      </c>
      <c r="N137" s="130">
        <f t="shared" si="3"/>
        <v>0.7906746032</v>
      </c>
      <c r="O137" s="130">
        <f t="shared" si="4"/>
        <v>0.8087641964</v>
      </c>
      <c r="P137" s="130">
        <f>STANDARDIZE(L137,'VCV HS CF'!$I$4,'VCV HS CF'!$I$3)</f>
        <v>0.768756571</v>
      </c>
      <c r="Q137" s="130">
        <v>0.7547536222897877</v>
      </c>
      <c r="S137" s="148">
        <v>-0.010785671488669425</v>
      </c>
    </row>
    <row r="138">
      <c r="A138" s="141">
        <v>44747.0</v>
      </c>
      <c r="B138" s="148">
        <f>'VCV HS CF'!H148</f>
        <v>0.009504306691</v>
      </c>
      <c r="C138" s="141">
        <v>44747.0</v>
      </c>
      <c r="D138" s="149">
        <f t="shared" si="1"/>
        <v>93684.88897</v>
      </c>
      <c r="L138" s="150">
        <f>'VCV HS CF'!H148</f>
        <v>0.009504306691</v>
      </c>
      <c r="M138" s="130">
        <f t="shared" si="2"/>
        <v>343</v>
      </c>
      <c r="N138" s="130">
        <f t="shared" si="3"/>
        <v>0.6795634921</v>
      </c>
      <c r="O138" s="130">
        <f t="shared" si="4"/>
        <v>0.466478525</v>
      </c>
      <c r="P138" s="130">
        <f>STANDARDIZE(L138,'VCV HS CF'!$I$4,'VCV HS CF'!$I$3)</f>
        <v>0.4573731419</v>
      </c>
      <c r="Q138" s="130">
        <v>0.534126570382888</v>
      </c>
      <c r="S138" s="148">
        <v>-0.010601605318557772</v>
      </c>
    </row>
    <row r="139">
      <c r="A139" s="141">
        <v>44748.0</v>
      </c>
      <c r="B139" s="148">
        <f>'VCV HS CF'!H149</f>
        <v>-0.00501015487</v>
      </c>
      <c r="C139" s="141">
        <v>44748.0</v>
      </c>
      <c r="D139" s="149">
        <f t="shared" si="1"/>
        <v>93215.51317</v>
      </c>
      <c r="L139" s="150">
        <f>'VCV HS CF'!H149</f>
        <v>-0.00501015487</v>
      </c>
      <c r="M139" s="130">
        <f t="shared" si="2"/>
        <v>191</v>
      </c>
      <c r="N139" s="130">
        <f t="shared" si="3"/>
        <v>0.3779761905</v>
      </c>
      <c r="O139" s="130">
        <f t="shared" si="4"/>
        <v>-0.3108003795</v>
      </c>
      <c r="P139" s="130">
        <f>STANDARDIZE(L139,'VCV HS CF'!$I$4,'VCV HS CF'!$I$3)</f>
        <v>-0.2801381906</v>
      </c>
      <c r="Q139" s="130">
        <v>-0.38478484864581064</v>
      </c>
      <c r="S139" s="148">
        <v>-0.010562042920659953</v>
      </c>
    </row>
    <row r="140">
      <c r="A140" s="141">
        <v>44749.0</v>
      </c>
      <c r="B140" s="148">
        <f>'VCV HS CF'!H150</f>
        <v>0.02068117773</v>
      </c>
      <c r="C140" s="141">
        <v>44749.0</v>
      </c>
      <c r="D140" s="149">
        <f t="shared" si="1"/>
        <v>95143.31976</v>
      </c>
      <c r="L140" s="150">
        <f>'VCV HS CF'!H150</f>
        <v>0.02068117773</v>
      </c>
      <c r="M140" s="130">
        <f t="shared" si="2"/>
        <v>432</v>
      </c>
      <c r="N140" s="130">
        <f t="shared" si="3"/>
        <v>0.8561507937</v>
      </c>
      <c r="O140" s="130">
        <f t="shared" si="4"/>
        <v>1.063184231</v>
      </c>
      <c r="P140" s="130">
        <f>STANDARDIZE(L140,'VCV HS CF'!$I$4,'VCV HS CF'!$I$3)</f>
        <v>1.025294247</v>
      </c>
      <c r="Q140" s="130">
        <v>1.1172466285481648</v>
      </c>
      <c r="S140" s="148">
        <v>-0.010522888625267844</v>
      </c>
    </row>
    <row r="141">
      <c r="A141" s="141">
        <v>44750.0</v>
      </c>
      <c r="B141" s="148">
        <f>'VCV HS CF'!H151</f>
        <v>0.01521666799</v>
      </c>
      <c r="C141" s="141">
        <v>44750.0</v>
      </c>
      <c r="D141" s="149">
        <f t="shared" si="1"/>
        <v>96591.08407</v>
      </c>
      <c r="L141" s="150">
        <f>'VCV HS CF'!H151</f>
        <v>0.01521666799</v>
      </c>
      <c r="M141" s="130">
        <f t="shared" si="2"/>
        <v>393</v>
      </c>
      <c r="N141" s="130">
        <f t="shared" si="3"/>
        <v>0.7787698413</v>
      </c>
      <c r="O141" s="130">
        <f t="shared" si="4"/>
        <v>0.7680452236</v>
      </c>
      <c r="P141" s="130">
        <f>STANDARDIZE(L141,'VCV HS CF'!$I$4,'VCV HS CF'!$I$3)</f>
        <v>0.7476306329</v>
      </c>
      <c r="Q141" s="130">
        <v>0.6527943156032111</v>
      </c>
      <c r="S141" s="148">
        <v>-0.010474302215727161</v>
      </c>
    </row>
    <row r="142">
      <c r="A142" s="141">
        <v>44753.0</v>
      </c>
      <c r="B142" s="148">
        <f>'VCV HS CF'!H152</f>
        <v>-0.02685609243</v>
      </c>
      <c r="C142" s="141">
        <v>44753.0</v>
      </c>
      <c r="D142" s="149">
        <f t="shared" si="1"/>
        <v>93997.02499</v>
      </c>
      <c r="L142" s="150">
        <f>'VCV HS CF'!H152</f>
        <v>-0.02685609243</v>
      </c>
      <c r="M142" s="130">
        <f t="shared" si="2"/>
        <v>38</v>
      </c>
      <c r="N142" s="130">
        <f t="shared" si="3"/>
        <v>0.0744047619</v>
      </c>
      <c r="O142" s="130">
        <f t="shared" si="4"/>
        <v>-1.443749246</v>
      </c>
      <c r="P142" s="130">
        <f>STANDARDIZE(L142,'VCV HS CF'!$I$4,'VCV HS CF'!$I$3)</f>
        <v>-1.39017775</v>
      </c>
      <c r="Q142" s="130">
        <v>-1.5504575028339314</v>
      </c>
      <c r="S142" s="148">
        <v>-0.010448667710346327</v>
      </c>
    </row>
    <row r="143">
      <c r="A143" s="141">
        <v>44754.0</v>
      </c>
      <c r="B143" s="148">
        <f>'VCV HS CF'!H153</f>
        <v>0.006822454005</v>
      </c>
      <c r="C143" s="141">
        <v>44754.0</v>
      </c>
      <c r="D143" s="149">
        <f t="shared" si="1"/>
        <v>94638.31537</v>
      </c>
      <c r="L143" s="150">
        <f>'VCV HS CF'!H153</f>
        <v>0.006822454005</v>
      </c>
      <c r="M143" s="130">
        <f t="shared" si="2"/>
        <v>323</v>
      </c>
      <c r="N143" s="130">
        <f t="shared" si="3"/>
        <v>0.6398809524</v>
      </c>
      <c r="O143" s="130">
        <f t="shared" si="4"/>
        <v>0.3581406021</v>
      </c>
      <c r="P143" s="130">
        <f>STANDARDIZE(L143,'VCV HS CF'!$I$4,'VCV HS CF'!$I$3)</f>
        <v>0.3211023792</v>
      </c>
      <c r="Q143" s="130">
        <v>0.24360122076990676</v>
      </c>
      <c r="S143" s="148">
        <v>-0.010366114503684543</v>
      </c>
    </row>
    <row r="144">
      <c r="A144" s="141">
        <v>44755.0</v>
      </c>
      <c r="B144" s="148">
        <f>'VCV HS CF'!H154</f>
        <v>0.01044591359</v>
      </c>
      <c r="C144" s="141">
        <v>44755.0</v>
      </c>
      <c r="D144" s="149">
        <f t="shared" si="1"/>
        <v>95626.89903</v>
      </c>
      <c r="L144" s="150">
        <f>'VCV HS CF'!H154</f>
        <v>0.01044591359</v>
      </c>
      <c r="M144" s="130">
        <f t="shared" si="2"/>
        <v>351</v>
      </c>
      <c r="N144" s="130">
        <f t="shared" si="3"/>
        <v>0.6954365079</v>
      </c>
      <c r="O144" s="130">
        <f t="shared" si="4"/>
        <v>0.5113200271</v>
      </c>
      <c r="P144" s="130">
        <f>STANDARDIZE(L144,'VCV HS CF'!$I$4,'VCV HS CF'!$I$3)</f>
        <v>0.5052182347</v>
      </c>
      <c r="Q144" s="130">
        <v>0.43345735645972855</v>
      </c>
      <c r="S144" s="148">
        <v>-0.010131281865631548</v>
      </c>
    </row>
    <row r="145">
      <c r="A145" s="141">
        <v>44756.0</v>
      </c>
      <c r="B145" s="148">
        <f>'VCV HS CF'!H155</f>
        <v>-0.0009309363335</v>
      </c>
      <c r="C145" s="141">
        <v>44756.0</v>
      </c>
      <c r="D145" s="149">
        <f t="shared" si="1"/>
        <v>95537.87648</v>
      </c>
      <c r="L145" s="150">
        <f>'VCV HS CF'!H155</f>
        <v>-0.0009309363335</v>
      </c>
      <c r="M145" s="130">
        <f t="shared" si="2"/>
        <v>240</v>
      </c>
      <c r="N145" s="130">
        <f t="shared" si="3"/>
        <v>0.4751984127</v>
      </c>
      <c r="O145" s="130">
        <f t="shared" si="4"/>
        <v>-0.0622084601</v>
      </c>
      <c r="P145" s="130">
        <f>STANDARDIZE(L145,'VCV HS CF'!$I$4,'VCV HS CF'!$I$3)</f>
        <v>-0.07286423238</v>
      </c>
      <c r="Q145" s="130">
        <v>-0.1121376242830774</v>
      </c>
      <c r="S145" s="148">
        <v>-0.0101235865450507</v>
      </c>
    </row>
    <row r="146">
      <c r="A146" s="141">
        <v>44757.0</v>
      </c>
      <c r="B146" s="148">
        <f>'VCV HS CF'!H156</f>
        <v>0.01009437925</v>
      </c>
      <c r="C146" s="141">
        <v>44757.0</v>
      </c>
      <c r="D146" s="149">
        <f t="shared" si="1"/>
        <v>96502.27203</v>
      </c>
      <c r="L146" s="150">
        <f>'VCV HS CF'!H156</f>
        <v>0.01009437925</v>
      </c>
      <c r="M146" s="130">
        <f t="shared" si="2"/>
        <v>349</v>
      </c>
      <c r="N146" s="130">
        <f t="shared" si="3"/>
        <v>0.691468254</v>
      </c>
      <c r="O146" s="130">
        <f t="shared" si="4"/>
        <v>0.500016454</v>
      </c>
      <c r="P146" s="130">
        <f>STANDARDIZE(L146,'VCV HS CF'!$I$4,'VCV HS CF'!$I$3)</f>
        <v>0.4873560109</v>
      </c>
      <c r="Q146" s="130">
        <v>0.5688698846779309</v>
      </c>
      <c r="S146" s="148">
        <v>-0.010074566483397631</v>
      </c>
    </row>
    <row r="147">
      <c r="A147" s="141">
        <v>44760.0</v>
      </c>
      <c r="B147" s="148">
        <f>'VCV HS CF'!H157</f>
        <v>-0.003761584327</v>
      </c>
      <c r="C147" s="141">
        <v>44760.0</v>
      </c>
      <c r="D147" s="149">
        <f t="shared" si="1"/>
        <v>96139.2706</v>
      </c>
      <c r="L147" s="150">
        <f>'VCV HS CF'!H157</f>
        <v>-0.003761584327</v>
      </c>
      <c r="M147" s="130">
        <f t="shared" si="2"/>
        <v>201</v>
      </c>
      <c r="N147" s="130">
        <f t="shared" si="3"/>
        <v>0.3978174603</v>
      </c>
      <c r="O147" s="130">
        <f t="shared" si="4"/>
        <v>-0.2590004143</v>
      </c>
      <c r="P147" s="130">
        <f>STANDARDIZE(L147,'VCV HS CF'!$I$4,'VCV HS CF'!$I$3)</f>
        <v>-0.2166956081</v>
      </c>
      <c r="Q147" s="130">
        <v>-0.18759968106549507</v>
      </c>
      <c r="S147" s="148">
        <v>-0.010053187602663539</v>
      </c>
    </row>
    <row r="148">
      <c r="A148" s="141">
        <v>44761.0</v>
      </c>
      <c r="B148" s="148">
        <f>'VCV HS CF'!H158</f>
        <v>0.02176555395</v>
      </c>
      <c r="C148" s="141">
        <v>44761.0</v>
      </c>
      <c r="D148" s="149">
        <f t="shared" si="1"/>
        <v>98231.79508</v>
      </c>
      <c r="L148" s="150">
        <f>'VCV HS CF'!H158</f>
        <v>0.02176555395</v>
      </c>
      <c r="M148" s="130">
        <f t="shared" si="2"/>
        <v>436</v>
      </c>
      <c r="N148" s="130">
        <f t="shared" si="3"/>
        <v>0.8640873016</v>
      </c>
      <c r="O148" s="130">
        <f t="shared" si="4"/>
        <v>1.098868573</v>
      </c>
      <c r="P148" s="130">
        <f>STANDARDIZE(L148,'VCV HS CF'!$I$4,'VCV HS CF'!$I$3)</f>
        <v>1.08039376</v>
      </c>
      <c r="Q148" s="130">
        <v>1.236507871205037</v>
      </c>
      <c r="S148" s="148">
        <v>-0.009928109183399415</v>
      </c>
    </row>
    <row r="149">
      <c r="A149" s="141">
        <v>44762.0</v>
      </c>
      <c r="B149" s="148">
        <f>'VCV HS CF'!H159</f>
        <v>0.0005992676914</v>
      </c>
      <c r="C149" s="141">
        <v>44762.0</v>
      </c>
      <c r="D149" s="149">
        <f t="shared" si="1"/>
        <v>98290.66222</v>
      </c>
      <c r="L149" s="150">
        <f>'VCV HS CF'!H159</f>
        <v>0.0005992676914</v>
      </c>
      <c r="M149" s="130">
        <f t="shared" si="2"/>
        <v>259</v>
      </c>
      <c r="N149" s="130">
        <f t="shared" si="3"/>
        <v>0.5128968254</v>
      </c>
      <c r="O149" s="130">
        <f t="shared" si="4"/>
        <v>0.03233318005</v>
      </c>
      <c r="P149" s="130">
        <f>STANDARDIZE(L149,'VCV HS CF'!$I$4,'VCV HS CF'!$I$3)</f>
        <v>0.004888759332</v>
      </c>
      <c r="Q149" s="130">
        <v>0.16738961984705908</v>
      </c>
      <c r="S149" s="148">
        <v>-0.00985224145153738</v>
      </c>
    </row>
    <row r="150">
      <c r="A150" s="141">
        <v>44763.0</v>
      </c>
      <c r="B150" s="148">
        <f>'VCV HS CF'!H160</f>
        <v>0.0356591553</v>
      </c>
      <c r="C150" s="141">
        <v>44763.0</v>
      </c>
      <c r="D150" s="149">
        <f t="shared" si="1"/>
        <v>101795.6242</v>
      </c>
      <c r="L150" s="150">
        <f>'VCV HS CF'!H160</f>
        <v>0.0356591553</v>
      </c>
      <c r="M150" s="130">
        <f t="shared" si="2"/>
        <v>483</v>
      </c>
      <c r="N150" s="130">
        <f t="shared" si="3"/>
        <v>0.9573412698</v>
      </c>
      <c r="O150" s="130">
        <f t="shared" si="4"/>
        <v>1.720632896</v>
      </c>
      <c r="P150" s="130">
        <f>STANDARDIZE(L150,'VCV HS CF'!$I$4,'VCV HS CF'!$I$3)</f>
        <v>1.786357835</v>
      </c>
      <c r="Q150" s="130">
        <v>1.7429107491674287</v>
      </c>
      <c r="S150" s="148">
        <v>-0.009445492191478434</v>
      </c>
    </row>
    <row r="151">
      <c r="A151" s="141">
        <v>44764.0</v>
      </c>
      <c r="B151" s="148">
        <f>'VCV HS CF'!H161</f>
        <v>0.00412304935</v>
      </c>
      <c r="C151" s="141">
        <v>44764.0</v>
      </c>
      <c r="D151" s="149">
        <f t="shared" si="1"/>
        <v>102215.3326</v>
      </c>
      <c r="L151" s="150">
        <f>'VCV HS CF'!H161</f>
        <v>0.00412304935</v>
      </c>
      <c r="M151" s="130">
        <f t="shared" si="2"/>
        <v>300</v>
      </c>
      <c r="N151" s="130">
        <f t="shared" si="3"/>
        <v>0.5942460317</v>
      </c>
      <c r="O151" s="130">
        <f t="shared" si="4"/>
        <v>0.2384811462</v>
      </c>
      <c r="P151" s="130">
        <f>STANDARDIZE(L151,'VCV HS CF'!$I$4,'VCV HS CF'!$I$3)</f>
        <v>0.1839397627</v>
      </c>
      <c r="Q151" s="130">
        <v>0.11714388776590363</v>
      </c>
      <c r="S151" s="148">
        <v>-0.009258535388658218</v>
      </c>
    </row>
    <row r="152">
      <c r="A152" s="141">
        <v>44767.0</v>
      </c>
      <c r="B152" s="148">
        <f>'VCV HS CF'!H162</f>
        <v>-0.002664438189</v>
      </c>
      <c r="C152" s="141">
        <v>44767.0</v>
      </c>
      <c r="D152" s="149">
        <f t="shared" si="1"/>
        <v>101942.9862</v>
      </c>
      <c r="L152" s="150">
        <f>'VCV HS CF'!H162</f>
        <v>-0.002664438189</v>
      </c>
      <c r="M152" s="130">
        <f t="shared" si="2"/>
        <v>220</v>
      </c>
      <c r="N152" s="130">
        <f t="shared" si="3"/>
        <v>0.435515873</v>
      </c>
      <c r="O152" s="130">
        <f t="shared" si="4"/>
        <v>-0.1623480907</v>
      </c>
      <c r="P152" s="130">
        <f>STANDARDIZE(L152,'VCV HS CF'!$I$4,'VCV HS CF'!$I$3)</f>
        <v>-0.1609472286</v>
      </c>
      <c r="Q152" s="130">
        <v>-0.13218082200907763</v>
      </c>
      <c r="S152" s="148">
        <v>-0.009163523119452543</v>
      </c>
    </row>
    <row r="153">
      <c r="A153" s="141">
        <v>44768.0</v>
      </c>
      <c r="B153" s="148">
        <f>'VCV HS CF'!H163</f>
        <v>-0.01910572325</v>
      </c>
      <c r="C153" s="141">
        <v>44768.0</v>
      </c>
      <c r="D153" s="149">
        <f t="shared" si="1"/>
        <v>99995.29168</v>
      </c>
      <c r="L153" s="150">
        <f>'VCV HS CF'!H163</f>
        <v>-0.01910572325</v>
      </c>
      <c r="M153" s="130">
        <f t="shared" si="2"/>
        <v>76</v>
      </c>
      <c r="N153" s="130">
        <f t="shared" si="3"/>
        <v>0.1498015873</v>
      </c>
      <c r="O153" s="130">
        <f t="shared" si="4"/>
        <v>-1.037284743</v>
      </c>
      <c r="P153" s="130">
        <f>STANDARDIZE(L153,'VCV HS CF'!$I$4,'VCV HS CF'!$I$3)</f>
        <v>-0.9963646504</v>
      </c>
      <c r="Q153" s="130">
        <v>-1.1455434028095575</v>
      </c>
      <c r="S153" s="148">
        <v>-0.009112407666597488</v>
      </c>
    </row>
    <row r="154">
      <c r="A154" s="141">
        <v>44769.0</v>
      </c>
      <c r="B154" s="148">
        <f>'VCV HS CF'!H164</f>
        <v>0.03671107076</v>
      </c>
      <c r="C154" s="141">
        <v>44769.0</v>
      </c>
      <c r="D154" s="149">
        <f t="shared" si="1"/>
        <v>103666.2259</v>
      </c>
      <c r="L154" s="150">
        <f>'VCV HS CF'!H164</f>
        <v>0.03671107076</v>
      </c>
      <c r="M154" s="130">
        <f t="shared" si="2"/>
        <v>485</v>
      </c>
      <c r="N154" s="130">
        <f t="shared" si="3"/>
        <v>0.9613095238</v>
      </c>
      <c r="O154" s="130">
        <f t="shared" si="4"/>
        <v>1.766088801</v>
      </c>
      <c r="P154" s="130">
        <f>STANDARDIZE(L154,'VCV HS CF'!$I$4,'VCV HS CF'!$I$3)</f>
        <v>1.839807946</v>
      </c>
      <c r="Q154" s="130">
        <v>1.8698263441930314</v>
      </c>
      <c r="S154" s="148">
        <v>-0.009097922977458638</v>
      </c>
    </row>
    <row r="155">
      <c r="A155" s="141">
        <v>44770.0</v>
      </c>
      <c r="B155" s="148">
        <f>'VCV HS CF'!H165</f>
        <v>0.01484343848</v>
      </c>
      <c r="C155" s="141">
        <v>44770.0</v>
      </c>
      <c r="D155" s="149">
        <f t="shared" si="1"/>
        <v>105204.9892</v>
      </c>
      <c r="L155" s="150">
        <f>'VCV HS CF'!H165</f>
        <v>0.01484343848</v>
      </c>
      <c r="M155" s="130">
        <f t="shared" si="2"/>
        <v>391</v>
      </c>
      <c r="N155" s="130">
        <f t="shared" si="3"/>
        <v>0.7748015873</v>
      </c>
      <c r="O155" s="130">
        <f t="shared" si="4"/>
        <v>0.7547536223</v>
      </c>
      <c r="P155" s="130">
        <f>STANDARDIZE(L155,'VCV HS CF'!$I$4,'VCV HS CF'!$I$3)</f>
        <v>0.7286660303</v>
      </c>
      <c r="Q155" s="130">
        <v>0.865244214518725</v>
      </c>
      <c r="S155" s="148">
        <v>-0.009085603572586854</v>
      </c>
    </row>
    <row r="156">
      <c r="A156" s="141">
        <v>44771.0</v>
      </c>
      <c r="B156" s="148">
        <f>'VCV HS CF'!H166</f>
        <v>0.0307381502</v>
      </c>
      <c r="C156" s="141">
        <v>44771.0</v>
      </c>
      <c r="D156" s="149">
        <f t="shared" si="1"/>
        <v>108438.7959</v>
      </c>
      <c r="L156" s="150">
        <f>'VCV HS CF'!H166</f>
        <v>0.0307381502</v>
      </c>
      <c r="M156" s="130">
        <f t="shared" si="2"/>
        <v>469</v>
      </c>
      <c r="N156" s="130">
        <f t="shared" si="3"/>
        <v>0.9295634921</v>
      </c>
      <c r="O156" s="130">
        <f t="shared" si="4"/>
        <v>1.472547776</v>
      </c>
      <c r="P156" s="130">
        <f>STANDARDIZE(L156,'VCV HS CF'!$I$4,'VCV HS CF'!$I$3)</f>
        <v>1.536310872</v>
      </c>
      <c r="Q156" s="130">
        <v>1.4161006719129094</v>
      </c>
      <c r="S156" s="148">
        <v>-0.008907972018724085</v>
      </c>
    </row>
    <row r="157">
      <c r="A157" s="141">
        <v>44774.0</v>
      </c>
      <c r="B157" s="148">
        <f>'VCV HS CF'!H167</f>
        <v>0.0003624460123</v>
      </c>
      <c r="C157" s="141">
        <v>44774.0</v>
      </c>
      <c r="D157" s="149">
        <f t="shared" si="1"/>
        <v>108478.0991</v>
      </c>
      <c r="L157" s="150">
        <f>'VCV HS CF'!H167</f>
        <v>0.0003624460123</v>
      </c>
      <c r="M157" s="130">
        <f t="shared" si="2"/>
        <v>255</v>
      </c>
      <c r="N157" s="130">
        <f t="shared" si="3"/>
        <v>0.5049603175</v>
      </c>
      <c r="O157" s="130">
        <f t="shared" si="4"/>
        <v>0.01243399239</v>
      </c>
      <c r="P157" s="130">
        <f>STANDARDIZE(L157,'VCV HS CF'!$I$4,'VCV HS CF'!$I$3)</f>
        <v>-0.007144664808</v>
      </c>
      <c r="Q157" s="130">
        <v>0.032333180047199386</v>
      </c>
      <c r="S157" s="148">
        <v>-0.008819998994317879</v>
      </c>
    </row>
    <row r="158">
      <c r="A158" s="141">
        <v>44775.0</v>
      </c>
      <c r="B158" s="148">
        <f>'VCV HS CF'!H168</f>
        <v>-0.03892730976</v>
      </c>
      <c r="C158" s="141">
        <v>44775.0</v>
      </c>
      <c r="D158" s="149">
        <f t="shared" si="1"/>
        <v>104255.3386</v>
      </c>
      <c r="L158" s="150">
        <f>'VCV HS CF'!H168</f>
        <v>-0.03892730976</v>
      </c>
      <c r="M158" s="130">
        <f t="shared" si="2"/>
        <v>16</v>
      </c>
      <c r="N158" s="130">
        <f t="shared" si="3"/>
        <v>0.03075396825</v>
      </c>
      <c r="O158" s="130">
        <f t="shared" si="4"/>
        <v>-1.869826344</v>
      </c>
      <c r="P158" s="130">
        <f>STANDARDIZE(L158,'VCV HS CF'!$I$4,'VCV HS CF'!$I$3)</f>
        <v>-2.003542534</v>
      </c>
      <c r="Q158" s="130">
        <v>-1.4874168037742972</v>
      </c>
      <c r="S158" s="148">
        <v>-0.008594981815000914</v>
      </c>
    </row>
    <row r="159">
      <c r="A159" s="141">
        <v>44776.0</v>
      </c>
      <c r="B159" s="148">
        <f>'VCV HS CF'!H169</f>
        <v>0.02199562287</v>
      </c>
      <c r="C159" s="141">
        <v>44776.0</v>
      </c>
      <c r="D159" s="149">
        <f t="shared" si="1"/>
        <v>106548.4997</v>
      </c>
      <c r="L159" s="150">
        <f>'VCV HS CF'!H169</f>
        <v>0.02199562287</v>
      </c>
      <c r="M159" s="130">
        <f t="shared" si="2"/>
        <v>439</v>
      </c>
      <c r="N159" s="130">
        <f t="shared" si="3"/>
        <v>0.8700396825</v>
      </c>
      <c r="O159" s="130">
        <f t="shared" si="4"/>
        <v>1.126578734</v>
      </c>
      <c r="P159" s="130">
        <f>STANDARDIZE(L159,'VCV HS CF'!$I$4,'VCV HS CF'!$I$3)</f>
        <v>1.092084061</v>
      </c>
      <c r="Q159" s="130">
        <v>1.1360099961170074</v>
      </c>
      <c r="S159" s="148">
        <v>-0.008594295381454134</v>
      </c>
    </row>
    <row r="160">
      <c r="A160" s="141">
        <v>44777.0</v>
      </c>
      <c r="B160" s="148">
        <f>'VCV HS CF'!H170</f>
        <v>-0.006254771882</v>
      </c>
      <c r="C160" s="141">
        <v>44777.0</v>
      </c>
      <c r="D160" s="149">
        <f t="shared" si="1"/>
        <v>105882.0631</v>
      </c>
      <c r="L160" s="150">
        <f>'VCV HS CF'!H170</f>
        <v>-0.006254771882</v>
      </c>
      <c r="M160" s="130">
        <f t="shared" si="2"/>
        <v>174</v>
      </c>
      <c r="N160" s="130">
        <f t="shared" si="3"/>
        <v>0.3442460317</v>
      </c>
      <c r="O160" s="130">
        <f t="shared" si="4"/>
        <v>-0.4009022904</v>
      </c>
      <c r="P160" s="130">
        <f>STANDARDIZE(L160,'VCV HS CF'!$I$4,'VCV HS CF'!$I$3)</f>
        <v>-0.3433798855</v>
      </c>
      <c r="Q160" s="130">
        <v>-0.15227726715909046</v>
      </c>
      <c r="S160" s="148">
        <v>-0.008459634118763982</v>
      </c>
    </row>
    <row r="161">
      <c r="A161" s="141">
        <v>44778.0</v>
      </c>
      <c r="B161" s="148">
        <f>'VCV HS CF'!H171</f>
        <v>-0.01777450921</v>
      </c>
      <c r="C161" s="141">
        <v>44778.0</v>
      </c>
      <c r="D161" s="149">
        <f t="shared" si="1"/>
        <v>104000.0614</v>
      </c>
      <c r="L161" s="150">
        <f>'VCV HS CF'!H171</f>
        <v>-0.01777450921</v>
      </c>
      <c r="M161" s="130">
        <f t="shared" si="2"/>
        <v>84</v>
      </c>
      <c r="N161" s="130">
        <f t="shared" si="3"/>
        <v>0.1656746032</v>
      </c>
      <c r="O161" s="130">
        <f t="shared" si="4"/>
        <v>-0.9713998443</v>
      </c>
      <c r="P161" s="130">
        <f>STANDARDIZE(L161,'VCV HS CF'!$I$4,'VCV HS CF'!$I$3)</f>
        <v>-0.9287227723</v>
      </c>
      <c r="Q161" s="130">
        <v>-1.0372847430114007</v>
      </c>
      <c r="S161" s="148">
        <v>-0.00840813171330339</v>
      </c>
    </row>
    <row r="162">
      <c r="A162" s="141">
        <v>44781.0</v>
      </c>
      <c r="B162" s="148">
        <f>'VCV HS CF'!H172</f>
        <v>0.007442198846</v>
      </c>
      <c r="C162" s="141">
        <v>44781.0</v>
      </c>
      <c r="D162" s="149">
        <f t="shared" si="1"/>
        <v>104774.0505</v>
      </c>
      <c r="L162" s="150">
        <f>'VCV HS CF'!H172</f>
        <v>0.007442198846</v>
      </c>
      <c r="M162" s="130">
        <f t="shared" si="2"/>
        <v>329</v>
      </c>
      <c r="N162" s="130">
        <f t="shared" si="3"/>
        <v>0.6517857143</v>
      </c>
      <c r="O162" s="130">
        <f t="shared" si="4"/>
        <v>0.3901460243</v>
      </c>
      <c r="P162" s="130">
        <f>STANDARDIZE(L162,'VCV HS CF'!$I$4,'VCV HS CF'!$I$3)</f>
        <v>0.3525929613</v>
      </c>
      <c r="Q162" s="130">
        <v>0.36344854807077825</v>
      </c>
      <c r="S162" s="148">
        <v>-0.007914386328562294</v>
      </c>
    </row>
    <row r="163">
      <c r="A163" s="141">
        <v>44782.0</v>
      </c>
      <c r="B163" s="148">
        <f>'VCV HS CF'!H173</f>
        <v>-0.006108965297</v>
      </c>
      <c r="C163" s="141">
        <v>44782.0</v>
      </c>
      <c r="D163" s="149">
        <f t="shared" si="1"/>
        <v>104133.9895</v>
      </c>
      <c r="L163" s="150">
        <f>'VCV HS CF'!H173</f>
        <v>-0.006108965297</v>
      </c>
      <c r="M163" s="130">
        <f t="shared" si="2"/>
        <v>177</v>
      </c>
      <c r="N163" s="130">
        <f t="shared" si="3"/>
        <v>0.3501984127</v>
      </c>
      <c r="O163" s="130">
        <f t="shared" si="4"/>
        <v>-0.3847848486</v>
      </c>
      <c r="P163" s="130">
        <f>STANDARDIZE(L163,'VCV HS CF'!$I$4,'VCV HS CF'!$I$3)</f>
        <v>-0.3359711361</v>
      </c>
      <c r="Q163" s="130">
        <v>-0.43892720218149317</v>
      </c>
      <c r="S163" s="148">
        <v>-0.007782728714371979</v>
      </c>
    </row>
    <row r="164">
      <c r="A164" s="141">
        <v>44783.0</v>
      </c>
      <c r="B164" s="148">
        <f>'VCV HS CF'!H174</f>
        <v>0.02808421789</v>
      </c>
      <c r="C164" s="141">
        <v>44783.0</v>
      </c>
      <c r="D164" s="149">
        <f t="shared" si="1"/>
        <v>107058.5111</v>
      </c>
      <c r="L164" s="150">
        <f>'VCV HS CF'!H174</f>
        <v>0.02808421789</v>
      </c>
      <c r="M164" s="130">
        <f t="shared" si="2"/>
        <v>461</v>
      </c>
      <c r="N164" s="130">
        <f t="shared" si="3"/>
        <v>0.9136904762</v>
      </c>
      <c r="O164" s="130">
        <f t="shared" si="4"/>
        <v>1.363836443</v>
      </c>
      <c r="P164" s="130">
        <f>STANDARDIZE(L164,'VCV HS CF'!$I$4,'VCV HS CF'!$I$3)</f>
        <v>1.401458805</v>
      </c>
      <c r="Q164" s="130">
        <v>1.4437492460619523</v>
      </c>
      <c r="S164" s="148">
        <v>-0.007607551259434953</v>
      </c>
    </row>
    <row r="165">
      <c r="A165" s="141">
        <v>44784.0</v>
      </c>
      <c r="B165" s="148">
        <f>'VCV HS CF'!H175</f>
        <v>-0.002515874464</v>
      </c>
      <c r="C165" s="141">
        <v>44784.0</v>
      </c>
      <c r="D165" s="149">
        <f t="shared" si="1"/>
        <v>106789.1654</v>
      </c>
      <c r="L165" s="150">
        <f>'VCV HS CF'!H175</f>
        <v>-0.002515874464</v>
      </c>
      <c r="M165" s="130">
        <f t="shared" si="2"/>
        <v>222</v>
      </c>
      <c r="N165" s="130">
        <f t="shared" si="3"/>
        <v>0.439484127</v>
      </c>
      <c r="O165" s="130">
        <f t="shared" si="4"/>
        <v>-0.1522772672</v>
      </c>
      <c r="P165" s="130">
        <f>STANDARDIZE(L165,'VCV HS CF'!$I$4,'VCV HS CF'!$I$3)</f>
        <v>-0.1533983829</v>
      </c>
      <c r="Q165" s="130">
        <v>-0.23336731593724705</v>
      </c>
      <c r="S165" s="148">
        <v>-0.007500282874878651</v>
      </c>
    </row>
    <row r="166">
      <c r="A166" s="141">
        <v>44785.0</v>
      </c>
      <c r="B166" s="148">
        <f>'VCV HS CF'!H176</f>
        <v>0.0251330587</v>
      </c>
      <c r="C166" s="141">
        <v>44785.0</v>
      </c>
      <c r="D166" s="149">
        <f t="shared" si="1"/>
        <v>109473.1037</v>
      </c>
      <c r="L166" s="150">
        <f>'VCV HS CF'!H176</f>
        <v>0.0251330587</v>
      </c>
      <c r="M166" s="130">
        <f t="shared" si="2"/>
        <v>448</v>
      </c>
      <c r="N166" s="130">
        <f t="shared" si="3"/>
        <v>0.8878968254</v>
      </c>
      <c r="O166" s="130">
        <f t="shared" si="4"/>
        <v>1.215418936</v>
      </c>
      <c r="P166" s="130">
        <f>STANDARDIZE(L166,'VCV HS CF'!$I$4,'VCV HS CF'!$I$3)</f>
        <v>1.251503993</v>
      </c>
      <c r="Q166" s="130">
        <v>1.315053080229542</v>
      </c>
      <c r="S166" s="148">
        <v>-0.00732131477785114</v>
      </c>
    </row>
    <row r="167">
      <c r="A167" s="141">
        <v>44788.0</v>
      </c>
      <c r="B167" s="148">
        <f>'VCV HS CF'!H177</f>
        <v>0.01168344629</v>
      </c>
      <c r="C167" s="141">
        <v>44788.0</v>
      </c>
      <c r="D167" s="149">
        <f t="shared" si="1"/>
        <v>110752.1269</v>
      </c>
      <c r="L167" s="150">
        <f>'VCV HS CF'!H177</f>
        <v>0.01168344629</v>
      </c>
      <c r="M167" s="130">
        <f t="shared" si="2"/>
        <v>362</v>
      </c>
      <c r="N167" s="130">
        <f t="shared" si="3"/>
        <v>0.7172619048</v>
      </c>
      <c r="O167" s="130">
        <f t="shared" si="4"/>
        <v>0.5747266364</v>
      </c>
      <c r="P167" s="130">
        <f>STANDARDIZE(L167,'VCV HS CF'!$I$4,'VCV HS CF'!$I$3)</f>
        <v>0.5680999603</v>
      </c>
      <c r="Q167" s="130">
        <v>0.6344400941458743</v>
      </c>
      <c r="S167" s="148">
        <v>-0.007074149672759523</v>
      </c>
    </row>
    <row r="168">
      <c r="A168" s="141">
        <v>44789.0</v>
      </c>
      <c r="B168" s="148">
        <f>'VCV HS CF'!H178</f>
        <v>-0.003092307356</v>
      </c>
      <c r="C168" s="141">
        <v>44789.0</v>
      </c>
      <c r="D168" s="149">
        <f t="shared" si="1"/>
        <v>110409.6472</v>
      </c>
      <c r="L168" s="150">
        <f>'VCV HS CF'!H178</f>
        <v>-0.003092307356</v>
      </c>
      <c r="M168" s="130">
        <f t="shared" si="2"/>
        <v>211</v>
      </c>
      <c r="N168" s="130">
        <f t="shared" si="3"/>
        <v>0.4176587302</v>
      </c>
      <c r="O168" s="130">
        <f t="shared" si="4"/>
        <v>-0.2078866664</v>
      </c>
      <c r="P168" s="130">
        <f>STANDARDIZE(L168,'VCV HS CF'!$I$4,'VCV HS CF'!$I$3)</f>
        <v>-0.1826881908</v>
      </c>
      <c r="Q168" s="130">
        <v>-0.1472477048031278</v>
      </c>
      <c r="S168" s="148">
        <v>-0.006974635134745943</v>
      </c>
    </row>
    <row r="169">
      <c r="A169" s="141">
        <v>44790.0</v>
      </c>
      <c r="B169" s="148">
        <f>'VCV HS CF'!H179</f>
        <v>-0.01267353138</v>
      </c>
      <c r="C169" s="141">
        <v>44790.0</v>
      </c>
      <c r="D169" s="149">
        <f t="shared" si="1"/>
        <v>109010.3671</v>
      </c>
      <c r="L169" s="150">
        <f>'VCV HS CF'!H179</f>
        <v>-0.01267353138</v>
      </c>
      <c r="M169" s="130">
        <f t="shared" si="2"/>
        <v>119</v>
      </c>
      <c r="N169" s="130">
        <f t="shared" si="3"/>
        <v>0.2351190476</v>
      </c>
      <c r="O169" s="130">
        <f t="shared" si="4"/>
        <v>-0.7220917087</v>
      </c>
      <c r="P169" s="130">
        <f>STANDARDIZE(L169,'VCV HS CF'!$I$4,'VCV HS CF'!$I$3)</f>
        <v>-0.6695310039</v>
      </c>
      <c r="Q169" s="130">
        <v>-0.7285616546454753</v>
      </c>
      <c r="S169" s="148">
        <v>-0.00697130511451507</v>
      </c>
    </row>
    <row r="170">
      <c r="A170" s="141">
        <v>44791.0</v>
      </c>
      <c r="B170" s="148">
        <f>'VCV HS CF'!H180</f>
        <v>0.002216577854</v>
      </c>
      <c r="C170" s="141">
        <v>44791.0</v>
      </c>
      <c r="D170" s="149">
        <f t="shared" si="1"/>
        <v>109251.9971</v>
      </c>
      <c r="L170" s="150">
        <f>'VCV HS CF'!H180</f>
        <v>0.002216577854</v>
      </c>
      <c r="M170" s="130">
        <f t="shared" si="2"/>
        <v>279</v>
      </c>
      <c r="N170" s="130">
        <f t="shared" si="3"/>
        <v>0.5525793651</v>
      </c>
      <c r="O170" s="130">
        <f t="shared" si="4"/>
        <v>0.132180822</v>
      </c>
      <c r="P170" s="130">
        <f>STANDARDIZE(L170,'VCV HS CF'!$I$4,'VCV HS CF'!$I$3)</f>
        <v>0.08706780316</v>
      </c>
      <c r="Q170" s="130">
        <v>0.08714588201116796</v>
      </c>
      <c r="S170" s="148">
        <v>-0.006919381759076339</v>
      </c>
    </row>
    <row r="171">
      <c r="A171" s="141">
        <v>44792.0</v>
      </c>
      <c r="B171" s="148">
        <f>'VCV HS CF'!H181</f>
        <v>-0.01682550428</v>
      </c>
      <c r="C171" s="141">
        <v>44792.0</v>
      </c>
      <c r="D171" s="149">
        <f t="shared" si="1"/>
        <v>107413.7771</v>
      </c>
      <c r="L171" s="150">
        <f>'VCV HS CF'!H181</f>
        <v>-0.01682550428</v>
      </c>
      <c r="M171" s="130">
        <f t="shared" si="2"/>
        <v>89</v>
      </c>
      <c r="N171" s="130">
        <f t="shared" si="3"/>
        <v>0.1755952381</v>
      </c>
      <c r="O171" s="130">
        <f t="shared" si="4"/>
        <v>-0.9322826415</v>
      </c>
      <c r="P171" s="130">
        <f>STANDARDIZE(L171,'VCV HS CF'!$I$4,'VCV HS CF'!$I$3)</f>
        <v>-0.8805017692</v>
      </c>
      <c r="Q171" s="130">
        <v>-1.1360099961170074</v>
      </c>
      <c r="S171" s="148">
        <v>-0.006612249818966399</v>
      </c>
    </row>
    <row r="172">
      <c r="A172" s="141">
        <v>44795.0</v>
      </c>
      <c r="B172" s="148">
        <f>'VCV HS CF'!H182</f>
        <v>-0.01979268945</v>
      </c>
      <c r="C172" s="141">
        <v>44795.0</v>
      </c>
      <c r="D172" s="149">
        <f t="shared" si="1"/>
        <v>105287.7696</v>
      </c>
      <c r="L172" s="150">
        <f>'VCV HS CF'!H182</f>
        <v>-0.01979268945</v>
      </c>
      <c r="M172" s="130">
        <f t="shared" si="2"/>
        <v>69</v>
      </c>
      <c r="N172" s="130">
        <f t="shared" si="3"/>
        <v>0.1359126984</v>
      </c>
      <c r="O172" s="130">
        <f t="shared" si="4"/>
        <v>-1.098868573</v>
      </c>
      <c r="P172" s="130">
        <f>STANDARDIZE(L172,'VCV HS CF'!$I$4,'VCV HS CF'!$I$3)</f>
        <v>-1.031270896</v>
      </c>
      <c r="Q172" s="130">
        <v>-1.1551820762612894</v>
      </c>
      <c r="S172" s="148">
        <v>-0.006555217686050851</v>
      </c>
    </row>
    <row r="173">
      <c r="A173" s="141">
        <v>44796.0</v>
      </c>
      <c r="B173" s="148">
        <f>'VCV HS CF'!H183</f>
        <v>0.01355200224</v>
      </c>
      <c r="C173" s="141">
        <v>44796.0</v>
      </c>
      <c r="D173" s="149">
        <f t="shared" si="1"/>
        <v>106714.6297</v>
      </c>
      <c r="L173" s="150">
        <f>'VCV HS CF'!H183</f>
        <v>0.01355200224</v>
      </c>
      <c r="M173" s="130">
        <f t="shared" si="2"/>
        <v>381</v>
      </c>
      <c r="N173" s="130">
        <f t="shared" si="3"/>
        <v>0.7549603175</v>
      </c>
      <c r="O173" s="130">
        <f t="shared" si="4"/>
        <v>0.6901825984</v>
      </c>
      <c r="P173" s="130">
        <f>STANDARDIZE(L173,'VCV HS CF'!$I$4,'VCV HS CF'!$I$3)</f>
        <v>0.6630453488</v>
      </c>
      <c r="Q173" s="130">
        <v>0.6405341470980959</v>
      </c>
      <c r="S173" s="148">
        <v>-0.006316232710967085</v>
      </c>
    </row>
    <row r="174">
      <c r="A174" s="141">
        <v>44797.0</v>
      </c>
      <c r="B174" s="148">
        <f>'VCV HS CF'!H184</f>
        <v>0.007155109445</v>
      </c>
      <c r="C174" s="141">
        <v>44797.0</v>
      </c>
      <c r="D174" s="149">
        <f t="shared" si="1"/>
        <v>107478.1845</v>
      </c>
      <c r="L174" s="150">
        <f>'VCV HS CF'!H184</f>
        <v>0.007155109445</v>
      </c>
      <c r="M174" s="130">
        <f t="shared" si="2"/>
        <v>327</v>
      </c>
      <c r="N174" s="130">
        <f t="shared" si="3"/>
        <v>0.6478174603</v>
      </c>
      <c r="O174" s="130">
        <f t="shared" si="4"/>
        <v>0.3794347098</v>
      </c>
      <c r="P174" s="130">
        <f>STANDARDIZE(L174,'VCV HS CF'!$I$4,'VCV HS CF'!$I$3)</f>
        <v>0.338005325</v>
      </c>
      <c r="Q174" s="130">
        <v>0.35284272748359713</v>
      </c>
      <c r="S174" s="148">
        <v>-0.006284987317155533</v>
      </c>
    </row>
    <row r="175">
      <c r="A175" s="141">
        <v>44798.0</v>
      </c>
      <c r="B175" s="148">
        <f>'VCV HS CF'!H185</f>
        <v>-0.005186870236</v>
      </c>
      <c r="C175" s="141">
        <v>44798.0</v>
      </c>
      <c r="D175" s="149">
        <f t="shared" si="1"/>
        <v>106920.7091</v>
      </c>
      <c r="L175" s="150">
        <f>'VCV HS CF'!H185</f>
        <v>-0.005186870236</v>
      </c>
      <c r="M175" s="130">
        <f t="shared" si="2"/>
        <v>186</v>
      </c>
      <c r="N175" s="130">
        <f t="shared" si="3"/>
        <v>0.3680555556</v>
      </c>
      <c r="O175" s="130">
        <f t="shared" si="4"/>
        <v>-0.3370076791</v>
      </c>
      <c r="P175" s="130">
        <f>STANDARDIZE(L175,'VCV HS CF'!$I$4,'VCV HS CF'!$I$3)</f>
        <v>-0.2891174823</v>
      </c>
      <c r="Q175" s="130">
        <v>-0.10213339577067149</v>
      </c>
      <c r="S175" s="148">
        <v>-0.006128234741917304</v>
      </c>
    </row>
    <row r="176">
      <c r="A176" s="141">
        <v>44799.0</v>
      </c>
      <c r="B176" s="148">
        <f>'VCV HS CF'!H186</f>
        <v>-0.03332899273</v>
      </c>
      <c r="C176" s="141">
        <v>44799.0</v>
      </c>
      <c r="D176" s="149">
        <f t="shared" si="1"/>
        <v>103357.1496</v>
      </c>
      <c r="L176" s="150">
        <f>'VCV HS CF'!H186</f>
        <v>-0.03332899273</v>
      </c>
      <c r="M176" s="130">
        <f t="shared" si="2"/>
        <v>23</v>
      </c>
      <c r="N176" s="130">
        <f t="shared" si="3"/>
        <v>0.04464285714</v>
      </c>
      <c r="O176" s="130">
        <f t="shared" si="4"/>
        <v>-1.69917766</v>
      </c>
      <c r="P176" s="130">
        <f>STANDARDIZE(L176,'VCV HS CF'!$I$4,'VCV HS CF'!$I$3)</f>
        <v>-1.719079881</v>
      </c>
      <c r="Q176" s="130">
        <v>-1.7429107491675164</v>
      </c>
      <c r="S176" s="148">
        <v>-0.006004186817520074</v>
      </c>
    </row>
    <row r="177">
      <c r="A177" s="141">
        <v>44802.0</v>
      </c>
      <c r="B177" s="148">
        <f>'VCV HS CF'!H187</f>
        <v>-0.009603507736</v>
      </c>
      <c r="C177" s="141">
        <v>44802.0</v>
      </c>
      <c r="D177" s="149">
        <f t="shared" si="1"/>
        <v>102364.5584</v>
      </c>
      <c r="L177" s="150">
        <f>'VCV HS CF'!H187</f>
        <v>-0.009603507736</v>
      </c>
      <c r="M177" s="130">
        <f t="shared" si="2"/>
        <v>138</v>
      </c>
      <c r="N177" s="130">
        <f t="shared" si="3"/>
        <v>0.2728174603</v>
      </c>
      <c r="O177" s="130">
        <f t="shared" si="4"/>
        <v>-0.6043139698</v>
      </c>
      <c r="P177" s="130">
        <f>STANDARDIZE(L177,'VCV HS CF'!$I$4,'VCV HS CF'!$I$3)</f>
        <v>-0.5135364312</v>
      </c>
      <c r="Q177" s="130">
        <v>-0.4887764115418613</v>
      </c>
      <c r="S177" s="148">
        <v>-0.00599043823778731</v>
      </c>
    </row>
    <row r="178">
      <c r="A178" s="141">
        <v>44803.0</v>
      </c>
      <c r="B178" s="148">
        <f>'VCV HS CF'!H188</f>
        <v>-0.01815398405</v>
      </c>
      <c r="C178" s="141">
        <v>44803.0</v>
      </c>
      <c r="D178" s="149">
        <f t="shared" si="1"/>
        <v>100506.2339</v>
      </c>
      <c r="L178" s="150">
        <f>'VCV HS CF'!H188</f>
        <v>-0.01815398405</v>
      </c>
      <c r="M178" s="130">
        <f t="shared" si="2"/>
        <v>82</v>
      </c>
      <c r="N178" s="130">
        <f t="shared" si="3"/>
        <v>0.1617063492</v>
      </c>
      <c r="O178" s="130">
        <f t="shared" si="4"/>
        <v>-0.9874691527</v>
      </c>
      <c r="P178" s="130">
        <f>STANDARDIZE(L178,'VCV HS CF'!$I$4,'VCV HS CF'!$I$3)</f>
        <v>-0.9480047134</v>
      </c>
      <c r="Q178" s="130">
        <v>-0.9019875295379765</v>
      </c>
      <c r="S178" s="148">
        <v>-0.005908293486583216</v>
      </c>
    </row>
    <row r="179">
      <c r="A179" s="141">
        <v>44804.0</v>
      </c>
      <c r="B179" s="148">
        <f>'VCV HS CF'!H189</f>
        <v>-0.009332638797</v>
      </c>
      <c r="C179" s="141">
        <v>44804.0</v>
      </c>
      <c r="D179" s="149">
        <f t="shared" si="1"/>
        <v>99568.24549</v>
      </c>
      <c r="L179" s="150">
        <f>'VCV HS CF'!H189</f>
        <v>-0.009332638797</v>
      </c>
      <c r="M179" s="130">
        <f t="shared" si="2"/>
        <v>144</v>
      </c>
      <c r="N179" s="130">
        <f t="shared" si="3"/>
        <v>0.2847222222</v>
      </c>
      <c r="O179" s="130">
        <f t="shared" si="4"/>
        <v>-0.5688698847</v>
      </c>
      <c r="P179" s="130">
        <f>STANDARDIZE(L179,'VCV HS CF'!$I$4,'VCV HS CF'!$I$3)</f>
        <v>-0.4997729918</v>
      </c>
      <c r="Q179" s="130">
        <v>-0.5341265703828879</v>
      </c>
      <c r="S179" s="148">
        <v>-0.005774773240549447</v>
      </c>
    </row>
    <row r="180">
      <c r="A180" s="141">
        <v>44805.0</v>
      </c>
      <c r="B180" s="148">
        <f>'VCV HS CF'!H190</f>
        <v>0.002411338601</v>
      </c>
      <c r="C180" s="141">
        <v>44805.0</v>
      </c>
      <c r="D180" s="149">
        <f t="shared" si="1"/>
        <v>99808.33824</v>
      </c>
      <c r="L180" s="150">
        <f>'VCV HS CF'!H190</f>
        <v>0.002411338601</v>
      </c>
      <c r="M180" s="130">
        <f t="shared" si="2"/>
        <v>280</v>
      </c>
      <c r="N180" s="130">
        <f t="shared" si="3"/>
        <v>0.5545634921</v>
      </c>
      <c r="O180" s="130">
        <f t="shared" si="4"/>
        <v>0.1371996142</v>
      </c>
      <c r="P180" s="130">
        <f>STANDARDIZE(L180,'VCV HS CF'!$I$4,'VCV HS CF'!$I$3)</f>
        <v>0.09696401997</v>
      </c>
      <c r="Q180" s="130">
        <v>0.12716535706324103</v>
      </c>
      <c r="S180" s="148">
        <v>-0.005457823804685225</v>
      </c>
    </row>
    <row r="181">
      <c r="A181" s="141">
        <v>44806.0</v>
      </c>
      <c r="B181" s="148">
        <f>'VCV HS CF'!H191</f>
        <v>-0.009503284215</v>
      </c>
      <c r="C181" s="141">
        <v>44806.0</v>
      </c>
      <c r="D181" s="149">
        <f t="shared" si="1"/>
        <v>98859.83123</v>
      </c>
      <c r="L181" s="150">
        <f>'VCV HS CF'!H191</f>
        <v>-0.009503284215</v>
      </c>
      <c r="M181" s="130">
        <f t="shared" si="2"/>
        <v>140</v>
      </c>
      <c r="N181" s="130">
        <f t="shared" si="3"/>
        <v>0.2767857143</v>
      </c>
      <c r="O181" s="130">
        <f t="shared" si="4"/>
        <v>-0.592416936</v>
      </c>
      <c r="P181" s="130">
        <f>STANDARDIZE(L181,'VCV HS CF'!$I$4,'VCV HS CF'!$I$3)</f>
        <v>-0.5084438563</v>
      </c>
      <c r="Q181" s="130">
        <v>-0.6344400941458743</v>
      </c>
      <c r="S181" s="148">
        <v>-0.005454755060236349</v>
      </c>
    </row>
    <row r="182">
      <c r="A182" s="141">
        <v>44810.0</v>
      </c>
      <c r="B182" s="148">
        <f>'VCV HS CF'!H192</f>
        <v>0.008432699665</v>
      </c>
      <c r="C182" s="141">
        <v>44810.0</v>
      </c>
      <c r="D182" s="149">
        <f t="shared" si="1"/>
        <v>99693.4865</v>
      </c>
      <c r="L182" s="150">
        <f>'VCV HS CF'!H192</f>
        <v>0.008432699665</v>
      </c>
      <c r="M182" s="130">
        <f t="shared" si="2"/>
        <v>337</v>
      </c>
      <c r="N182" s="130">
        <f t="shared" si="3"/>
        <v>0.6676587302</v>
      </c>
      <c r="O182" s="130">
        <f t="shared" si="4"/>
        <v>0.4334573565</v>
      </c>
      <c r="P182" s="130">
        <f>STANDARDIZE(L182,'VCV HS CF'!$I$4,'VCV HS CF'!$I$3)</f>
        <v>0.4029224603</v>
      </c>
      <c r="Q182" s="130">
        <v>0.500016454012156</v>
      </c>
      <c r="S182" s="148">
        <v>-0.005247999985294361</v>
      </c>
    </row>
    <row r="183">
      <c r="A183" s="141">
        <v>44811.0</v>
      </c>
      <c r="B183" s="148">
        <f>'VCV HS CF'!H193</f>
        <v>0.02182418387</v>
      </c>
      <c r="C183" s="141">
        <v>44811.0</v>
      </c>
      <c r="D183" s="149">
        <f t="shared" si="1"/>
        <v>101869.2155</v>
      </c>
      <c r="L183" s="150">
        <f>'VCV HS CF'!H193</f>
        <v>0.02182418387</v>
      </c>
      <c r="M183" s="130">
        <f t="shared" si="2"/>
        <v>437</v>
      </c>
      <c r="N183" s="130">
        <f t="shared" si="3"/>
        <v>0.8660714286</v>
      </c>
      <c r="O183" s="130">
        <f t="shared" si="4"/>
        <v>1.108010821</v>
      </c>
      <c r="P183" s="130">
        <f>STANDARDIZE(L183,'VCV HS CF'!$I$4,'VCV HS CF'!$I$3)</f>
        <v>1.083372873</v>
      </c>
      <c r="Q183" s="130">
        <v>1.0808543575805662</v>
      </c>
      <c r="S183" s="148">
        <v>-0.005203762601005402</v>
      </c>
    </row>
    <row r="184">
      <c r="A184" s="141">
        <v>44812.0</v>
      </c>
      <c r="B184" s="148">
        <f>'VCV HS CF'!H194</f>
        <v>0.009949826774</v>
      </c>
      <c r="C184" s="141">
        <v>44812.0</v>
      </c>
      <c r="D184" s="149">
        <f t="shared" si="1"/>
        <v>102882.7965</v>
      </c>
      <c r="L184" s="150">
        <f>'VCV HS CF'!H194</f>
        <v>0.009949826774</v>
      </c>
      <c r="M184" s="130">
        <f t="shared" si="2"/>
        <v>348</v>
      </c>
      <c r="N184" s="130">
        <f t="shared" si="3"/>
        <v>0.689484127</v>
      </c>
      <c r="O184" s="130">
        <f t="shared" si="4"/>
        <v>0.4943886252</v>
      </c>
      <c r="P184" s="130">
        <f>STANDARDIZE(L184,'VCV HS CF'!$I$4,'VCV HS CF'!$I$3)</f>
        <v>0.4800109855</v>
      </c>
      <c r="Q184" s="130">
        <v>0.6776149367214618</v>
      </c>
      <c r="S184" s="148">
        <v>-0.00511142820109769</v>
      </c>
    </row>
    <row r="185">
      <c r="A185" s="141">
        <v>44813.0</v>
      </c>
      <c r="B185" s="148">
        <f>'VCV HS CF'!H195</f>
        <v>0.01813405395</v>
      </c>
      <c r="C185" s="141">
        <v>44813.0</v>
      </c>
      <c r="D185" s="149">
        <f t="shared" si="1"/>
        <v>104748.4787</v>
      </c>
      <c r="L185" s="150">
        <f>'VCV HS CF'!H195</f>
        <v>0.01813405395</v>
      </c>
      <c r="M185" s="130">
        <f t="shared" si="2"/>
        <v>416</v>
      </c>
      <c r="N185" s="130">
        <f t="shared" si="3"/>
        <v>0.8244047619</v>
      </c>
      <c r="O185" s="130">
        <f t="shared" si="4"/>
        <v>0.9322826415</v>
      </c>
      <c r="P185" s="130">
        <f>STANDARDIZE(L185,'VCV HS CF'!$I$4,'VCV HS CF'!$I$3)</f>
        <v>0.895869353</v>
      </c>
      <c r="Q185" s="130">
        <v>0.9322826414590373</v>
      </c>
      <c r="S185" s="148">
        <v>-0.005106162420610374</v>
      </c>
    </row>
    <row r="186">
      <c r="A186" s="141">
        <v>44816.0</v>
      </c>
      <c r="B186" s="148">
        <f>'VCV HS CF'!H196</f>
        <v>0.01522565906</v>
      </c>
      <c r="C186" s="141">
        <v>44816.0</v>
      </c>
      <c r="D186" s="149">
        <f t="shared" si="1"/>
        <v>106343.3433</v>
      </c>
      <c r="L186" s="150">
        <f>'VCV HS CF'!H196</f>
        <v>0.01522565906</v>
      </c>
      <c r="M186" s="130">
        <f t="shared" si="2"/>
        <v>394</v>
      </c>
      <c r="N186" s="130">
        <f t="shared" si="3"/>
        <v>0.7807539683</v>
      </c>
      <c r="O186" s="130">
        <f t="shared" si="4"/>
        <v>0.7747421079</v>
      </c>
      <c r="P186" s="130">
        <f>STANDARDIZE(L186,'VCV HS CF'!$I$4,'VCV HS CF'!$I$3)</f>
        <v>0.7480874886</v>
      </c>
      <c r="Q186" s="130">
        <v>0.6651534027054674</v>
      </c>
      <c r="S186" s="148">
        <v>-0.004831066946414775</v>
      </c>
    </row>
    <row r="187">
      <c r="A187" s="141">
        <v>44817.0</v>
      </c>
      <c r="B187" s="148">
        <f>'VCV HS CF'!H197</f>
        <v>-0.04643560898</v>
      </c>
      <c r="C187" s="141">
        <v>44817.0</v>
      </c>
      <c r="D187" s="149">
        <f t="shared" si="1"/>
        <v>101405.2254</v>
      </c>
      <c r="L187" s="150">
        <f>'VCV HS CF'!H197</f>
        <v>-0.04643560898</v>
      </c>
      <c r="M187" s="130">
        <f t="shared" si="2"/>
        <v>8</v>
      </c>
      <c r="N187" s="130">
        <f t="shared" si="3"/>
        <v>0.01488095238</v>
      </c>
      <c r="O187" s="130">
        <f t="shared" si="4"/>
        <v>-2.173244703</v>
      </c>
      <c r="P187" s="130">
        <f>STANDARDIZE(L187,'VCV HS CF'!$I$4,'VCV HS CF'!$I$3)</f>
        <v>-2.385055533</v>
      </c>
      <c r="Q187" s="130">
        <v>-2.293392868575777</v>
      </c>
      <c r="S187" s="148">
        <v>-0.004830708439026466</v>
      </c>
    </row>
    <row r="188">
      <c r="A188" s="141">
        <v>44818.0</v>
      </c>
      <c r="B188" s="148">
        <f>'VCV HS CF'!H198</f>
        <v>0.009408728657</v>
      </c>
      <c r="C188" s="141">
        <v>44818.0</v>
      </c>
      <c r="D188" s="149">
        <f t="shared" si="1"/>
        <v>102359.3197</v>
      </c>
      <c r="L188" s="150">
        <f>'VCV HS CF'!H198</f>
        <v>0.009408728657</v>
      </c>
      <c r="M188" s="130">
        <f t="shared" si="2"/>
        <v>342</v>
      </c>
      <c r="N188" s="130">
        <f t="shared" si="3"/>
        <v>0.6775793651</v>
      </c>
      <c r="O188" s="130">
        <f t="shared" si="4"/>
        <v>0.4609405339</v>
      </c>
      <c r="P188" s="130">
        <f>STANDARDIZE(L188,'VCV HS CF'!$I$4,'VCV HS CF'!$I$3)</f>
        <v>0.4525166143</v>
      </c>
      <c r="Q188" s="130">
        <v>0.5169963170597521</v>
      </c>
      <c r="S188" s="148">
        <v>-0.00482345095926452</v>
      </c>
    </row>
    <row r="189">
      <c r="A189" s="141">
        <v>44819.0</v>
      </c>
      <c r="B189" s="148">
        <f>'VCV HS CF'!H199</f>
        <v>0.0003041986082</v>
      </c>
      <c r="C189" s="141">
        <v>44819.0</v>
      </c>
      <c r="D189" s="149">
        <f t="shared" si="1"/>
        <v>102390.4572</v>
      </c>
      <c r="L189" s="150">
        <f>'VCV HS CF'!H199</f>
        <v>0.0003041986082</v>
      </c>
      <c r="M189" s="130">
        <f t="shared" si="2"/>
        <v>252</v>
      </c>
      <c r="N189" s="130">
        <f t="shared" si="3"/>
        <v>0.4990079365</v>
      </c>
      <c r="O189" s="130">
        <f t="shared" si="4"/>
        <v>-0.002486736965</v>
      </c>
      <c r="P189" s="130">
        <f>STANDARDIZE(L189,'VCV HS CF'!$I$4,'VCV HS CF'!$I$3)</f>
        <v>-0.01010434198</v>
      </c>
      <c r="Q189" s="130">
        <v>-0.09713517466915486</v>
      </c>
      <c r="S189" s="148">
        <v>-0.004749706856245605</v>
      </c>
    </row>
    <row r="190">
      <c r="A190" s="141">
        <v>44820.0</v>
      </c>
      <c r="B190" s="148">
        <f>'VCV HS CF'!H200</f>
        <v>-0.006224172748</v>
      </c>
      <c r="C190" s="141">
        <v>44820.0</v>
      </c>
      <c r="D190" s="149">
        <f t="shared" si="1"/>
        <v>101753.1613</v>
      </c>
      <c r="L190" s="150">
        <f>'VCV HS CF'!H200</f>
        <v>-0.006224172748</v>
      </c>
      <c r="M190" s="130">
        <f t="shared" si="2"/>
        <v>175</v>
      </c>
      <c r="N190" s="130">
        <f t="shared" si="3"/>
        <v>0.3462301587</v>
      </c>
      <c r="O190" s="130">
        <f t="shared" si="4"/>
        <v>-0.3955184373</v>
      </c>
      <c r="P190" s="130">
        <f>STANDARDIZE(L190,'VCV HS CF'!$I$4,'VCV HS CF'!$I$3)</f>
        <v>-0.341825077</v>
      </c>
      <c r="Q190" s="130">
        <v>-0.4062977892822702</v>
      </c>
      <c r="S190" s="148">
        <v>-0.0047210453074792765</v>
      </c>
    </row>
    <row r="191">
      <c r="A191" s="141">
        <v>44823.0</v>
      </c>
      <c r="B191" s="148">
        <f>'VCV HS CF'!H201</f>
        <v>0.01540537269</v>
      </c>
      <c r="C191" s="141">
        <v>44823.0</v>
      </c>
      <c r="D191" s="149">
        <f t="shared" si="1"/>
        <v>103320.7067</v>
      </c>
      <c r="L191" s="150">
        <f>'VCV HS CF'!H201</f>
        <v>0.01540537269</v>
      </c>
      <c r="M191" s="130">
        <f t="shared" si="2"/>
        <v>397</v>
      </c>
      <c r="N191" s="130">
        <f t="shared" si="3"/>
        <v>0.7867063492</v>
      </c>
      <c r="O191" s="130">
        <f t="shared" si="4"/>
        <v>0.7950450414</v>
      </c>
      <c r="P191" s="130">
        <f>STANDARDIZE(L191,'VCV HS CF'!$I$4,'VCV HS CF'!$I$3)</f>
        <v>0.7572191285</v>
      </c>
      <c r="Q191" s="130">
        <v>0.7747421078800146</v>
      </c>
      <c r="S191" s="148">
        <v>-0.004705256743336417</v>
      </c>
    </row>
    <row r="192">
      <c r="A192" s="141">
        <v>44824.0</v>
      </c>
      <c r="B192" s="148">
        <f>'VCV HS CF'!H202</f>
        <v>-0.01366674269</v>
      </c>
      <c r="C192" s="141">
        <v>44824.0</v>
      </c>
      <c r="D192" s="149">
        <f t="shared" si="1"/>
        <v>101908.6492</v>
      </c>
      <c r="L192" s="150">
        <f>'VCV HS CF'!H202</f>
        <v>-0.01366674269</v>
      </c>
      <c r="M192" s="130">
        <f t="shared" si="2"/>
        <v>109</v>
      </c>
      <c r="N192" s="130">
        <f t="shared" si="3"/>
        <v>0.2152777778</v>
      </c>
      <c r="O192" s="130">
        <f t="shared" si="4"/>
        <v>-0.7882413336</v>
      </c>
      <c r="P192" s="130">
        <f>STANDARDIZE(L192,'VCV HS CF'!$I$4,'VCV HS CF'!$I$3)</f>
        <v>-0.719998229</v>
      </c>
      <c r="Q192" s="130">
        <v>-0.7481576374372424</v>
      </c>
      <c r="S192" s="148">
        <v>-0.004685822167821419</v>
      </c>
    </row>
    <row r="193">
      <c r="A193" s="141">
        <v>44825.0</v>
      </c>
      <c r="B193" s="148">
        <f>'VCV HS CF'!H203</f>
        <v>-0.01989252408</v>
      </c>
      <c r="C193" s="141">
        <v>44825.0</v>
      </c>
      <c r="D193" s="149">
        <f t="shared" si="1"/>
        <v>99881.42895</v>
      </c>
      <c r="L193" s="150">
        <f>'VCV HS CF'!H203</f>
        <v>-0.01989252408</v>
      </c>
      <c r="M193" s="130">
        <f t="shared" si="2"/>
        <v>67</v>
      </c>
      <c r="N193" s="130">
        <f t="shared" si="3"/>
        <v>0.1319444444</v>
      </c>
      <c r="O193" s="130">
        <f t="shared" si="4"/>
        <v>-1.117246629</v>
      </c>
      <c r="P193" s="130">
        <f>STANDARDIZE(L193,'VCV HS CF'!$I$4,'VCV HS CF'!$I$3)</f>
        <v>-1.03634371</v>
      </c>
      <c r="Q193" s="130">
        <v>-1.1265787336986608</v>
      </c>
      <c r="S193" s="148">
        <v>-0.004588388978204894</v>
      </c>
    </row>
    <row r="194">
      <c r="A194" s="141">
        <v>44826.0</v>
      </c>
      <c r="B194" s="148">
        <f>'VCV HS CF'!H204</f>
        <v>-0.0198691417</v>
      </c>
      <c r="C194" s="141">
        <v>44826.0</v>
      </c>
      <c r="D194" s="149">
        <f t="shared" si="1"/>
        <v>97896.87068</v>
      </c>
      <c r="L194" s="150">
        <f>'VCV HS CF'!H204</f>
        <v>-0.0198691417</v>
      </c>
      <c r="M194" s="130">
        <f t="shared" si="2"/>
        <v>68</v>
      </c>
      <c r="N194" s="130">
        <f t="shared" si="3"/>
        <v>0.1339285714</v>
      </c>
      <c r="O194" s="130">
        <f t="shared" si="4"/>
        <v>-1.108010821</v>
      </c>
      <c r="P194" s="130">
        <f>STANDARDIZE(L194,'VCV HS CF'!$I$4,'VCV HS CF'!$I$3)</f>
        <v>-1.035155601</v>
      </c>
      <c r="Q194" s="130">
        <v>-1.1080108212787052</v>
      </c>
      <c r="S194" s="148">
        <v>-0.004564384962819368</v>
      </c>
    </row>
    <row r="195">
      <c r="A195" s="141">
        <v>44827.0</v>
      </c>
      <c r="B195" s="148">
        <f>'VCV HS CF'!H205</f>
        <v>-0.03337650451</v>
      </c>
      <c r="C195" s="141">
        <v>44827.0</v>
      </c>
      <c r="D195" s="149">
        <f t="shared" si="1"/>
        <v>94629.41533</v>
      </c>
      <c r="L195" s="150">
        <f>'VCV HS CF'!H205</f>
        <v>-0.03337650451</v>
      </c>
      <c r="M195" s="130">
        <f t="shared" si="2"/>
        <v>22</v>
      </c>
      <c r="N195" s="130">
        <f t="shared" si="3"/>
        <v>0.04265873016</v>
      </c>
      <c r="O195" s="130">
        <f t="shared" si="4"/>
        <v>-1.720632896</v>
      </c>
      <c r="P195" s="130">
        <f>STANDARDIZE(L195,'VCV HS CF'!$I$4,'VCV HS CF'!$I$3)</f>
        <v>-1.721494057</v>
      </c>
      <c r="Q195" s="130">
        <v>-1.602129460918465</v>
      </c>
      <c r="S195" s="148">
        <v>-0.004546831220149517</v>
      </c>
    </row>
    <row r="196">
      <c r="A196" s="141">
        <v>44830.0</v>
      </c>
      <c r="B196" s="148">
        <f>'VCV HS CF'!H206</f>
        <v>-0.002885417834</v>
      </c>
      <c r="C196" s="141">
        <v>44830.0</v>
      </c>
      <c r="D196" s="149">
        <f t="shared" si="1"/>
        <v>94356.36993</v>
      </c>
      <c r="L196" s="150">
        <f>'VCV HS CF'!H206</f>
        <v>-0.002885417834</v>
      </c>
      <c r="M196" s="130">
        <f t="shared" si="2"/>
        <v>215</v>
      </c>
      <c r="N196" s="130">
        <f t="shared" si="3"/>
        <v>0.4255952381</v>
      </c>
      <c r="O196" s="130">
        <f t="shared" si="4"/>
        <v>-0.1875996811</v>
      </c>
      <c r="P196" s="130">
        <f>STANDARDIZE(L196,'VCV HS CF'!$I$4,'VCV HS CF'!$I$3)</f>
        <v>-0.1721756846</v>
      </c>
      <c r="Q196" s="130">
        <v>-0.2180618100477188</v>
      </c>
      <c r="S196" s="148">
        <v>-0.004325183538525046</v>
      </c>
    </row>
    <row r="197">
      <c r="A197" s="141">
        <v>44831.0</v>
      </c>
      <c r="B197" s="148">
        <f>'VCV HS CF'!H207</f>
        <v>0.008815761536</v>
      </c>
      <c r="C197" s="141">
        <v>44831.0</v>
      </c>
      <c r="D197" s="149">
        <f t="shared" si="1"/>
        <v>95188.19319</v>
      </c>
      <c r="L197" s="150">
        <f>'VCV HS CF'!H207</f>
        <v>0.008815761536</v>
      </c>
      <c r="M197" s="130">
        <f t="shared" si="2"/>
        <v>339</v>
      </c>
      <c r="N197" s="130">
        <f t="shared" si="3"/>
        <v>0.6716269841</v>
      </c>
      <c r="O197" s="130">
        <f t="shared" si="4"/>
        <v>0.444410212</v>
      </c>
      <c r="P197" s="130">
        <f>STANDARDIZE(L197,'VCV HS CF'!$I$4,'VCV HS CF'!$I$3)</f>
        <v>0.4223866664</v>
      </c>
      <c r="Q197" s="130">
        <v>0.4117051421168053</v>
      </c>
      <c r="S197" s="148">
        <v>-0.004272864826633449</v>
      </c>
    </row>
    <row r="198">
      <c r="A198" s="141">
        <v>44832.0</v>
      </c>
      <c r="B198" s="148">
        <f>'VCV HS CF'!H208</f>
        <v>0.01538142743</v>
      </c>
      <c r="C198" s="141">
        <v>44832.0</v>
      </c>
      <c r="D198" s="149">
        <f t="shared" si="1"/>
        <v>96652.32347</v>
      </c>
      <c r="L198" s="150">
        <f>'VCV HS CF'!H208</f>
        <v>0.01538142743</v>
      </c>
      <c r="M198" s="130">
        <f t="shared" si="2"/>
        <v>396</v>
      </c>
      <c r="N198" s="130">
        <f t="shared" si="3"/>
        <v>0.7847222222</v>
      </c>
      <c r="O198" s="130">
        <f t="shared" si="4"/>
        <v>0.7882413336</v>
      </c>
      <c r="P198" s="130">
        <f>STANDARDIZE(L198,'VCV HS CF'!$I$4,'VCV HS CF'!$I$3)</f>
        <v>0.7560024179</v>
      </c>
      <c r="Q198" s="130">
        <v>0.7613826089481164</v>
      </c>
      <c r="S198" s="148">
        <v>-0.0041706648557872095</v>
      </c>
    </row>
    <row r="199">
      <c r="A199" s="141">
        <v>44833.0</v>
      </c>
      <c r="B199" s="148">
        <f>'VCV HS CF'!H209</f>
        <v>-0.03583039082</v>
      </c>
      <c r="C199" s="141">
        <v>44833.0</v>
      </c>
      <c r="D199" s="149">
        <f t="shared" si="1"/>
        <v>93189.23295</v>
      </c>
      <c r="L199" s="150">
        <f>'VCV HS CF'!H209</f>
        <v>-0.03583039082</v>
      </c>
      <c r="M199" s="130">
        <f t="shared" si="2"/>
        <v>21</v>
      </c>
      <c r="N199" s="130">
        <f t="shared" si="3"/>
        <v>0.04067460317</v>
      </c>
      <c r="O199" s="130">
        <f t="shared" si="4"/>
        <v>-1.742910749</v>
      </c>
      <c r="P199" s="130">
        <f>STANDARDIZE(L199,'VCV HS CF'!$I$4,'VCV HS CF'!$I$3)</f>
        <v>-1.846181353</v>
      </c>
      <c r="Q199" s="130">
        <v>-1.8698263441930314</v>
      </c>
      <c r="S199" s="148">
        <v>-0.004026758554533649</v>
      </c>
    </row>
    <row r="200">
      <c r="A200" s="141">
        <v>44834.0</v>
      </c>
      <c r="B200" s="148">
        <f>'VCV HS CF'!H210</f>
        <v>-0.0107466635</v>
      </c>
      <c r="C200" s="141">
        <v>44834.0</v>
      </c>
      <c r="D200" s="149">
        <f t="shared" si="1"/>
        <v>92187.75962</v>
      </c>
      <c r="L200" s="150">
        <f>'VCV HS CF'!H210</f>
        <v>-0.0107466635</v>
      </c>
      <c r="M200" s="130">
        <f t="shared" si="2"/>
        <v>132</v>
      </c>
      <c r="N200" s="130">
        <f t="shared" si="3"/>
        <v>0.2609126984</v>
      </c>
      <c r="O200" s="130">
        <f t="shared" si="4"/>
        <v>-0.6405341471</v>
      </c>
      <c r="P200" s="130">
        <f>STANDARDIZE(L200,'VCV HS CF'!$I$4,'VCV HS CF'!$I$3)</f>
        <v>-0.5716226597</v>
      </c>
      <c r="Q200" s="130">
        <v>-0.696507421397509</v>
      </c>
      <c r="S200" s="148">
        <v>-0.004025666140364637</v>
      </c>
    </row>
    <row r="201">
      <c r="A201" s="141">
        <v>44837.0</v>
      </c>
      <c r="B201" s="148">
        <f>'VCV HS CF'!H211</f>
        <v>-0.02138449357</v>
      </c>
      <c r="C201" s="141">
        <v>44837.0</v>
      </c>
      <c r="D201" s="149">
        <f t="shared" si="1"/>
        <v>90216.37107</v>
      </c>
      <c r="L201" s="150">
        <f>'VCV HS CF'!H211</f>
        <v>-0.02138449357</v>
      </c>
      <c r="M201" s="130">
        <f t="shared" si="2"/>
        <v>61</v>
      </c>
      <c r="N201" s="130">
        <f t="shared" si="3"/>
        <v>0.1200396825</v>
      </c>
      <c r="O201" s="130">
        <f t="shared" si="4"/>
        <v>-1.174788442</v>
      </c>
      <c r="P201" s="130">
        <f>STANDARDIZE(L201,'VCV HS CF'!$I$4,'VCV HS CF'!$I$3)</f>
        <v>-1.112153922</v>
      </c>
      <c r="Q201" s="130">
        <v>-0.9399909123689331</v>
      </c>
      <c r="S201" s="148">
        <v>-0.004018241687882151</v>
      </c>
    </row>
    <row r="202">
      <c r="A202" s="141">
        <v>44838.0</v>
      </c>
      <c r="B202" s="148">
        <f>'VCV HS CF'!H212</f>
        <v>0.02362214432</v>
      </c>
      <c r="C202" s="141">
        <v>44838.0</v>
      </c>
      <c r="D202" s="149">
        <f t="shared" si="1"/>
        <v>92347.47521</v>
      </c>
      <c r="L202" s="150">
        <f>'VCV HS CF'!H212</f>
        <v>0.02362214432</v>
      </c>
      <c r="M202" s="130">
        <f t="shared" si="2"/>
        <v>445</v>
      </c>
      <c r="N202" s="130">
        <f t="shared" si="3"/>
        <v>0.8819444444</v>
      </c>
      <c r="O202" s="130">
        <f t="shared" si="4"/>
        <v>1.184763137</v>
      </c>
      <c r="P202" s="130">
        <f>STANDARDIZE(L202,'VCV HS CF'!$I$4,'VCV HS CF'!$I$3)</f>
        <v>1.174731151</v>
      </c>
      <c r="Q202" s="130">
        <v>1.194857123393794</v>
      </c>
      <c r="S202" s="148">
        <v>-0.003972164532613431</v>
      </c>
    </row>
    <row r="203">
      <c r="A203" s="141">
        <v>44839.0</v>
      </c>
      <c r="B203" s="148">
        <f>'VCV HS CF'!H213</f>
        <v>-0.02301189461</v>
      </c>
      <c r="C203" s="141">
        <v>44839.0</v>
      </c>
      <c r="D203" s="149">
        <f t="shared" si="1"/>
        <v>90222.38484</v>
      </c>
      <c r="L203" s="150">
        <f>'VCV HS CF'!H213</f>
        <v>-0.02301189461</v>
      </c>
      <c r="M203" s="130">
        <f t="shared" si="2"/>
        <v>49</v>
      </c>
      <c r="N203" s="130">
        <f t="shared" si="3"/>
        <v>0.09623015873</v>
      </c>
      <c r="O203" s="130">
        <f t="shared" si="4"/>
        <v>-1.30333529</v>
      </c>
      <c r="P203" s="130">
        <f>STANDARDIZE(L203,'VCV HS CF'!$I$4,'VCV HS CF'!$I$3)</f>
        <v>-1.194845706</v>
      </c>
      <c r="Q203" s="130">
        <v>-1.2258952522909645</v>
      </c>
      <c r="S203" s="148">
        <v>-0.00393229105091566</v>
      </c>
    </row>
    <row r="204">
      <c r="A204" s="141">
        <v>44840.0</v>
      </c>
      <c r="B204" s="148">
        <f>'VCV HS CF'!H214</f>
        <v>-0.01443502445</v>
      </c>
      <c r="C204" s="141">
        <v>44840.0</v>
      </c>
      <c r="D204" s="149">
        <f t="shared" si="1"/>
        <v>88920.02251</v>
      </c>
      <c r="L204" s="150">
        <f>'VCV HS CF'!H214</f>
        <v>-0.01443502445</v>
      </c>
      <c r="M204" s="130">
        <f t="shared" si="2"/>
        <v>104</v>
      </c>
      <c r="N204" s="130">
        <f t="shared" si="3"/>
        <v>0.2053571429</v>
      </c>
      <c r="O204" s="130">
        <f t="shared" si="4"/>
        <v>-0.8226372902</v>
      </c>
      <c r="P204" s="130">
        <f>STANDARDIZE(L204,'VCV HS CF'!$I$4,'VCV HS CF'!$I$3)</f>
        <v>-0.7590362948</v>
      </c>
      <c r="Q204" s="130">
        <v>-0.801885752925629</v>
      </c>
      <c r="S204" s="148">
        <v>-0.0039023947328735713</v>
      </c>
    </row>
    <row r="205">
      <c r="A205" s="141">
        <v>44841.0</v>
      </c>
      <c r="B205" s="148">
        <f>'VCV HS CF'!H215</f>
        <v>-0.03866834232</v>
      </c>
      <c r="C205" s="141">
        <v>44841.0</v>
      </c>
      <c r="D205" s="149">
        <f t="shared" si="1"/>
        <v>85481.63264</v>
      </c>
      <c r="L205" s="150">
        <f>'VCV HS CF'!H215</f>
        <v>-0.03866834232</v>
      </c>
      <c r="M205" s="130">
        <f t="shared" si="2"/>
        <v>17</v>
      </c>
      <c r="N205" s="130">
        <f t="shared" si="3"/>
        <v>0.03273809524</v>
      </c>
      <c r="O205" s="130">
        <f t="shared" si="4"/>
        <v>-1.841992886</v>
      </c>
      <c r="P205" s="130">
        <f>STANDARDIZE(L205,'VCV HS CF'!$I$4,'VCV HS CF'!$I$3)</f>
        <v>-1.990383836</v>
      </c>
      <c r="Q205" s="130">
        <v>-1.9302858569202226</v>
      </c>
      <c r="S205" s="148">
        <v>-0.0038691540656346605</v>
      </c>
    </row>
    <row r="206">
      <c r="A206" s="141">
        <v>44844.0</v>
      </c>
      <c r="B206" s="148">
        <f>'VCV HS CF'!H216</f>
        <v>0.0005037483855</v>
      </c>
      <c r="C206" s="141">
        <v>44844.0</v>
      </c>
      <c r="D206" s="149">
        <f t="shared" si="1"/>
        <v>85524.69387</v>
      </c>
      <c r="L206" s="150">
        <f>'VCV HS CF'!H216</f>
        <v>0.0005037483855</v>
      </c>
      <c r="M206" s="130">
        <f t="shared" si="2"/>
        <v>256</v>
      </c>
      <c r="N206" s="130">
        <f t="shared" si="3"/>
        <v>0.5069444444</v>
      </c>
      <c r="O206" s="130">
        <f t="shared" si="4"/>
        <v>0.01740801999</v>
      </c>
      <c r="P206" s="130">
        <f>STANDARDIZE(L206,'VCV HS CF'!$I$4,'VCV HS CF'!$I$3)</f>
        <v>0.00003521583293</v>
      </c>
      <c r="Q206" s="130">
        <v>-0.0472655465289435</v>
      </c>
      <c r="S206" s="148">
        <v>-0.0038223856802291453</v>
      </c>
    </row>
    <row r="207">
      <c r="A207" s="141">
        <v>44845.0</v>
      </c>
      <c r="B207" s="148">
        <f>'VCV HS CF'!H217</f>
        <v>-0.01314857182</v>
      </c>
      <c r="C207" s="141">
        <v>44845.0</v>
      </c>
      <c r="D207" s="149">
        <f t="shared" si="1"/>
        <v>84400.16629</v>
      </c>
      <c r="L207" s="150">
        <f>'VCV HS CF'!H217</f>
        <v>-0.01314857182</v>
      </c>
      <c r="M207" s="130">
        <f t="shared" si="2"/>
        <v>113</v>
      </c>
      <c r="N207" s="130">
        <f t="shared" si="3"/>
        <v>0.2232142857</v>
      </c>
      <c r="O207" s="130">
        <f t="shared" si="4"/>
        <v>-0.7613826089</v>
      </c>
      <c r="P207" s="130">
        <f>STANDARDIZE(L207,'VCV HS CF'!$I$4,'VCV HS CF'!$I$3)</f>
        <v>-0.6936688409</v>
      </c>
      <c r="Q207" s="130">
        <v>-0.8871465585242647</v>
      </c>
      <c r="S207" s="148">
        <v>-0.0038173141366972356</v>
      </c>
    </row>
    <row r="208">
      <c r="A208" s="141">
        <v>44846.0</v>
      </c>
      <c r="B208" s="148">
        <f>'VCV HS CF'!H218</f>
        <v>0.009812937955</v>
      </c>
      <c r="C208" s="141">
        <v>44846.0</v>
      </c>
      <c r="D208" s="149">
        <f t="shared" si="1"/>
        <v>85228.37989</v>
      </c>
      <c r="L208" s="150">
        <f>'VCV HS CF'!H218</f>
        <v>0.009812937955</v>
      </c>
      <c r="M208" s="130">
        <f t="shared" si="2"/>
        <v>347</v>
      </c>
      <c r="N208" s="130">
        <f t="shared" si="3"/>
        <v>0.6875</v>
      </c>
      <c r="O208" s="130">
        <f t="shared" si="4"/>
        <v>0.4887764115</v>
      </c>
      <c r="P208" s="130">
        <f>STANDARDIZE(L208,'VCV HS CF'!$I$4,'VCV HS CF'!$I$3)</f>
        <v>0.4730553672</v>
      </c>
      <c r="Q208" s="130">
        <v>0.42255625660821183</v>
      </c>
      <c r="S208" s="148">
        <v>-0.0038003166897665926</v>
      </c>
    </row>
    <row r="209">
      <c r="A209" s="141">
        <v>44847.0</v>
      </c>
      <c r="B209" s="148">
        <f>'VCV HS CF'!H219</f>
        <v>0.02706313687</v>
      </c>
      <c r="C209" s="141">
        <v>44847.0</v>
      </c>
      <c r="D209" s="149">
        <f t="shared" si="1"/>
        <v>87534.9272</v>
      </c>
      <c r="L209" s="150">
        <f>'VCV HS CF'!H219</f>
        <v>0.02706313687</v>
      </c>
      <c r="M209" s="130">
        <f t="shared" si="2"/>
        <v>457</v>
      </c>
      <c r="N209" s="130">
        <f t="shared" si="3"/>
        <v>0.9057539683</v>
      </c>
      <c r="O209" s="130">
        <f t="shared" si="4"/>
        <v>1.31505308</v>
      </c>
      <c r="P209" s="130">
        <f>STANDARDIZE(L209,'VCV HS CF'!$I$4,'VCV HS CF'!$I$3)</f>
        <v>1.349575459</v>
      </c>
      <c r="Q209" s="130">
        <v>1.4725477762656844</v>
      </c>
      <c r="S209" s="148">
        <v>-0.0037280809785180443</v>
      </c>
    </row>
    <row r="210">
      <c r="A210" s="141">
        <v>44848.0</v>
      </c>
      <c r="B210" s="148">
        <f>'VCV HS CF'!H220</f>
        <v>-0.04076838252</v>
      </c>
      <c r="C210" s="141">
        <v>44848.0</v>
      </c>
      <c r="D210" s="149">
        <f t="shared" si="1"/>
        <v>83966.2698</v>
      </c>
      <c r="L210" s="150">
        <f>'VCV HS CF'!H220</f>
        <v>-0.04076838252</v>
      </c>
      <c r="M210" s="130">
        <f t="shared" si="2"/>
        <v>13</v>
      </c>
      <c r="N210" s="130">
        <f t="shared" si="3"/>
        <v>0.0248015873</v>
      </c>
      <c r="O210" s="130">
        <f t="shared" si="4"/>
        <v>-1.963370195</v>
      </c>
      <c r="P210" s="130">
        <f>STANDARDIZE(L210,'VCV HS CF'!$I$4,'VCV HS CF'!$I$3)</f>
        <v>-2.097091442</v>
      </c>
      <c r="Q210" s="130">
        <v>-1.9633701945797053</v>
      </c>
      <c r="S210" s="148">
        <v>-0.0037160164482964446</v>
      </c>
    </row>
    <row r="211">
      <c r="A211" s="141">
        <v>44851.0</v>
      </c>
      <c r="B211" s="148">
        <f>'VCV HS CF'!H221</f>
        <v>0.03728683775</v>
      </c>
      <c r="C211" s="141">
        <v>44851.0</v>
      </c>
      <c r="D211" s="149">
        <f t="shared" si="1"/>
        <v>87097.10648</v>
      </c>
      <c r="L211" s="150">
        <f>'VCV HS CF'!H221</f>
        <v>0.03728683775</v>
      </c>
      <c r="M211" s="130">
        <f t="shared" si="2"/>
        <v>488</v>
      </c>
      <c r="N211" s="130">
        <f t="shared" si="3"/>
        <v>0.9672619048</v>
      </c>
      <c r="O211" s="130">
        <f t="shared" si="4"/>
        <v>1.841992886</v>
      </c>
      <c r="P211" s="130">
        <f>STANDARDIZE(L211,'VCV HS CF'!$I$4,'VCV HS CF'!$I$3)</f>
        <v>1.869063918</v>
      </c>
      <c r="Q211" s="130">
        <v>1.9302858569202226</v>
      </c>
      <c r="S211" s="148">
        <v>-0.003626599909035832</v>
      </c>
    </row>
    <row r="212">
      <c r="A212" s="141">
        <v>44852.0</v>
      </c>
      <c r="B212" s="148">
        <f>'VCV HS CF'!H222</f>
        <v>0.00649552721</v>
      </c>
      <c r="C212" s="141">
        <v>44852.0</v>
      </c>
      <c r="D212" s="149">
        <f t="shared" si="1"/>
        <v>87662.84811</v>
      </c>
      <c r="L212" s="150">
        <f>'VCV HS CF'!H222</f>
        <v>0.00649552721</v>
      </c>
      <c r="M212" s="130">
        <f t="shared" si="2"/>
        <v>317</v>
      </c>
      <c r="N212" s="130">
        <f t="shared" si="3"/>
        <v>0.6279761905</v>
      </c>
      <c r="O212" s="130">
        <f t="shared" si="4"/>
        <v>0.3264979775</v>
      </c>
      <c r="P212" s="130">
        <f>STANDARDIZE(L212,'VCV HS CF'!$I$4,'VCV HS CF'!$I$3)</f>
        <v>0.3044905183</v>
      </c>
      <c r="Q212" s="130">
        <v>0.44441021196963787</v>
      </c>
      <c r="S212" s="148">
        <v>-0.0035959139794556447</v>
      </c>
    </row>
    <row r="213">
      <c r="A213" s="141">
        <v>44853.0</v>
      </c>
      <c r="B213" s="148">
        <f>'VCV HS CF'!H223</f>
        <v>-0.005122345661</v>
      </c>
      <c r="C213" s="141">
        <v>44853.0</v>
      </c>
      <c r="D213" s="149">
        <f t="shared" si="1"/>
        <v>87213.8087</v>
      </c>
      <c r="L213" s="150">
        <f>'VCV HS CF'!H223</f>
        <v>-0.005122345661</v>
      </c>
      <c r="M213" s="130">
        <f t="shared" si="2"/>
        <v>187</v>
      </c>
      <c r="N213" s="130">
        <f t="shared" si="3"/>
        <v>0.3700396825</v>
      </c>
      <c r="O213" s="130">
        <f t="shared" si="4"/>
        <v>-0.3317482479</v>
      </c>
      <c r="P213" s="130">
        <f>STANDARDIZE(L213,'VCV HS CF'!$I$4,'VCV HS CF'!$I$3)</f>
        <v>-0.2858388484</v>
      </c>
      <c r="Q213" s="130">
        <v>-0.23848114623361708</v>
      </c>
      <c r="S213" s="148">
        <v>-0.0035869363429454452</v>
      </c>
    </row>
    <row r="214">
      <c r="A214" s="141">
        <v>44854.0</v>
      </c>
      <c r="B214" s="148">
        <f>'VCV HS CF'!H224</f>
        <v>-0.02908666755</v>
      </c>
      <c r="C214" s="141">
        <v>44854.0</v>
      </c>
      <c r="D214" s="149">
        <f t="shared" si="1"/>
        <v>84677.04964</v>
      </c>
      <c r="L214" s="150">
        <f>'VCV HS CF'!H224</f>
        <v>-0.02908666755</v>
      </c>
      <c r="M214" s="130">
        <f t="shared" si="2"/>
        <v>33</v>
      </c>
      <c r="N214" s="130">
        <f t="shared" si="3"/>
        <v>0.06448412698</v>
      </c>
      <c r="O214" s="130">
        <f t="shared" si="4"/>
        <v>-1.518183072</v>
      </c>
      <c r="P214" s="130">
        <f>STANDARDIZE(L214,'VCV HS CF'!$I$4,'VCV HS CF'!$I$3)</f>
        <v>-1.503518119</v>
      </c>
      <c r="Q214" s="130">
        <v>-1.5181830720422302</v>
      </c>
      <c r="S214" s="148">
        <v>-0.003520655488903202</v>
      </c>
    </row>
    <row r="215">
      <c r="A215" s="141">
        <v>44855.0</v>
      </c>
      <c r="B215" s="148">
        <f>'VCV HS CF'!H225</f>
        <v>0.03014642452</v>
      </c>
      <c r="C215" s="141">
        <v>44855.0</v>
      </c>
      <c r="D215" s="149">
        <f t="shared" si="1"/>
        <v>87229.75992</v>
      </c>
      <c r="L215" s="150">
        <f>'VCV HS CF'!H225</f>
        <v>0.03014642452</v>
      </c>
      <c r="M215" s="130">
        <f t="shared" si="2"/>
        <v>467</v>
      </c>
      <c r="N215" s="130">
        <f t="shared" si="3"/>
        <v>0.9255952381</v>
      </c>
      <c r="O215" s="130">
        <f t="shared" si="4"/>
        <v>1.443749246</v>
      </c>
      <c r="P215" s="130">
        <f>STANDARDIZE(L215,'VCV HS CF'!$I$4,'VCV HS CF'!$I$3)</f>
        <v>1.506244005</v>
      </c>
      <c r="Q215" s="130">
        <v>1.5341205449145758</v>
      </c>
      <c r="S215" s="148">
        <v>-0.0035072643421947053</v>
      </c>
    </row>
    <row r="216">
      <c r="A216" s="141">
        <v>44858.0</v>
      </c>
      <c r="B216" s="148">
        <f>'VCV HS CF'!H226</f>
        <v>0.004005384261</v>
      </c>
      <c r="C216" s="141">
        <v>44858.0</v>
      </c>
      <c r="D216" s="149">
        <f t="shared" si="1"/>
        <v>87579.14863</v>
      </c>
      <c r="L216" s="150">
        <f>'VCV HS CF'!H226</f>
        <v>0.004005384261</v>
      </c>
      <c r="M216" s="130">
        <f t="shared" si="2"/>
        <v>299</v>
      </c>
      <c r="N216" s="130">
        <f t="shared" si="3"/>
        <v>0.5922619048</v>
      </c>
      <c r="O216" s="130">
        <f t="shared" si="4"/>
        <v>0.2333673159</v>
      </c>
      <c r="P216" s="130">
        <f>STANDARDIZE(L216,'VCV HS CF'!$I$4,'VCV HS CF'!$I$3)</f>
        <v>0.1779609439</v>
      </c>
      <c r="Q216" s="130">
        <v>0.29517900016284404</v>
      </c>
      <c r="S216" s="148">
        <v>-0.0033750071209583724</v>
      </c>
    </row>
    <row r="217">
      <c r="A217" s="141">
        <v>44859.0</v>
      </c>
      <c r="B217" s="148">
        <f>'VCV HS CF'!H227</f>
        <v>0.03534891607</v>
      </c>
      <c r="C217" s="141">
        <v>44859.0</v>
      </c>
      <c r="D217" s="149">
        <f t="shared" si="1"/>
        <v>90674.9766</v>
      </c>
      <c r="L217" s="150">
        <f>'VCV HS CF'!H227</f>
        <v>0.03534891607</v>
      </c>
      <c r="M217" s="130">
        <f t="shared" si="2"/>
        <v>481</v>
      </c>
      <c r="N217" s="130">
        <f t="shared" si="3"/>
        <v>0.9533730159</v>
      </c>
      <c r="O217" s="130">
        <f t="shared" si="4"/>
        <v>1.678477248</v>
      </c>
      <c r="P217" s="130">
        <f>STANDARDIZE(L217,'VCV HS CF'!$I$4,'VCV HS CF'!$I$3)</f>
        <v>1.770593906</v>
      </c>
      <c r="Q217" s="130">
        <v>1.7660888007309725</v>
      </c>
      <c r="S217" s="148">
        <v>-0.0033307946007984364</v>
      </c>
    </row>
    <row r="218">
      <c r="A218" s="141">
        <v>44860.0</v>
      </c>
      <c r="B218" s="148">
        <f>'VCV HS CF'!H228</f>
        <v>0.000543372782</v>
      </c>
      <c r="C218" s="141">
        <v>44860.0</v>
      </c>
      <c r="D218" s="149">
        <f t="shared" si="1"/>
        <v>90724.24692</v>
      </c>
      <c r="L218" s="150">
        <f>'VCV HS CF'!H228</f>
        <v>0.000543372782</v>
      </c>
      <c r="M218" s="130">
        <f t="shared" si="2"/>
        <v>257</v>
      </c>
      <c r="N218" s="130">
        <f t="shared" si="3"/>
        <v>0.5089285714</v>
      </c>
      <c r="O218" s="130">
        <f t="shared" si="4"/>
        <v>0.02238247832</v>
      </c>
      <c r="P218" s="130">
        <f>STANDARDIZE(L218,'VCV HS CF'!$I$4,'VCV HS CF'!$I$3)</f>
        <v>0.002048617525</v>
      </c>
      <c r="Q218" s="130">
        <v>0.10213339577067135</v>
      </c>
      <c r="S218" s="148">
        <v>-0.003319839912102562</v>
      </c>
    </row>
    <row r="219">
      <c r="A219" s="141">
        <v>44861.0</v>
      </c>
      <c r="B219" s="148">
        <f>'VCV HS CF'!H229</f>
        <v>0.002788919276</v>
      </c>
      <c r="C219" s="141">
        <v>44861.0</v>
      </c>
      <c r="D219" s="149">
        <f t="shared" si="1"/>
        <v>90977.26952</v>
      </c>
      <c r="L219" s="150">
        <f>'VCV HS CF'!H229</f>
        <v>0.002788919276</v>
      </c>
      <c r="M219" s="130">
        <f t="shared" si="2"/>
        <v>282</v>
      </c>
      <c r="N219" s="130">
        <f t="shared" si="3"/>
        <v>0.558531746</v>
      </c>
      <c r="O219" s="130">
        <f t="shared" si="4"/>
        <v>0.1472477048</v>
      </c>
      <c r="P219" s="130">
        <f>STANDARDIZE(L219,'VCV HS CF'!$I$4,'VCV HS CF'!$I$3)</f>
        <v>0.1161497145</v>
      </c>
      <c r="Q219" s="130">
        <v>0.284804856847505</v>
      </c>
      <c r="S219" s="148">
        <v>-0.003316549241070843</v>
      </c>
    </row>
    <row r="220">
      <c r="A220" s="141">
        <v>44862.0</v>
      </c>
      <c r="B220" s="148">
        <f>'VCV HS CF'!H230</f>
        <v>0.02051276932</v>
      </c>
      <c r="C220" s="141">
        <v>44862.0</v>
      </c>
      <c r="D220" s="149">
        <f t="shared" si="1"/>
        <v>92843.46526</v>
      </c>
      <c r="L220" s="150">
        <f>'VCV HS CF'!H230</f>
        <v>0.02051276932</v>
      </c>
      <c r="M220" s="130">
        <f t="shared" si="2"/>
        <v>430</v>
      </c>
      <c r="N220" s="130">
        <f t="shared" si="3"/>
        <v>0.8521825397</v>
      </c>
      <c r="O220" s="130">
        <f t="shared" si="4"/>
        <v>1.045839978</v>
      </c>
      <c r="P220" s="130">
        <f>STANDARDIZE(L220,'VCV HS CF'!$I$4,'VCV HS CF'!$I$3)</f>
        <v>1.01673705</v>
      </c>
      <c r="Q220" s="130">
        <v>0.9956001867260568</v>
      </c>
      <c r="S220" s="148">
        <v>-0.003295131862263434</v>
      </c>
    </row>
    <row r="221">
      <c r="A221" s="141">
        <v>44865.0</v>
      </c>
      <c r="B221" s="148">
        <f>'VCV HS CF'!H231</f>
        <v>-0.01233556614</v>
      </c>
      <c r="C221" s="141">
        <v>44865.0</v>
      </c>
      <c r="D221" s="149">
        <f t="shared" si="1"/>
        <v>91698.18855</v>
      </c>
      <c r="L221" s="150">
        <f>'VCV HS CF'!H231</f>
        <v>-0.01233556614</v>
      </c>
      <c r="M221" s="130">
        <f t="shared" si="2"/>
        <v>123</v>
      </c>
      <c r="N221" s="130">
        <f t="shared" si="3"/>
        <v>0.2430555556</v>
      </c>
      <c r="O221" s="130">
        <f t="shared" si="4"/>
        <v>-0.6965074214</v>
      </c>
      <c r="P221" s="130">
        <f>STANDARDIZE(L221,'VCV HS CF'!$I$4,'VCV HS CF'!$I$3)</f>
        <v>-0.6523582558</v>
      </c>
      <c r="Q221" s="130">
        <v>-0.7613826089481164</v>
      </c>
      <c r="S221" s="148">
        <v>-0.0032011320995512967</v>
      </c>
    </row>
    <row r="222">
      <c r="A222" s="141">
        <v>44866.0</v>
      </c>
      <c r="B222" s="148">
        <f>'VCV HS CF'!H232</f>
        <v>-0.01047148907</v>
      </c>
      <c r="C222" s="141">
        <v>44866.0</v>
      </c>
      <c r="D222" s="149">
        <f t="shared" si="1"/>
        <v>90737.97198</v>
      </c>
      <c r="L222" s="150">
        <f>'VCV HS CF'!H232</f>
        <v>-0.01047148907</v>
      </c>
      <c r="M222" s="130">
        <f t="shared" si="2"/>
        <v>135</v>
      </c>
      <c r="N222" s="130">
        <f t="shared" si="3"/>
        <v>0.2668650794</v>
      </c>
      <c r="O222" s="130">
        <f t="shared" si="4"/>
        <v>-0.6223219991</v>
      </c>
      <c r="P222" s="130">
        <f>STANDARDIZE(L222,'VCV HS CF'!$I$4,'VCV HS CF'!$I$3)</f>
        <v>-0.5576404488</v>
      </c>
      <c r="Q222" s="130">
        <v>-0.41712455994294356</v>
      </c>
      <c r="S222" s="148">
        <v>-0.0031501984002057053</v>
      </c>
    </row>
    <row r="223">
      <c r="A223" s="141">
        <v>44867.0</v>
      </c>
      <c r="B223" s="148">
        <f>'VCV HS CF'!H233</f>
        <v>-0.02224676478</v>
      </c>
      <c r="C223" s="141">
        <v>44867.0</v>
      </c>
      <c r="D223" s="149">
        <f t="shared" si="1"/>
        <v>88719.34566</v>
      </c>
      <c r="L223" s="150">
        <f>'VCV HS CF'!H233</f>
        <v>-0.02224676478</v>
      </c>
      <c r="M223" s="130">
        <f t="shared" si="2"/>
        <v>57</v>
      </c>
      <c r="N223" s="130">
        <f t="shared" si="3"/>
        <v>0.1121031746</v>
      </c>
      <c r="O223" s="130">
        <f t="shared" si="4"/>
        <v>-1.215418936</v>
      </c>
      <c r="P223" s="130">
        <f>STANDARDIZE(L223,'VCV HS CF'!$I$4,'VCV HS CF'!$I$3)</f>
        <v>-1.155967796</v>
      </c>
      <c r="Q223" s="130">
        <v>-1.3638364433225656</v>
      </c>
      <c r="S223" s="148">
        <v>-0.003101945427039843</v>
      </c>
    </row>
    <row r="224">
      <c r="A224" s="141">
        <v>44868.0</v>
      </c>
      <c r="B224" s="148">
        <f>'VCV HS CF'!H234</f>
        <v>0.0001835779653</v>
      </c>
      <c r="C224" s="141">
        <v>44868.0</v>
      </c>
      <c r="D224" s="149">
        <f t="shared" si="1"/>
        <v>88735.63257</v>
      </c>
      <c r="L224" s="150">
        <f>'VCV HS CF'!H234</f>
        <v>0.0001835779653</v>
      </c>
      <c r="M224" s="130">
        <f t="shared" si="2"/>
        <v>251</v>
      </c>
      <c r="N224" s="130">
        <f t="shared" si="3"/>
        <v>0.4970238095</v>
      </c>
      <c r="O224" s="130">
        <f t="shared" si="4"/>
        <v>-0.007460272407</v>
      </c>
      <c r="P224" s="130">
        <f>STANDARDIZE(L224,'VCV HS CF'!$I$4,'VCV HS CF'!$I$3)</f>
        <v>-0.01623333896</v>
      </c>
      <c r="Q224" s="130">
        <v>-0.03730967013773566</v>
      </c>
      <c r="S224" s="148">
        <v>-0.003100576079583062</v>
      </c>
    </row>
    <row r="225">
      <c r="A225" s="141">
        <v>44869.0</v>
      </c>
      <c r="B225" s="148">
        <f>'VCV HS CF'!H235</f>
        <v>0.006389030005</v>
      </c>
      <c r="C225" s="141">
        <v>44869.0</v>
      </c>
      <c r="D225" s="149">
        <f t="shared" si="1"/>
        <v>89302.56719</v>
      </c>
      <c r="L225" s="150">
        <f>'VCV HS CF'!H235</f>
        <v>0.006389030005</v>
      </c>
      <c r="M225" s="130">
        <f t="shared" si="2"/>
        <v>316</v>
      </c>
      <c r="N225" s="130">
        <f t="shared" si="3"/>
        <v>0.6259920635</v>
      </c>
      <c r="O225" s="130">
        <f t="shared" si="4"/>
        <v>0.3212566918</v>
      </c>
      <c r="P225" s="130">
        <f>STANDARDIZE(L225,'VCV HS CF'!$I$4,'VCV HS CF'!$I$3)</f>
        <v>0.2990791639</v>
      </c>
      <c r="Q225" s="130">
        <v>0.36876675378256957</v>
      </c>
      <c r="S225" s="148">
        <v>-0.0029623400337017497</v>
      </c>
    </row>
    <row r="226">
      <c r="A226" s="141">
        <v>44872.0</v>
      </c>
      <c r="B226" s="148">
        <f>'VCV HS CF'!H236</f>
        <v>-0.01560871731</v>
      </c>
      <c r="C226" s="141">
        <v>44872.0</v>
      </c>
      <c r="D226" s="149">
        <f t="shared" si="1"/>
        <v>87908.66867</v>
      </c>
      <c r="L226" s="150">
        <f>'VCV HS CF'!H236</f>
        <v>-0.01560871731</v>
      </c>
      <c r="M226" s="130">
        <f t="shared" si="2"/>
        <v>96</v>
      </c>
      <c r="N226" s="130">
        <f t="shared" si="3"/>
        <v>0.189484127</v>
      </c>
      <c r="O226" s="130">
        <f t="shared" si="4"/>
        <v>-0.8797989118</v>
      </c>
      <c r="P226" s="130">
        <f>STANDARDIZE(L226,'VCV HS CF'!$I$4,'VCV HS CF'!$I$3)</f>
        <v>-0.8186741793</v>
      </c>
      <c r="Q226" s="130">
        <v>-0.6713711374868737</v>
      </c>
      <c r="S226" s="148">
        <v>-0.0028342259700363196</v>
      </c>
    </row>
    <row r="227">
      <c r="A227" s="141">
        <v>44873.0</v>
      </c>
      <c r="B227" s="148">
        <f>'VCV HS CF'!H237</f>
        <v>-0.006332818557</v>
      </c>
      <c r="C227" s="141">
        <v>44873.0</v>
      </c>
      <c r="D227" s="149">
        <f t="shared" si="1"/>
        <v>87351.95902</v>
      </c>
      <c r="L227" s="150">
        <f>'VCV HS CF'!H237</f>
        <v>-0.006332818557</v>
      </c>
      <c r="M227" s="130">
        <f t="shared" si="2"/>
        <v>172</v>
      </c>
      <c r="N227" s="130">
        <f t="shared" si="3"/>
        <v>0.3402777778</v>
      </c>
      <c r="O227" s="130">
        <f t="shared" si="4"/>
        <v>-0.4117051421</v>
      </c>
      <c r="P227" s="130">
        <f>STANDARDIZE(L227,'VCV HS CF'!$I$4,'VCV HS CF'!$I$3)</f>
        <v>-0.3473456067</v>
      </c>
      <c r="Q227" s="130">
        <v>-0.379434709823465</v>
      </c>
      <c r="S227" s="148">
        <v>-0.0028271522262082846</v>
      </c>
    </row>
    <row r="228">
      <c r="A228" s="141">
        <v>44874.0</v>
      </c>
      <c r="B228" s="148">
        <f>'VCV HS CF'!H238</f>
        <v>-0.04546855471</v>
      </c>
      <c r="C228" s="141">
        <v>44874.0</v>
      </c>
      <c r="D228" s="149">
        <f t="shared" si="1"/>
        <v>83380.19169</v>
      </c>
      <c r="L228" s="150">
        <f>'VCV HS CF'!H238</f>
        <v>-0.04546855471</v>
      </c>
      <c r="M228" s="130">
        <f t="shared" si="2"/>
        <v>9</v>
      </c>
      <c r="N228" s="130">
        <f t="shared" si="3"/>
        <v>0.01686507937</v>
      </c>
      <c r="O228" s="130">
        <f t="shared" si="4"/>
        <v>-2.123282826</v>
      </c>
      <c r="P228" s="130">
        <f>STANDARDIZE(L228,'VCV HS CF'!$I$4,'VCV HS CF'!$I$3)</f>
        <v>-2.335917404</v>
      </c>
      <c r="Q228" s="130">
        <v>-2.1232828262263297</v>
      </c>
      <c r="S228" s="148">
        <v>-0.0028036261412309753</v>
      </c>
    </row>
    <row r="229">
      <c r="A229" s="141">
        <v>44875.0</v>
      </c>
      <c r="B229" s="148">
        <f>'VCV HS CF'!H239</f>
        <v>0.070096699</v>
      </c>
      <c r="C229" s="141">
        <v>44875.0</v>
      </c>
      <c r="D229" s="149">
        <f t="shared" si="1"/>
        <v>89224.86789</v>
      </c>
      <c r="L229" s="150">
        <f>'VCV HS CF'!H239</f>
        <v>0.070096699</v>
      </c>
      <c r="M229" s="130">
        <f t="shared" si="2"/>
        <v>502</v>
      </c>
      <c r="N229" s="130">
        <f t="shared" si="3"/>
        <v>0.9950396825</v>
      </c>
      <c r="O229" s="130">
        <f t="shared" si="4"/>
        <v>2.578583402</v>
      </c>
      <c r="P229" s="130">
        <f>STANDARDIZE(L229,'VCV HS CF'!$I$4,'VCV HS CF'!$I$3)</f>
        <v>3.536204265</v>
      </c>
      <c r="Q229" s="130">
        <v>2.5785834018587805</v>
      </c>
      <c r="S229" s="148">
        <v>-0.002294214294427566</v>
      </c>
    </row>
    <row r="230">
      <c r="A230" s="141">
        <v>44876.0</v>
      </c>
      <c r="B230" s="148">
        <f>'VCV HS CF'!H240</f>
        <v>0.0184419666</v>
      </c>
      <c r="C230" s="141">
        <v>44876.0</v>
      </c>
      <c r="D230" s="149">
        <f t="shared" si="1"/>
        <v>90870.34992</v>
      </c>
      <c r="L230" s="150">
        <f>'VCV HS CF'!H240</f>
        <v>0.0184419666</v>
      </c>
      <c r="M230" s="130">
        <f t="shared" si="2"/>
        <v>418</v>
      </c>
      <c r="N230" s="130">
        <f t="shared" si="3"/>
        <v>0.8283730159</v>
      </c>
      <c r="O230" s="130">
        <f t="shared" si="4"/>
        <v>0.9477554439</v>
      </c>
      <c r="P230" s="130">
        <f>STANDARDIZE(L230,'VCV HS CF'!$I$4,'VCV HS CF'!$I$3)</f>
        <v>0.9115150641</v>
      </c>
      <c r="Q230" s="130">
        <v>0.9713998443014243</v>
      </c>
      <c r="S230" s="148">
        <v>-0.0022353929182054484</v>
      </c>
    </row>
    <row r="231">
      <c r="A231" s="141">
        <v>44879.0</v>
      </c>
      <c r="B231" s="148">
        <f>'VCV HS CF'!H241</f>
        <v>-0.01853486458</v>
      </c>
      <c r="C231" s="141">
        <v>44879.0</v>
      </c>
      <c r="D231" s="149">
        <f t="shared" si="1"/>
        <v>89186.08029</v>
      </c>
      <c r="L231" s="150">
        <f>'VCV HS CF'!H241</f>
        <v>-0.01853486458</v>
      </c>
      <c r="M231" s="130">
        <f t="shared" si="2"/>
        <v>78</v>
      </c>
      <c r="N231" s="130">
        <f t="shared" si="3"/>
        <v>0.1537698413</v>
      </c>
      <c r="O231" s="130">
        <f t="shared" si="4"/>
        <v>-1.020398127</v>
      </c>
      <c r="P231" s="130">
        <f>STANDARDIZE(L231,'VCV HS CF'!$I$4,'VCV HS CF'!$I$3)</f>
        <v>-0.9673580806</v>
      </c>
      <c r="Q231" s="130">
        <v>-1.2472616131407652</v>
      </c>
      <c r="S231" s="148">
        <v>-0.0022254538391142456</v>
      </c>
    </row>
    <row r="232">
      <c r="A232" s="141">
        <v>44880.0</v>
      </c>
      <c r="B232" s="148">
        <f>'VCV HS CF'!H242</f>
        <v>0.008043190978</v>
      </c>
      <c r="C232" s="141">
        <v>44880.0</v>
      </c>
      <c r="D232" s="149">
        <f t="shared" si="1"/>
        <v>89903.42097</v>
      </c>
      <c r="L232" s="150">
        <f>'VCV HS CF'!H242</f>
        <v>0.008043190978</v>
      </c>
      <c r="M232" s="130">
        <f t="shared" si="2"/>
        <v>334</v>
      </c>
      <c r="N232" s="130">
        <f t="shared" si="3"/>
        <v>0.6617063492</v>
      </c>
      <c r="O232" s="130">
        <f t="shared" si="4"/>
        <v>0.4171245599</v>
      </c>
      <c r="P232" s="130">
        <f>STANDARDIZE(L232,'VCV HS CF'!$I$4,'VCV HS CF'!$I$3)</f>
        <v>0.3831306775</v>
      </c>
      <c r="Q232" s="130">
        <v>0.41712455994294356</v>
      </c>
      <c r="S232" s="148">
        <v>-0.0021102819812684353</v>
      </c>
    </row>
    <row r="233">
      <c r="A233" s="141">
        <v>44881.0</v>
      </c>
      <c r="B233" s="148">
        <f>'VCV HS CF'!H243</f>
        <v>-0.01878781544</v>
      </c>
      <c r="C233" s="141">
        <v>44881.0</v>
      </c>
      <c r="D233" s="149">
        <f t="shared" si="1"/>
        <v>88214.33209</v>
      </c>
      <c r="L233" s="150">
        <f>'VCV HS CF'!H243</f>
        <v>-0.01878781544</v>
      </c>
      <c r="M233" s="130">
        <f t="shared" si="2"/>
        <v>77</v>
      </c>
      <c r="N233" s="130">
        <f t="shared" si="3"/>
        <v>0.1517857143</v>
      </c>
      <c r="O233" s="130">
        <f t="shared" si="4"/>
        <v>-1.028804763</v>
      </c>
      <c r="P233" s="130">
        <f>STANDARDIZE(L233,'VCV HS CF'!$I$4,'VCV HS CF'!$I$3)</f>
        <v>-0.9802110636</v>
      </c>
      <c r="Q233" s="130">
        <v>-1.0988685728289747</v>
      </c>
      <c r="S233" s="148">
        <v>-0.002082168032303511</v>
      </c>
    </row>
    <row r="234">
      <c r="A234" s="141">
        <v>44882.0</v>
      </c>
      <c r="B234" s="148">
        <f>'VCV HS CF'!H244</f>
        <v>-0.002689875256</v>
      </c>
      <c r="C234" s="141">
        <v>44882.0</v>
      </c>
      <c r="D234" s="149">
        <f t="shared" si="1"/>
        <v>87977.04654</v>
      </c>
      <c r="L234" s="150">
        <f>'VCV HS CF'!H244</f>
        <v>-0.002689875256</v>
      </c>
      <c r="M234" s="130">
        <f t="shared" si="2"/>
        <v>219</v>
      </c>
      <c r="N234" s="130">
        <f t="shared" si="3"/>
        <v>0.433531746</v>
      </c>
      <c r="O234" s="130">
        <f t="shared" si="4"/>
        <v>-0.1673896198</v>
      </c>
      <c r="P234" s="130">
        <f>STANDARDIZE(L234,'VCV HS CF'!$I$4,'VCV HS CF'!$I$3)</f>
        <v>-0.1622397413</v>
      </c>
      <c r="Q234" s="130">
        <v>-0.36344854807077814</v>
      </c>
      <c r="S234" s="148">
        <v>-0.0020556020167597834</v>
      </c>
    </row>
    <row r="235">
      <c r="A235" s="141">
        <v>44883.0</v>
      </c>
      <c r="B235" s="148">
        <f>'VCV HS CF'!H245</f>
        <v>-0.003004262673</v>
      </c>
      <c r="C235" s="141">
        <v>44883.0</v>
      </c>
      <c r="D235" s="149">
        <f t="shared" si="1"/>
        <v>87712.74038</v>
      </c>
      <c r="L235" s="150">
        <f>'VCV HS CF'!H245</f>
        <v>-0.003004262673</v>
      </c>
      <c r="M235" s="130">
        <f t="shared" si="2"/>
        <v>214</v>
      </c>
      <c r="N235" s="130">
        <f t="shared" si="3"/>
        <v>0.4236111111</v>
      </c>
      <c r="O235" s="130">
        <f t="shared" si="4"/>
        <v>-0.1926638681</v>
      </c>
      <c r="P235" s="130">
        <f>STANDARDIZE(L235,'VCV HS CF'!$I$4,'VCV HS CF'!$I$3)</f>
        <v>-0.1782144491</v>
      </c>
      <c r="Q235" s="130">
        <v>-0.2744612755904166</v>
      </c>
      <c r="S235" s="148">
        <v>-0.0020148174307478835</v>
      </c>
    </row>
    <row r="236">
      <c r="A236" s="141">
        <v>44886.0</v>
      </c>
      <c r="B236" s="148">
        <f>'VCV HS CF'!H246</f>
        <v>-0.02028569316</v>
      </c>
      <c r="C236" s="141">
        <v>44886.0</v>
      </c>
      <c r="D236" s="149">
        <f t="shared" si="1"/>
        <v>85933.42665</v>
      </c>
      <c r="L236" s="150">
        <f>'VCV HS CF'!H246</f>
        <v>-0.02028569316</v>
      </c>
      <c r="M236" s="130">
        <f t="shared" si="2"/>
        <v>65</v>
      </c>
      <c r="N236" s="130">
        <f t="shared" si="3"/>
        <v>0.1279761905</v>
      </c>
      <c r="O236" s="130">
        <f t="shared" si="4"/>
        <v>-1.136009996</v>
      </c>
      <c r="P236" s="130">
        <f>STANDARDIZE(L236,'VCV HS CF'!$I$4,'VCV HS CF'!$I$3)</f>
        <v>-1.056321485</v>
      </c>
      <c r="Q236" s="130">
        <v>-1.1847631370464873</v>
      </c>
      <c r="S236" s="148">
        <v>-0.0018928998119754899</v>
      </c>
    </row>
    <row r="237">
      <c r="A237" s="141">
        <v>44887.0</v>
      </c>
      <c r="B237" s="148">
        <f>'VCV HS CF'!H247</f>
        <v>0.01101570385</v>
      </c>
      <c r="C237" s="141">
        <v>44887.0</v>
      </c>
      <c r="D237" s="149">
        <f t="shared" si="1"/>
        <v>86880.04382</v>
      </c>
      <c r="L237" s="150">
        <f>'VCV HS CF'!H247</f>
        <v>0.01101570385</v>
      </c>
      <c r="M237" s="130">
        <f t="shared" si="2"/>
        <v>353</v>
      </c>
      <c r="N237" s="130">
        <f t="shared" si="3"/>
        <v>0.6994047619</v>
      </c>
      <c r="O237" s="130">
        <f t="shared" si="4"/>
        <v>0.522689314</v>
      </c>
      <c r="P237" s="130">
        <f>STANDARDIZE(L237,'VCV HS CF'!$I$4,'VCV HS CF'!$I$3)</f>
        <v>0.5341705157</v>
      </c>
      <c r="Q237" s="130">
        <v>0.5924169359544837</v>
      </c>
      <c r="S237" s="148">
        <v>-0.00165296429399171</v>
      </c>
    </row>
    <row r="238">
      <c r="A238" s="141">
        <v>44888.0</v>
      </c>
      <c r="B238" s="148">
        <f>'VCV HS CF'!H248</f>
        <v>0.03550039723</v>
      </c>
      <c r="C238" s="141">
        <v>44888.0</v>
      </c>
      <c r="D238" s="149">
        <f t="shared" si="1"/>
        <v>89964.31989</v>
      </c>
      <c r="L238" s="150">
        <f>'VCV HS CF'!H248</f>
        <v>0.03550039723</v>
      </c>
      <c r="M238" s="130">
        <f t="shared" si="2"/>
        <v>482</v>
      </c>
      <c r="N238" s="130">
        <f t="shared" si="3"/>
        <v>0.9553571429</v>
      </c>
      <c r="O238" s="130">
        <f t="shared" si="4"/>
        <v>1.69917766</v>
      </c>
      <c r="P238" s="130">
        <f>STANDARDIZE(L238,'VCV HS CF'!$I$4,'VCV HS CF'!$I$3)</f>
        <v>1.778290993</v>
      </c>
      <c r="Q238" s="130">
        <v>1.6391094055255269</v>
      </c>
      <c r="S238" s="148">
        <v>-0.0016233770541756896</v>
      </c>
    </row>
    <row r="239">
      <c r="A239" s="141">
        <v>44890.0</v>
      </c>
      <c r="B239" s="148">
        <f>'VCV HS CF'!H249</f>
        <v>0.001897772192</v>
      </c>
      <c r="C239" s="141">
        <v>44890.0</v>
      </c>
      <c r="D239" s="149">
        <f t="shared" si="1"/>
        <v>90135.05168</v>
      </c>
      <c r="L239" s="150">
        <f>'VCV HS CF'!H249</f>
        <v>0.001897772192</v>
      </c>
      <c r="M239" s="130">
        <f t="shared" si="2"/>
        <v>275</v>
      </c>
      <c r="N239" s="130">
        <f t="shared" si="3"/>
        <v>0.5446428571</v>
      </c>
      <c r="O239" s="130">
        <f t="shared" si="4"/>
        <v>0.1121376243</v>
      </c>
      <c r="P239" s="130">
        <f>STANDARDIZE(L239,'VCV HS CF'!$I$4,'VCV HS CF'!$I$3)</f>
        <v>0.0708685947</v>
      </c>
      <c r="Q239" s="130">
        <v>0.07217791900263136</v>
      </c>
      <c r="S239" s="148">
        <v>-0.001540118834005977</v>
      </c>
    </row>
    <row r="240">
      <c r="A240" s="141">
        <v>44893.0</v>
      </c>
      <c r="B240" s="148">
        <f>'VCV HS CF'!H250</f>
        <v>-0.009049423033</v>
      </c>
      <c r="C240" s="141">
        <v>44893.0</v>
      </c>
      <c r="D240" s="149">
        <f t="shared" si="1"/>
        <v>89319.38146</v>
      </c>
      <c r="L240" s="150">
        <f>'VCV HS CF'!H250</f>
        <v>-0.009049423033</v>
      </c>
      <c r="M240" s="130">
        <f t="shared" si="2"/>
        <v>146</v>
      </c>
      <c r="N240" s="130">
        <f t="shared" si="3"/>
        <v>0.2886904762</v>
      </c>
      <c r="O240" s="130">
        <f t="shared" si="4"/>
        <v>-0.5572144005</v>
      </c>
      <c r="P240" s="130">
        <f>STANDARDIZE(L240,'VCV HS CF'!$I$4,'VCV HS CF'!$I$3)</f>
        <v>-0.4853821834</v>
      </c>
      <c r="Q240" s="130">
        <v>-0.5806031688246812</v>
      </c>
      <c r="S240" s="148">
        <v>-0.0015353891148137682</v>
      </c>
    </row>
    <row r="241">
      <c r="A241" s="141">
        <v>44894.0</v>
      </c>
      <c r="B241" s="148">
        <f>'VCV HS CF'!H251</f>
        <v>-0.006631542116</v>
      </c>
      <c r="C241" s="141">
        <v>44894.0</v>
      </c>
      <c r="D241" s="149">
        <f t="shared" si="1"/>
        <v>88727.05622</v>
      </c>
      <c r="L241" s="150">
        <f>'VCV HS CF'!H251</f>
        <v>-0.006631542116</v>
      </c>
      <c r="M241" s="130">
        <f t="shared" si="2"/>
        <v>169</v>
      </c>
      <c r="N241" s="130">
        <f t="shared" si="3"/>
        <v>0.3343253968</v>
      </c>
      <c r="O241" s="130">
        <f t="shared" si="4"/>
        <v>-0.4280004489</v>
      </c>
      <c r="P241" s="130">
        <f>STANDARDIZE(L241,'VCV HS CF'!$I$4,'VCV HS CF'!$I$3)</f>
        <v>-0.3625243998</v>
      </c>
      <c r="Q241" s="130">
        <v>-0.46647852500072445</v>
      </c>
      <c r="S241" s="148">
        <v>-0.0012894533586382483</v>
      </c>
    </row>
    <row r="242">
      <c r="A242" s="141">
        <v>44895.0</v>
      </c>
      <c r="B242" s="148">
        <f>'VCV HS CF'!H252</f>
        <v>0.03262481338</v>
      </c>
      <c r="C242" s="141">
        <v>44895.0</v>
      </c>
      <c r="D242" s="149">
        <f t="shared" si="1"/>
        <v>91621.75987</v>
      </c>
      <c r="L242" s="150">
        <f>'VCV HS CF'!H252</f>
        <v>0.03262481338</v>
      </c>
      <c r="M242" s="130">
        <f t="shared" si="2"/>
        <v>475</v>
      </c>
      <c r="N242" s="130">
        <f t="shared" si="3"/>
        <v>0.941468254</v>
      </c>
      <c r="O242" s="130">
        <f t="shared" si="4"/>
        <v>1.56721908</v>
      </c>
      <c r="P242" s="130">
        <f>STANDARDIZE(L242,'VCV HS CF'!$I$4,'VCV HS CF'!$I$3)</f>
        <v>1.632176329</v>
      </c>
      <c r="Q242" s="130">
        <v>1.5181830720422302</v>
      </c>
      <c r="S242" s="148">
        <v>-0.0012403240743542048</v>
      </c>
    </row>
    <row r="243">
      <c r="A243" s="141">
        <v>44896.0</v>
      </c>
      <c r="B243" s="148">
        <f>'VCV HS CF'!H253</f>
        <v>0.003480323275</v>
      </c>
      <c r="C243" s="141">
        <v>44896.0</v>
      </c>
      <c r="D243" s="149">
        <f t="shared" si="1"/>
        <v>91940.63322</v>
      </c>
      <c r="L243" s="150">
        <f>'VCV HS CF'!H253</f>
        <v>0.003480323275</v>
      </c>
      <c r="M243" s="130">
        <f t="shared" si="2"/>
        <v>295</v>
      </c>
      <c r="N243" s="130">
        <f t="shared" si="3"/>
        <v>0.5843253968</v>
      </c>
      <c r="O243" s="130">
        <f t="shared" si="4"/>
        <v>0.212971482</v>
      </c>
      <c r="P243" s="130">
        <f>STANDARDIZE(L243,'VCV HS CF'!$I$4,'VCV HS CF'!$I$3)</f>
        <v>0.1512814542</v>
      </c>
      <c r="Q243" s="130">
        <v>0.22315779473490605</v>
      </c>
      <c r="S243" s="148">
        <v>-0.0011802220038172888</v>
      </c>
    </row>
    <row r="244">
      <c r="A244" s="141">
        <v>44897.0</v>
      </c>
      <c r="B244" s="148">
        <f>'VCV HS CF'!H254</f>
        <v>0.00214685484</v>
      </c>
      <c r="C244" s="141">
        <v>44897.0</v>
      </c>
      <c r="D244" s="149">
        <f t="shared" si="1"/>
        <v>92138.01641</v>
      </c>
      <c r="L244" s="150">
        <f>'VCV HS CF'!H254</f>
        <v>0.00214685484</v>
      </c>
      <c r="M244" s="130">
        <f t="shared" si="2"/>
        <v>278</v>
      </c>
      <c r="N244" s="130">
        <f t="shared" si="3"/>
        <v>0.5505952381</v>
      </c>
      <c r="O244" s="130">
        <f t="shared" si="4"/>
        <v>0.1271653571</v>
      </c>
      <c r="P244" s="130">
        <f>STANDARDIZE(L244,'VCV HS CF'!$I$4,'VCV HS CF'!$I$3)</f>
        <v>0.08352502534</v>
      </c>
      <c r="Q244" s="130">
        <v>-0.007460272407185671</v>
      </c>
      <c r="S244" s="148">
        <v>-0.0011679971329516593</v>
      </c>
    </row>
    <row r="245">
      <c r="A245" s="141">
        <v>44900.0</v>
      </c>
      <c r="B245" s="148">
        <f>'VCV HS CF'!H255</f>
        <v>-0.03323841835</v>
      </c>
      <c r="C245" s="141">
        <v>44900.0</v>
      </c>
      <c r="D245" s="149">
        <f t="shared" si="1"/>
        <v>89075.49448</v>
      </c>
      <c r="L245" s="150">
        <f>'VCV HS CF'!H255</f>
        <v>-0.03323841835</v>
      </c>
      <c r="M245" s="130">
        <f t="shared" si="2"/>
        <v>25</v>
      </c>
      <c r="N245" s="130">
        <f t="shared" si="3"/>
        <v>0.04861111111</v>
      </c>
      <c r="O245" s="130">
        <f t="shared" si="4"/>
        <v>-1.658472059</v>
      </c>
      <c r="P245" s="130">
        <f>STANDARDIZE(L245,'VCV HS CF'!$I$4,'VCV HS CF'!$I$3)</f>
        <v>-1.714477599</v>
      </c>
      <c r="Q245" s="130">
        <v>-1.5844329072782433</v>
      </c>
      <c r="S245" s="148">
        <v>-9.95993860889677E-4</v>
      </c>
    </row>
    <row r="246">
      <c r="A246" s="141">
        <v>44901.0</v>
      </c>
      <c r="B246" s="148">
        <f>'VCV HS CF'!H256</f>
        <v>-0.01418596779</v>
      </c>
      <c r="C246" s="141">
        <v>44901.0</v>
      </c>
      <c r="D246" s="149">
        <f t="shared" si="1"/>
        <v>87811.87238</v>
      </c>
      <c r="L246" s="150">
        <f>'VCV HS CF'!H256</f>
        <v>-0.01418596779</v>
      </c>
      <c r="M246" s="130">
        <f t="shared" si="2"/>
        <v>105</v>
      </c>
      <c r="N246" s="130">
        <f t="shared" si="3"/>
        <v>0.2073412698</v>
      </c>
      <c r="O246" s="130">
        <f t="shared" si="4"/>
        <v>-0.8156811196</v>
      </c>
      <c r="P246" s="130">
        <f>STANDARDIZE(L246,'VCV HS CF'!$I$4,'VCV HS CF'!$I$3)</f>
        <v>-0.7463811846</v>
      </c>
      <c r="Q246" s="130">
        <v>-0.6466520813452108</v>
      </c>
      <c r="S246" s="148">
        <v>-9.357864429236249E-4</v>
      </c>
    </row>
    <row r="247">
      <c r="A247" s="141">
        <v>44902.0</v>
      </c>
      <c r="B247" s="148">
        <f>'VCV HS CF'!H257</f>
        <v>-0.01475265564</v>
      </c>
      <c r="C247" s="141">
        <v>44902.0</v>
      </c>
      <c r="D247" s="149">
        <f t="shared" si="1"/>
        <v>86516.41407</v>
      </c>
      <c r="L247" s="150">
        <f>'VCV HS CF'!H257</f>
        <v>-0.01475265564</v>
      </c>
      <c r="M247" s="130">
        <f t="shared" si="2"/>
        <v>103</v>
      </c>
      <c r="N247" s="130">
        <f t="shared" si="3"/>
        <v>0.2033730159</v>
      </c>
      <c r="O247" s="130">
        <f t="shared" si="4"/>
        <v>-0.8296334964</v>
      </c>
      <c r="P247" s="130">
        <f>STANDARDIZE(L247,'VCV HS CF'!$I$4,'VCV HS CF'!$I$3)</f>
        <v>-0.7751758253</v>
      </c>
      <c r="Q247" s="130">
        <v>-0.7814739197191223</v>
      </c>
      <c r="S247" s="148">
        <v>-8.82884044273724E-4</v>
      </c>
    </row>
    <row r="248">
      <c r="A248" s="141">
        <v>44903.0</v>
      </c>
      <c r="B248" s="148">
        <f>'VCV HS CF'!H258</f>
        <v>-0.005932751819</v>
      </c>
      <c r="C248" s="141">
        <v>44903.0</v>
      </c>
      <c r="D248" s="149">
        <f t="shared" si="1"/>
        <v>86003.13365</v>
      </c>
      <c r="L248" s="150">
        <f>'VCV HS CF'!H258</f>
        <v>-0.005932751819</v>
      </c>
      <c r="M248" s="130">
        <f t="shared" si="2"/>
        <v>180</v>
      </c>
      <c r="N248" s="130">
        <f t="shared" si="3"/>
        <v>0.3561507937</v>
      </c>
      <c r="O248" s="130">
        <f t="shared" si="4"/>
        <v>-0.3687667538</v>
      </c>
      <c r="P248" s="130">
        <f>STANDARDIZE(L248,'VCV HS CF'!$I$4,'VCV HS CF'!$I$3)</f>
        <v>-0.3270173464</v>
      </c>
      <c r="Q248" s="130">
        <v>-0.400902290426536</v>
      </c>
      <c r="S248" s="148">
        <v>-7.943467409857741E-4</v>
      </c>
    </row>
    <row r="249">
      <c r="A249" s="141">
        <v>44904.0</v>
      </c>
      <c r="B249" s="148">
        <f>'VCV HS CF'!H259</f>
        <v>0.01241691985</v>
      </c>
      <c r="C249" s="141">
        <v>44904.0</v>
      </c>
      <c r="D249" s="149">
        <f t="shared" si="1"/>
        <v>87071.02767</v>
      </c>
      <c r="L249" s="150">
        <f>'VCV HS CF'!H259</f>
        <v>0.01241691985</v>
      </c>
      <c r="M249" s="130">
        <f t="shared" si="2"/>
        <v>368</v>
      </c>
      <c r="N249" s="130">
        <f t="shared" si="3"/>
        <v>0.7291666667</v>
      </c>
      <c r="O249" s="130">
        <f t="shared" si="4"/>
        <v>0.6102946107</v>
      </c>
      <c r="P249" s="130">
        <f>STANDARDIZE(L249,'VCV HS CF'!$I$4,'VCV HS CF'!$I$3)</f>
        <v>0.6053693458</v>
      </c>
      <c r="Q249" s="130">
        <v>0.6713711374868737</v>
      </c>
      <c r="S249" s="148">
        <v>-7.869294730094355E-4</v>
      </c>
    </row>
    <row r="250">
      <c r="A250" s="141">
        <v>44907.0</v>
      </c>
      <c r="B250" s="148">
        <f>'VCV HS CF'!H260</f>
        <v>-0.02063046668</v>
      </c>
      <c r="C250" s="141">
        <v>44907.0</v>
      </c>
      <c r="D250" s="149">
        <f t="shared" si="1"/>
        <v>85274.71174</v>
      </c>
      <c r="L250" s="150">
        <f>'VCV HS CF'!H260</f>
        <v>-0.02063046668</v>
      </c>
      <c r="M250" s="130">
        <f t="shared" si="2"/>
        <v>63</v>
      </c>
      <c r="N250" s="130">
        <f t="shared" si="3"/>
        <v>0.1240079365</v>
      </c>
      <c r="O250" s="130">
        <f t="shared" si="4"/>
        <v>-1.155182076</v>
      </c>
      <c r="P250" s="130">
        <f>STANDARDIZE(L250,'VCV HS CF'!$I$4,'VCV HS CF'!$I$3)</f>
        <v>-1.073840177</v>
      </c>
      <c r="Q250" s="130">
        <v>-1.17478844231963</v>
      </c>
      <c r="S250" s="148">
        <v>-6.061154461598941E-4</v>
      </c>
    </row>
    <row r="251">
      <c r="A251" s="141">
        <v>44908.0</v>
      </c>
      <c r="B251" s="148">
        <f>'VCV HS CF'!H261</f>
        <v>-0.01481081433</v>
      </c>
      <c r="C251" s="141">
        <v>44908.0</v>
      </c>
      <c r="D251" s="149">
        <f t="shared" si="1"/>
        <v>84011.72381</v>
      </c>
      <c r="L251" s="150">
        <f>'VCV HS CF'!H261</f>
        <v>-0.01481081433</v>
      </c>
      <c r="M251" s="130">
        <f t="shared" si="2"/>
        <v>102</v>
      </c>
      <c r="N251" s="130">
        <f t="shared" si="3"/>
        <v>0.2013888889</v>
      </c>
      <c r="O251" s="130">
        <f t="shared" si="4"/>
        <v>-0.8366705484</v>
      </c>
      <c r="P251" s="130">
        <f>STANDARDIZE(L251,'VCV HS CF'!$I$4,'VCV HS CF'!$I$3)</f>
        <v>-0.7781309951</v>
      </c>
      <c r="Q251" s="130">
        <v>-0.6651534027054674</v>
      </c>
      <c r="S251" s="148">
        <v>-4.3823263301342313E-4</v>
      </c>
    </row>
    <row r="252">
      <c r="A252" s="141">
        <v>44909.0</v>
      </c>
      <c r="B252" s="148">
        <f>'VCV HS CF'!H262</f>
        <v>-0.01167316868</v>
      </c>
      <c r="C252" s="141">
        <v>44909.0</v>
      </c>
      <c r="D252" s="149">
        <f t="shared" si="1"/>
        <v>83031.04079</v>
      </c>
      <c r="L252" s="150">
        <f>'VCV HS CF'!H262</f>
        <v>-0.01167316868</v>
      </c>
      <c r="M252" s="130">
        <f t="shared" si="2"/>
        <v>124</v>
      </c>
      <c r="N252" s="130">
        <f t="shared" si="3"/>
        <v>0.2450396825</v>
      </c>
      <c r="O252" s="130">
        <f t="shared" si="4"/>
        <v>-0.6901825984</v>
      </c>
      <c r="P252" s="130">
        <f>STANDARDIZE(L252,'VCV HS CF'!$I$4,'VCV HS CF'!$I$3)</f>
        <v>-0.6187004015</v>
      </c>
      <c r="Q252" s="130">
        <v>-0.7747421078800146</v>
      </c>
      <c r="S252" s="148">
        <v>-3.2557186376422787E-4</v>
      </c>
    </row>
    <row r="253">
      <c r="A253" s="141">
        <v>44910.0</v>
      </c>
      <c r="B253" s="148">
        <f>'VCV HS CF'!H263</f>
        <v>-0.01022756146</v>
      </c>
      <c r="C253" s="141">
        <v>44910.0</v>
      </c>
      <c r="D253" s="149">
        <f t="shared" si="1"/>
        <v>82181.83572</v>
      </c>
      <c r="L253" s="150">
        <f>'VCV HS CF'!H263</f>
        <v>-0.01022756146</v>
      </c>
      <c r="M253" s="130">
        <f t="shared" si="2"/>
        <v>136</v>
      </c>
      <c r="N253" s="130">
        <f t="shared" si="3"/>
        <v>0.2688492063</v>
      </c>
      <c r="O253" s="130">
        <f t="shared" si="4"/>
        <v>-0.6162971608</v>
      </c>
      <c r="P253" s="130">
        <f>STANDARDIZE(L253,'VCV HS CF'!$I$4,'VCV HS CF'!$I$3)</f>
        <v>-0.5452459571</v>
      </c>
      <c r="Q253" s="130">
        <v>-0.5572144004652938</v>
      </c>
      <c r="S253" s="148">
        <v>-2.185527246049476E-4</v>
      </c>
    </row>
    <row r="254">
      <c r="A254" s="141">
        <v>44911.0</v>
      </c>
      <c r="B254" s="148">
        <f>'VCV HS CF'!H264</f>
        <v>-0.02261986979</v>
      </c>
      <c r="C254" s="141">
        <v>44911.0</v>
      </c>
      <c r="D254" s="149">
        <f t="shared" si="1"/>
        <v>80322.89329</v>
      </c>
      <c r="L254" s="150">
        <f>'VCV HS CF'!H264</f>
        <v>-0.02261986979</v>
      </c>
      <c r="M254" s="130">
        <f t="shared" si="2"/>
        <v>54</v>
      </c>
      <c r="N254" s="130">
        <f t="shared" si="3"/>
        <v>0.1061507937</v>
      </c>
      <c r="O254" s="130">
        <f t="shared" si="4"/>
        <v>-1.247261613</v>
      </c>
      <c r="P254" s="130">
        <f>STANDARDIZE(L254,'VCV HS CF'!$I$4,'VCV HS CF'!$I$3)</f>
        <v>-1.174926072</v>
      </c>
      <c r="Q254" s="130">
        <v>-1.1649292829134612</v>
      </c>
      <c r="S254" s="148">
        <v>-4.168108511519702E-5</v>
      </c>
    </row>
    <row r="255">
      <c r="A255" s="141">
        <v>44914.0</v>
      </c>
      <c r="B255" s="148">
        <f>'VCV HS CF'!H265</f>
        <v>0.0008138184649</v>
      </c>
      <c r="C255" s="141">
        <v>44914.0</v>
      </c>
      <c r="D255" s="149">
        <f t="shared" si="1"/>
        <v>80388.26155</v>
      </c>
      <c r="L255" s="150">
        <f>'VCV HS CF'!H265</f>
        <v>0.0008138184649</v>
      </c>
      <c r="M255" s="130">
        <f t="shared" si="2"/>
        <v>263</v>
      </c>
      <c r="N255" s="130">
        <f t="shared" si="3"/>
        <v>0.5208333333</v>
      </c>
      <c r="O255" s="130">
        <f t="shared" si="4"/>
        <v>0.05224518042</v>
      </c>
      <c r="P255" s="130">
        <f>STANDARDIZE(L255,'VCV HS CF'!$I$4,'VCV HS CF'!$I$3)</f>
        <v>0.01579055036</v>
      </c>
      <c r="Q255" s="130">
        <v>-0.06719235476518809</v>
      </c>
      <c r="S255" s="148">
        <v>1.1101562563808898E-4</v>
      </c>
    </row>
    <row r="256">
      <c r="A256" s="141">
        <v>44915.0</v>
      </c>
      <c r="B256" s="148">
        <f>'VCV HS CF'!H266</f>
        <v>-0.03959678134</v>
      </c>
      <c r="C256" s="141">
        <v>44915.0</v>
      </c>
      <c r="D256" s="149">
        <f t="shared" si="1"/>
        <v>77205.14513</v>
      </c>
      <c r="L256" s="150">
        <f>'VCV HS CF'!H266</f>
        <v>-0.03959678134</v>
      </c>
      <c r="M256" s="130">
        <f t="shared" si="2"/>
        <v>15</v>
      </c>
      <c r="N256" s="130">
        <f t="shared" si="3"/>
        <v>0.02876984127</v>
      </c>
      <c r="O256" s="130">
        <f t="shared" si="4"/>
        <v>-1.899188602</v>
      </c>
      <c r="P256" s="130">
        <f>STANDARDIZE(L256,'VCV HS CF'!$I$4,'VCV HS CF'!$I$3)</f>
        <v>-2.03755984</v>
      </c>
      <c r="Q256" s="130">
        <v>-1.8155173360041197</v>
      </c>
      <c r="S256" s="148">
        <v>3.105400526477245E-4</v>
      </c>
    </row>
    <row r="257">
      <c r="A257" s="141">
        <v>44916.0</v>
      </c>
      <c r="B257" s="148">
        <f>'VCV HS CF'!H267</f>
        <v>0.01087305657</v>
      </c>
      <c r="C257" s="141">
        <v>44916.0</v>
      </c>
      <c r="D257" s="149">
        <f t="shared" si="1"/>
        <v>78044.60104</v>
      </c>
      <c r="L257" s="150">
        <f>'VCV HS CF'!H267</f>
        <v>0.01087305657</v>
      </c>
      <c r="M257" s="130">
        <f t="shared" si="2"/>
        <v>352</v>
      </c>
      <c r="N257" s="130">
        <f t="shared" si="3"/>
        <v>0.6974206349</v>
      </c>
      <c r="O257" s="130">
        <f t="shared" si="4"/>
        <v>0.5169963171</v>
      </c>
      <c r="P257" s="130">
        <f>STANDARDIZE(L257,'VCV HS CF'!$I$4,'VCV HS CF'!$I$3)</f>
        <v>0.5269222978</v>
      </c>
      <c r="Q257" s="130">
        <v>0.6283695121981161</v>
      </c>
      <c r="S257" s="148">
        <v>5.908040765436953E-4</v>
      </c>
    </row>
    <row r="258">
      <c r="A258" s="141">
        <v>44917.0</v>
      </c>
      <c r="B258" s="148">
        <f>'VCV HS CF'!H268</f>
        <v>-0.0383047255</v>
      </c>
      <c r="C258" s="141">
        <v>44917.0</v>
      </c>
      <c r="D258" s="149">
        <f t="shared" si="1"/>
        <v>75055.12402</v>
      </c>
      <c r="L258" s="150">
        <f>'VCV HS CF'!H268</f>
        <v>-0.0383047255</v>
      </c>
      <c r="M258" s="130">
        <f t="shared" si="2"/>
        <v>18</v>
      </c>
      <c r="N258" s="130">
        <f t="shared" si="3"/>
        <v>0.03472222222</v>
      </c>
      <c r="O258" s="130">
        <f t="shared" si="4"/>
        <v>-1.815517336</v>
      </c>
      <c r="P258" s="130">
        <f>STANDARDIZE(L258,'VCV HS CF'!$I$4,'VCV HS CF'!$I$3)</f>
        <v>-1.971907675</v>
      </c>
      <c r="Q258" s="130">
        <v>-1.8991886023842293</v>
      </c>
      <c r="S258" s="148">
        <v>6.91516670611747E-4</v>
      </c>
    </row>
    <row r="259">
      <c r="A259" s="141">
        <v>44918.0</v>
      </c>
      <c r="B259" s="148">
        <f>'VCV HS CF'!H269</f>
        <v>-0.003036557362</v>
      </c>
      <c r="C259" s="141">
        <v>44918.0</v>
      </c>
      <c r="D259" s="149">
        <f t="shared" si="1"/>
        <v>74827.21483</v>
      </c>
      <c r="L259" s="150">
        <f>'VCV HS CF'!H269</f>
        <v>-0.003036557362</v>
      </c>
      <c r="M259" s="130">
        <f t="shared" si="2"/>
        <v>213</v>
      </c>
      <c r="N259" s="130">
        <f t="shared" si="3"/>
        <v>0.4216269841</v>
      </c>
      <c r="O259" s="130">
        <f t="shared" si="4"/>
        <v>-0.197733001</v>
      </c>
      <c r="P259" s="130">
        <f>STANDARDIZE(L259,'VCV HS CF'!$I$4,'VCV HS CF'!$I$3)</f>
        <v>-0.1798554124</v>
      </c>
      <c r="Q259" s="130">
        <v>-0.2538607030941693</v>
      </c>
      <c r="S259" s="148">
        <v>7.868639095024001E-4</v>
      </c>
    </row>
    <row r="260">
      <c r="A260" s="141">
        <v>44922.0</v>
      </c>
      <c r="B260" s="148">
        <f>'VCV HS CF'!H270</f>
        <v>-0.04274753529</v>
      </c>
      <c r="C260" s="141">
        <v>44922.0</v>
      </c>
      <c r="D260" s="149">
        <f t="shared" si="1"/>
        <v>71628.53583</v>
      </c>
      <c r="L260" s="150">
        <f>'VCV HS CF'!H270</f>
        <v>-0.04274753529</v>
      </c>
      <c r="M260" s="130">
        <f t="shared" si="2"/>
        <v>11</v>
      </c>
      <c r="N260" s="130">
        <f t="shared" si="3"/>
        <v>0.02083333333</v>
      </c>
      <c r="O260" s="130">
        <f t="shared" si="4"/>
        <v>-2.036834131</v>
      </c>
      <c r="P260" s="130">
        <f>STANDARDIZE(L260,'VCV HS CF'!$I$4,'VCV HS CF'!$I$3)</f>
        <v>-2.197656495</v>
      </c>
      <c r="Q260" s="130">
        <v>-2.0368341305553495</v>
      </c>
      <c r="S260" s="148">
        <v>7.880934938025552E-4</v>
      </c>
    </row>
    <row r="261">
      <c r="A261" s="141">
        <v>44923.0</v>
      </c>
      <c r="B261" s="148">
        <f>'VCV HS CF'!H271</f>
        <v>0.005140655169</v>
      </c>
      <c r="C261" s="141">
        <v>44923.0</v>
      </c>
      <c r="D261" s="149">
        <f t="shared" si="1"/>
        <v>71996.75343</v>
      </c>
      <c r="L261" s="150">
        <f>'VCV HS CF'!H271</f>
        <v>0.005140655169</v>
      </c>
      <c r="M261" s="130">
        <f t="shared" si="2"/>
        <v>309</v>
      </c>
      <c r="N261" s="130">
        <f t="shared" si="3"/>
        <v>0.6121031746</v>
      </c>
      <c r="O261" s="130">
        <f t="shared" si="4"/>
        <v>0.2848048568</v>
      </c>
      <c r="P261" s="130">
        <f>STANDARDIZE(L261,'VCV HS CF'!$I$4,'VCV HS CF'!$I$3)</f>
        <v>0.2356465257</v>
      </c>
      <c r="Q261" s="130">
        <v>0.37409541001362717</v>
      </c>
      <c r="S261" s="148">
        <v>8.098513996727009E-4</v>
      </c>
    </row>
    <row r="262">
      <c r="A262" s="141">
        <v>44924.0</v>
      </c>
      <c r="B262" s="148">
        <f>'VCV HS CF'!H272</f>
        <v>0.03856138106</v>
      </c>
      <c r="C262" s="141">
        <v>44924.0</v>
      </c>
      <c r="D262" s="149">
        <f t="shared" si="1"/>
        <v>74773.04767</v>
      </c>
      <c r="L262" s="150">
        <f>'VCV HS CF'!H272</f>
        <v>0.03856138106</v>
      </c>
      <c r="M262" s="130">
        <f t="shared" si="2"/>
        <v>492</v>
      </c>
      <c r="N262" s="130">
        <f t="shared" si="3"/>
        <v>0.9751984127</v>
      </c>
      <c r="O262" s="130">
        <f t="shared" si="4"/>
        <v>1.963370195</v>
      </c>
      <c r="P262" s="130">
        <f>STANDARDIZE(L262,'VCV HS CF'!$I$4,'VCV HS CF'!$I$3)</f>
        <v>1.933826233</v>
      </c>
      <c r="Q262" s="130">
        <v>2.0368341305553486</v>
      </c>
      <c r="S262" s="148">
        <v>8.447022282531912E-4</v>
      </c>
    </row>
    <row r="263">
      <c r="A263" s="141">
        <v>44925.0</v>
      </c>
      <c r="B263" s="148">
        <f>'VCV HS CF'!H273</f>
        <v>0.001745332699</v>
      </c>
      <c r="C263" s="141">
        <v>44925.0</v>
      </c>
      <c r="D263" s="149">
        <f t="shared" si="1"/>
        <v>74903.55152</v>
      </c>
      <c r="L263" s="150">
        <f>'VCV HS CF'!H273</f>
        <v>0.001745332699</v>
      </c>
      <c r="M263" s="130">
        <f t="shared" si="2"/>
        <v>273</v>
      </c>
      <c r="N263" s="130">
        <f t="shared" si="3"/>
        <v>0.5406746032</v>
      </c>
      <c r="O263" s="130">
        <f t="shared" si="4"/>
        <v>0.1021333958</v>
      </c>
      <c r="P263" s="130">
        <f>STANDARDIZE(L263,'VCV HS CF'!$I$4,'VCV HS CF'!$I$3)</f>
        <v>0.06312281281</v>
      </c>
      <c r="Q263" s="130">
        <v>0.04228708439611222</v>
      </c>
      <c r="S263" s="148">
        <v>8.503110816492801E-4</v>
      </c>
    </row>
    <row r="264">
      <c r="A264" s="141">
        <v>44929.0</v>
      </c>
      <c r="B264" s="148">
        <f>'VCV HS CF'!H274</f>
        <v>-0.0641556602</v>
      </c>
      <c r="C264" s="141">
        <v>44929.0</v>
      </c>
      <c r="D264" s="149">
        <f t="shared" si="1"/>
        <v>70098.06472</v>
      </c>
      <c r="L264" s="150">
        <f>'VCV HS CF'!H274</f>
        <v>-0.0641556602</v>
      </c>
      <c r="M264" s="130">
        <f t="shared" si="2"/>
        <v>1</v>
      </c>
      <c r="N264" s="130">
        <f t="shared" si="3"/>
        <v>0.0009920634921</v>
      </c>
      <c r="O264" s="130">
        <f t="shared" si="4"/>
        <v>-3.092598015</v>
      </c>
      <c r="P264" s="130">
        <f>STANDARDIZE(L264,'VCV HS CF'!$I$4,'VCV HS CF'!$I$3)</f>
        <v>-3.285449842</v>
      </c>
      <c r="Q264" s="130">
        <v>-2.7503931034857185</v>
      </c>
      <c r="S264" s="148">
        <v>9.55859037135842E-4</v>
      </c>
    </row>
    <row r="265">
      <c r="A265" s="141">
        <v>44930.0</v>
      </c>
      <c r="B265" s="148">
        <f>'VCV HS CF'!H275</f>
        <v>0.03880306682</v>
      </c>
      <c r="C265" s="141">
        <v>44930.0</v>
      </c>
      <c r="D265" s="149">
        <f t="shared" si="1"/>
        <v>72818.08461</v>
      </c>
      <c r="L265" s="150">
        <f>'VCV HS CF'!H275</f>
        <v>0.03880306682</v>
      </c>
      <c r="M265" s="130">
        <f t="shared" si="2"/>
        <v>493</v>
      </c>
      <c r="N265" s="130">
        <f t="shared" si="3"/>
        <v>0.9771825397</v>
      </c>
      <c r="O265" s="130">
        <f t="shared" si="4"/>
        <v>1.998754522</v>
      </c>
      <c r="P265" s="130">
        <f>STANDARDIZE(L265,'VCV HS CF'!$I$4,'VCV HS CF'!$I$3)</f>
        <v>1.946106812</v>
      </c>
      <c r="Q265" s="130">
        <v>1.6784772477928782</v>
      </c>
      <c r="S265" s="148">
        <v>0.00116438211266372</v>
      </c>
    </row>
    <row r="266">
      <c r="A266" s="141">
        <v>44931.0</v>
      </c>
      <c r="B266" s="148">
        <f>'VCV HS CF'!H276</f>
        <v>-0.03120234317</v>
      </c>
      <c r="C266" s="141">
        <v>44931.0</v>
      </c>
      <c r="D266" s="149">
        <f t="shared" si="1"/>
        <v>70545.98974</v>
      </c>
      <c r="L266" s="150">
        <f>'VCV HS CF'!H276</f>
        <v>-0.03120234317</v>
      </c>
      <c r="M266" s="130">
        <f t="shared" si="2"/>
        <v>29</v>
      </c>
      <c r="N266" s="130">
        <f t="shared" si="3"/>
        <v>0.05654761905</v>
      </c>
      <c r="O266" s="130">
        <f t="shared" si="4"/>
        <v>-1.584432907</v>
      </c>
      <c r="P266" s="130">
        <f>STANDARDIZE(L266,'VCV HS CF'!$I$4,'VCV HS CF'!$I$3)</f>
        <v>-1.611020195</v>
      </c>
      <c r="Q266" s="130">
        <v>-1.567219079808779</v>
      </c>
      <c r="S266" s="148">
        <v>0.0012595887542854458</v>
      </c>
    </row>
    <row r="267">
      <c r="A267" s="141">
        <v>44932.0</v>
      </c>
      <c r="B267" s="148">
        <f>'VCV HS CF'!H277</f>
        <v>0.03083280184</v>
      </c>
      <c r="C267" s="141">
        <v>44932.0</v>
      </c>
      <c r="D267" s="149">
        <f t="shared" si="1"/>
        <v>72721.12027</v>
      </c>
      <c r="L267" s="150">
        <f>'VCV HS CF'!H277</f>
        <v>0.03083280184</v>
      </c>
      <c r="M267" s="130">
        <f t="shared" si="2"/>
        <v>470</v>
      </c>
      <c r="N267" s="130">
        <f t="shared" si="3"/>
        <v>0.931547619</v>
      </c>
      <c r="O267" s="130">
        <f t="shared" si="4"/>
        <v>1.487416804</v>
      </c>
      <c r="P267" s="130">
        <f>STANDARDIZE(L267,'VCV HS CF'!$I$4,'VCV HS CF'!$I$3)</f>
        <v>1.541120328</v>
      </c>
      <c r="Q267" s="130">
        <v>1.5504575028339314</v>
      </c>
      <c r="S267" s="148">
        <v>0.0013229869797799275</v>
      </c>
    </row>
    <row r="268">
      <c r="A268" s="141">
        <v>44935.0</v>
      </c>
      <c r="B268" s="148">
        <f>'VCV HS CF'!H278</f>
        <v>0.02253460361</v>
      </c>
      <c r="C268" s="141">
        <v>44935.0</v>
      </c>
      <c r="D268" s="149">
        <f t="shared" si="1"/>
        <v>74359.86189</v>
      </c>
      <c r="L268" s="150">
        <f>'VCV HS CF'!H278</f>
        <v>0.02253460361</v>
      </c>
      <c r="M268" s="130">
        <f t="shared" si="2"/>
        <v>442</v>
      </c>
      <c r="N268" s="130">
        <f t="shared" si="3"/>
        <v>0.8759920635</v>
      </c>
      <c r="O268" s="130">
        <f t="shared" si="4"/>
        <v>1.155182076</v>
      </c>
      <c r="P268" s="130">
        <f>STANDARDIZE(L268,'VCV HS CF'!$I$4,'VCV HS CF'!$I$3)</f>
        <v>1.119470844</v>
      </c>
      <c r="Q268" s="130">
        <v>1.225895252290967</v>
      </c>
      <c r="S268" s="148">
        <v>0.001503652102777342</v>
      </c>
    </row>
    <row r="269">
      <c r="A269" s="141">
        <v>44936.0</v>
      </c>
      <c r="B269" s="148">
        <f>'VCV HS CF'!H279</f>
        <v>0.003245216867</v>
      </c>
      <c r="C269" s="141">
        <v>44936.0</v>
      </c>
      <c r="D269" s="149">
        <f t="shared" si="1"/>
        <v>74601.17576</v>
      </c>
      <c r="L269" s="150">
        <f>'VCV HS CF'!H279</f>
        <v>0.003245216867</v>
      </c>
      <c r="M269" s="130">
        <f t="shared" si="2"/>
        <v>289</v>
      </c>
      <c r="N269" s="130">
        <f t="shared" si="3"/>
        <v>0.5724206349</v>
      </c>
      <c r="O269" s="130">
        <f t="shared" si="4"/>
        <v>0.1825403007</v>
      </c>
      <c r="P269" s="130">
        <f>STANDARDIZE(L269,'VCV HS CF'!$I$4,'VCV HS CF'!$I$3)</f>
        <v>0.1393351867</v>
      </c>
      <c r="Q269" s="130">
        <v>0.15227726715909046</v>
      </c>
      <c r="S269" s="148">
        <v>0.0015351524327667176</v>
      </c>
    </row>
    <row r="270">
      <c r="A270" s="141">
        <v>44937.0</v>
      </c>
      <c r="B270" s="148">
        <f>'VCV HS CF'!H280</f>
        <v>0.01482029797</v>
      </c>
      <c r="C270" s="141">
        <v>44937.0</v>
      </c>
      <c r="D270" s="149">
        <f t="shared" si="1"/>
        <v>75706.78742</v>
      </c>
      <c r="L270" s="150">
        <f>'VCV HS CF'!H280</f>
        <v>0.01482029797</v>
      </c>
      <c r="M270" s="130">
        <f t="shared" si="2"/>
        <v>390</v>
      </c>
      <c r="N270" s="130">
        <f t="shared" si="3"/>
        <v>0.7728174603</v>
      </c>
      <c r="O270" s="130">
        <f t="shared" si="4"/>
        <v>0.7481576374</v>
      </c>
      <c r="P270" s="130">
        <f>STANDARDIZE(L270,'VCV HS CF'!$I$4,'VCV HS CF'!$I$3)</f>
        <v>0.7274902109</v>
      </c>
      <c r="Q270" s="130">
        <v>0.7481576374372424</v>
      </c>
      <c r="S270" s="148">
        <v>0.0016396266488789227</v>
      </c>
    </row>
    <row r="271">
      <c r="A271" s="141">
        <v>44938.0</v>
      </c>
      <c r="B271" s="148">
        <f>'VCV HS CF'!H281</f>
        <v>-0.004049604649</v>
      </c>
      <c r="C271" s="141">
        <v>44938.0</v>
      </c>
      <c r="D271" s="149">
        <f t="shared" si="1"/>
        <v>75400.20486</v>
      </c>
      <c r="L271" s="150">
        <f>'VCV HS CF'!H281</f>
        <v>-0.004049604649</v>
      </c>
      <c r="M271" s="130">
        <f t="shared" si="2"/>
        <v>196</v>
      </c>
      <c r="N271" s="130">
        <f t="shared" si="3"/>
        <v>0.3878968254</v>
      </c>
      <c r="O271" s="130">
        <f t="shared" si="4"/>
        <v>-0.2848048568</v>
      </c>
      <c r="P271" s="130">
        <f>STANDARDIZE(L271,'VCV HS CF'!$I$4,'VCV HS CF'!$I$3)</f>
        <v>-0.2313305465</v>
      </c>
      <c r="Q271" s="130">
        <v>-0.16234809068241637</v>
      </c>
      <c r="S271" s="148">
        <v>0.0016492615428539406</v>
      </c>
    </row>
    <row r="272">
      <c r="A272" s="141">
        <v>44939.0</v>
      </c>
      <c r="B272" s="148">
        <f>'VCV HS CF'!H282</f>
        <v>-0.0003298422798</v>
      </c>
      <c r="C272" s="141">
        <v>44939.0</v>
      </c>
      <c r="D272" s="149">
        <f t="shared" si="1"/>
        <v>75375.33468</v>
      </c>
      <c r="L272" s="150">
        <f>'VCV HS CF'!H282</f>
        <v>-0.0003298422798</v>
      </c>
      <c r="M272" s="130">
        <f t="shared" si="2"/>
        <v>246</v>
      </c>
      <c r="N272" s="130">
        <f t="shared" si="3"/>
        <v>0.4871031746</v>
      </c>
      <c r="O272" s="130">
        <f t="shared" si="4"/>
        <v>-0.03233318005</v>
      </c>
      <c r="P272" s="130">
        <f>STANDARDIZE(L272,'VCV HS CF'!$I$4,'VCV HS CF'!$I$3)</f>
        <v>-0.0423213373</v>
      </c>
      <c r="Q272" s="130">
        <v>-0.05722611017639116</v>
      </c>
      <c r="S272" s="148">
        <v>0.0016954594767454088</v>
      </c>
    </row>
    <row r="273">
      <c r="A273" s="141">
        <v>44943.0</v>
      </c>
      <c r="B273" s="148">
        <f>'VCV HS CF'!H283</f>
        <v>0.02558144856</v>
      </c>
      <c r="C273" s="141">
        <v>44943.0</v>
      </c>
      <c r="D273" s="149">
        <f t="shared" si="1"/>
        <v>77303.54493</v>
      </c>
      <c r="L273" s="150">
        <f>'VCV HS CF'!H283</f>
        <v>0.02558144856</v>
      </c>
      <c r="M273" s="130">
        <f t="shared" si="2"/>
        <v>452</v>
      </c>
      <c r="N273" s="130">
        <f t="shared" si="3"/>
        <v>0.8958333333</v>
      </c>
      <c r="O273" s="130">
        <f t="shared" si="4"/>
        <v>1.25816156</v>
      </c>
      <c r="P273" s="130">
        <f>STANDARDIZE(L273,'VCV HS CF'!$I$4,'VCV HS CF'!$I$3)</f>
        <v>1.274287657</v>
      </c>
      <c r="Q273" s="130">
        <v>1.2154189355428784</v>
      </c>
      <c r="S273" s="148">
        <v>0.0017011879889390464</v>
      </c>
    </row>
    <row r="274">
      <c r="A274" s="141">
        <v>44944.0</v>
      </c>
      <c r="B274" s="148">
        <f>'VCV HS CF'!H284</f>
        <v>-0.01959476304</v>
      </c>
      <c r="C274" s="141">
        <v>44944.0</v>
      </c>
      <c r="D274" s="149">
        <f t="shared" si="1"/>
        <v>75788.80029</v>
      </c>
      <c r="L274" s="150">
        <f>'VCV HS CF'!H284</f>
        <v>-0.01959476304</v>
      </c>
      <c r="M274" s="130">
        <f t="shared" si="2"/>
        <v>72</v>
      </c>
      <c r="N274" s="130">
        <f t="shared" si="3"/>
        <v>0.1418650794</v>
      </c>
      <c r="O274" s="130">
        <f t="shared" si="4"/>
        <v>-1.071977456</v>
      </c>
      <c r="P274" s="130">
        <f>STANDARDIZE(L274,'VCV HS CF'!$I$4,'VCV HS CF'!$I$3)</f>
        <v>-1.021213825</v>
      </c>
      <c r="Q274" s="130">
        <v>-0.9094829794116998</v>
      </c>
      <c r="S274" s="148">
        <v>0.001717500005617923</v>
      </c>
    </row>
    <row r="275">
      <c r="A275" s="141">
        <v>44945.0</v>
      </c>
      <c r="B275" s="148">
        <f>'VCV HS CF'!H285</f>
        <v>-0.005112586075</v>
      </c>
      <c r="C275" s="141">
        <v>44945.0</v>
      </c>
      <c r="D275" s="149">
        <f t="shared" si="1"/>
        <v>75401.32352</v>
      </c>
      <c r="L275" s="150">
        <f>'VCV HS CF'!H285</f>
        <v>-0.005112586075</v>
      </c>
      <c r="M275" s="130">
        <f t="shared" si="2"/>
        <v>188</v>
      </c>
      <c r="N275" s="130">
        <f t="shared" si="3"/>
        <v>0.3720238095</v>
      </c>
      <c r="O275" s="130">
        <f t="shared" si="4"/>
        <v>-0.3264979775</v>
      </c>
      <c r="P275" s="130">
        <f>STANDARDIZE(L275,'VCV HS CF'!$I$4,'VCV HS CF'!$I$3)</f>
        <v>-0.2853429427</v>
      </c>
      <c r="Q275" s="130">
        <v>-0.500016454012156</v>
      </c>
      <c r="S275" s="148">
        <v>0.001844356054580232</v>
      </c>
    </row>
    <row r="276">
      <c r="A276" s="141">
        <v>44946.0</v>
      </c>
      <c r="B276" s="148">
        <f>'VCV HS CF'!H286</f>
        <v>0.02604889717</v>
      </c>
      <c r="C276" s="141">
        <v>44946.0</v>
      </c>
      <c r="D276" s="149">
        <f t="shared" si="1"/>
        <v>77365.44484</v>
      </c>
      <c r="L276" s="150">
        <f>'VCV HS CF'!H286</f>
        <v>0.02604889717</v>
      </c>
      <c r="M276" s="130">
        <f t="shared" si="2"/>
        <v>453</v>
      </c>
      <c r="N276" s="130">
        <f t="shared" si="3"/>
        <v>0.8978174603</v>
      </c>
      <c r="O276" s="130">
        <f t="shared" si="4"/>
        <v>1.269213072</v>
      </c>
      <c r="P276" s="130">
        <f>STANDARDIZE(L276,'VCV HS CF'!$I$4,'VCV HS CF'!$I$3)</f>
        <v>1.298039736</v>
      </c>
      <c r="Q276" s="130">
        <v>1.2692130724448492</v>
      </c>
      <c r="S276" s="148">
        <v>0.0018632064219184837</v>
      </c>
    </row>
    <row r="277">
      <c r="A277" s="141">
        <v>44949.0</v>
      </c>
      <c r="B277" s="148">
        <f>'VCV HS CF'!H287</f>
        <v>0.03355168953</v>
      </c>
      <c r="C277" s="141">
        <v>44949.0</v>
      </c>
      <c r="D277" s="149">
        <f t="shared" si="1"/>
        <v>79961.18623</v>
      </c>
      <c r="L277" s="150">
        <f>'VCV HS CF'!H287</f>
        <v>0.03355168953</v>
      </c>
      <c r="M277" s="130">
        <f t="shared" si="2"/>
        <v>478</v>
      </c>
      <c r="N277" s="130">
        <f t="shared" si="3"/>
        <v>0.9474206349</v>
      </c>
      <c r="O277" s="130">
        <f t="shared" si="4"/>
        <v>1.62034247</v>
      </c>
      <c r="P277" s="130">
        <f>STANDARDIZE(L277,'VCV HS CF'!$I$4,'VCV HS CF'!$I$3)</f>
        <v>1.67927292</v>
      </c>
      <c r="Q277" s="130">
        <v>1.6203424702833027</v>
      </c>
      <c r="S277" s="148">
        <v>0.0019257533126957104</v>
      </c>
    </row>
    <row r="278">
      <c r="A278" s="141">
        <v>44950.0</v>
      </c>
      <c r="B278" s="148">
        <f>'VCV HS CF'!H288</f>
        <v>0.01249259755</v>
      </c>
      <c r="C278" s="141">
        <v>44950.0</v>
      </c>
      <c r="D278" s="149">
        <f t="shared" si="1"/>
        <v>80960.10915</v>
      </c>
      <c r="L278" s="150">
        <f>'VCV HS CF'!H288</f>
        <v>0.01249259755</v>
      </c>
      <c r="M278" s="130">
        <f t="shared" si="2"/>
        <v>370</v>
      </c>
      <c r="N278" s="130">
        <f t="shared" si="3"/>
        <v>0.7331349206</v>
      </c>
      <c r="O278" s="130">
        <f t="shared" si="4"/>
        <v>0.6223219991</v>
      </c>
      <c r="P278" s="130">
        <f>STANDARDIZE(L278,'VCV HS CF'!$I$4,'VCV HS CF'!$I$3)</f>
        <v>0.609214694</v>
      </c>
      <c r="Q278" s="130">
        <v>0.5113200270727426</v>
      </c>
      <c r="S278" s="148">
        <v>0.001959479685742238</v>
      </c>
    </row>
    <row r="279">
      <c r="A279" s="141">
        <v>44951.0</v>
      </c>
      <c r="B279" s="148">
        <f>'VCV HS CF'!H289</f>
        <v>0.01255171594</v>
      </c>
      <c r="C279" s="141">
        <v>44951.0</v>
      </c>
      <c r="D279" s="149">
        <f t="shared" si="1"/>
        <v>81976.29744</v>
      </c>
      <c r="L279" s="150">
        <f>'VCV HS CF'!H289</f>
        <v>0.01255171594</v>
      </c>
      <c r="M279" s="130">
        <f t="shared" si="2"/>
        <v>372</v>
      </c>
      <c r="N279" s="130">
        <f t="shared" si="3"/>
        <v>0.7371031746</v>
      </c>
      <c r="O279" s="130">
        <f t="shared" si="4"/>
        <v>0.6344400941</v>
      </c>
      <c r="P279" s="130">
        <f>STANDARDIZE(L279,'VCV HS CF'!$I$4,'VCV HS CF'!$I$3)</f>
        <v>0.6122186279</v>
      </c>
      <c r="Q279" s="130">
        <v>0.4831795508765934</v>
      </c>
      <c r="S279" s="148">
        <v>0.0019986461592896077</v>
      </c>
    </row>
    <row r="280">
      <c r="A280" s="141">
        <v>44952.0</v>
      </c>
      <c r="B280" s="148">
        <f>'VCV HS CF'!H290</f>
        <v>0.04477191234</v>
      </c>
      <c r="C280" s="141">
        <v>44952.0</v>
      </c>
      <c r="D280" s="149">
        <f t="shared" si="1"/>
        <v>85646.53304</v>
      </c>
      <c r="L280" s="150">
        <f>'VCV HS CF'!H290</f>
        <v>0.04477191234</v>
      </c>
      <c r="M280" s="130">
        <f t="shared" si="2"/>
        <v>498</v>
      </c>
      <c r="N280" s="130">
        <f t="shared" si="3"/>
        <v>0.9871031746</v>
      </c>
      <c r="O280" s="130">
        <f t="shared" si="4"/>
        <v>2.229304508</v>
      </c>
      <c r="P280" s="130">
        <f>STANDARDIZE(L280,'VCV HS CF'!$I$4,'VCV HS CF'!$I$3)</f>
        <v>2.249396823</v>
      </c>
      <c r="Q280" s="130">
        <v>2.173244702739339</v>
      </c>
      <c r="S280" s="148">
        <v>0.0020242520528817366</v>
      </c>
    </row>
    <row r="281">
      <c r="A281" s="141">
        <v>44953.0</v>
      </c>
      <c r="B281" s="148">
        <f>'VCV HS CF'!H291</f>
        <v>0.03293175703</v>
      </c>
      <c r="C281" s="141">
        <v>44953.0</v>
      </c>
      <c r="D281" s="149">
        <f t="shared" si="1"/>
        <v>88467.02386</v>
      </c>
      <c r="L281" s="150">
        <f>'VCV HS CF'!H291</f>
        <v>0.03293175703</v>
      </c>
      <c r="M281" s="130">
        <f t="shared" si="2"/>
        <v>476</v>
      </c>
      <c r="N281" s="130">
        <f t="shared" si="3"/>
        <v>0.943452381</v>
      </c>
      <c r="O281" s="130">
        <f t="shared" si="4"/>
        <v>1.584432907</v>
      </c>
      <c r="P281" s="130">
        <f>STANDARDIZE(L281,'VCV HS CF'!$I$4,'VCV HS CF'!$I$3)</f>
        <v>1.647772802</v>
      </c>
      <c r="Q281" s="130">
        <v>1.6584720593773414</v>
      </c>
      <c r="S281" s="148">
        <v>0.0022067205636675854</v>
      </c>
    </row>
    <row r="282">
      <c r="A282" s="141">
        <v>44956.0</v>
      </c>
      <c r="B282" s="148">
        <f>'VCV HS CF'!H292</f>
        <v>-0.02880052921</v>
      </c>
      <c r="C282" s="141">
        <v>44956.0</v>
      </c>
      <c r="D282" s="149">
        <f t="shared" si="1"/>
        <v>85919.12676</v>
      </c>
      <c r="L282" s="150">
        <f>'VCV HS CF'!H292</f>
        <v>-0.02880052921</v>
      </c>
      <c r="M282" s="130">
        <f t="shared" si="2"/>
        <v>34</v>
      </c>
      <c r="N282" s="130">
        <f t="shared" si="3"/>
        <v>0.06646825397</v>
      </c>
      <c r="O282" s="130">
        <f t="shared" si="4"/>
        <v>-1.502622152</v>
      </c>
      <c r="P282" s="130">
        <f>STANDARDIZE(L282,'VCV HS CF'!$I$4,'VCV HS CF'!$I$3)</f>
        <v>-1.488978808</v>
      </c>
      <c r="Q282" s="130">
        <v>-1.5341205449145758</v>
      </c>
      <c r="S282" s="148">
        <v>0.002263875850245823</v>
      </c>
    </row>
    <row r="283">
      <c r="A283" s="141">
        <v>44957.0</v>
      </c>
      <c r="B283" s="148">
        <f>'VCV HS CF'!H293</f>
        <v>0.02932065021</v>
      </c>
      <c r="C283" s="141">
        <v>44957.0</v>
      </c>
      <c r="D283" s="149">
        <f t="shared" si="1"/>
        <v>88438.33142</v>
      </c>
      <c r="L283" s="150">
        <f>'VCV HS CF'!H293</f>
        <v>0.02932065021</v>
      </c>
      <c r="M283" s="130">
        <f t="shared" si="2"/>
        <v>464</v>
      </c>
      <c r="N283" s="130">
        <f t="shared" si="3"/>
        <v>0.9196428571</v>
      </c>
      <c r="O283" s="130">
        <f t="shared" si="4"/>
        <v>1.402673291</v>
      </c>
      <c r="P283" s="130">
        <f>STANDARDIZE(L283,'VCV HS CF'!$I$4,'VCV HS CF'!$I$3)</f>
        <v>1.464284618</v>
      </c>
      <c r="Q283" s="130">
        <v>1.3033352904453612</v>
      </c>
      <c r="S283" s="148">
        <v>0.002367866134961094</v>
      </c>
    </row>
    <row r="284">
      <c r="A284" s="141">
        <v>44958.0</v>
      </c>
      <c r="B284" s="148">
        <f>'VCV HS CF'!H294</f>
        <v>0.02536673898</v>
      </c>
      <c r="C284" s="141">
        <v>44958.0</v>
      </c>
      <c r="D284" s="149">
        <f t="shared" si="1"/>
        <v>90681.72349</v>
      </c>
      <c r="L284" s="150">
        <f>'VCV HS CF'!H294</f>
        <v>0.02536673898</v>
      </c>
      <c r="M284" s="130">
        <f t="shared" si="2"/>
        <v>450</v>
      </c>
      <c r="N284" s="130">
        <f t="shared" si="3"/>
        <v>0.8918650794</v>
      </c>
      <c r="O284" s="130">
        <f t="shared" si="4"/>
        <v>1.236507871</v>
      </c>
      <c r="P284" s="130">
        <f>STANDARDIZE(L284,'VCV HS CF'!$I$4,'VCV HS CF'!$I$3)</f>
        <v>1.263377797</v>
      </c>
      <c r="Q284" s="130">
        <v>1.1455434028095575</v>
      </c>
      <c r="S284" s="148">
        <v>0.00241234251256186</v>
      </c>
    </row>
    <row r="285">
      <c r="A285" s="141">
        <v>44959.0</v>
      </c>
      <c r="B285" s="148">
        <f>'VCV HS CF'!H295</f>
        <v>0.02377805846</v>
      </c>
      <c r="C285" s="141">
        <v>44959.0</v>
      </c>
      <c r="D285" s="149">
        <f t="shared" si="1"/>
        <v>92837.95881</v>
      </c>
      <c r="L285" s="150">
        <f>'VCV HS CF'!H295</f>
        <v>0.02377805846</v>
      </c>
      <c r="M285" s="130">
        <f t="shared" si="2"/>
        <v>446</v>
      </c>
      <c r="N285" s="130">
        <f t="shared" si="3"/>
        <v>0.8839285714</v>
      </c>
      <c r="O285" s="130">
        <f t="shared" si="4"/>
        <v>1.194857123</v>
      </c>
      <c r="P285" s="130">
        <f>STANDARDIZE(L285,'VCV HS CF'!$I$4,'VCV HS CF'!$I$3)</f>
        <v>1.182653487</v>
      </c>
      <c r="Q285" s="130">
        <v>1.1080108212787052</v>
      </c>
      <c r="S285" s="148">
        <v>0.0025203854503075495</v>
      </c>
    </row>
    <row r="286">
      <c r="A286" s="141">
        <v>44960.0</v>
      </c>
      <c r="B286" s="148">
        <f>'VCV HS CF'!H296</f>
        <v>-0.004022630658</v>
      </c>
      <c r="C286" s="141">
        <v>44960.0</v>
      </c>
      <c r="D286" s="149">
        <f t="shared" si="1"/>
        <v>92464.50599</v>
      </c>
      <c r="L286" s="150">
        <f>'VCV HS CF'!H296</f>
        <v>-0.004022630658</v>
      </c>
      <c r="M286" s="130">
        <f t="shared" si="2"/>
        <v>197</v>
      </c>
      <c r="N286" s="130">
        <f t="shared" si="3"/>
        <v>0.3898809524</v>
      </c>
      <c r="O286" s="130">
        <f t="shared" si="4"/>
        <v>-0.2796293265</v>
      </c>
      <c r="P286" s="130">
        <f>STANDARDIZE(L286,'VCV HS CF'!$I$4,'VCV HS CF'!$I$3)</f>
        <v>-0.2299599394</v>
      </c>
      <c r="Q286" s="130">
        <v>-0.3317482478765295</v>
      </c>
      <c r="S286" s="148">
        <v>0.00255883958003289</v>
      </c>
    </row>
    <row r="287">
      <c r="A287" s="141">
        <v>44963.0</v>
      </c>
      <c r="B287" s="148">
        <f>'VCV HS CF'!H297</f>
        <v>0.005861702145</v>
      </c>
      <c r="C287" s="141">
        <v>44963.0</v>
      </c>
      <c r="D287" s="149">
        <f t="shared" si="1"/>
        <v>93006.50538</v>
      </c>
      <c r="L287" s="150">
        <f>'VCV HS CF'!H297</f>
        <v>0.005861702145</v>
      </c>
      <c r="M287" s="130">
        <f t="shared" si="2"/>
        <v>314</v>
      </c>
      <c r="N287" s="130">
        <f t="shared" si="3"/>
        <v>0.6220238095</v>
      </c>
      <c r="O287" s="130">
        <f t="shared" si="4"/>
        <v>0.3108003795</v>
      </c>
      <c r="P287" s="130">
        <f>STANDARDIZE(L287,'VCV HS CF'!$I$4,'VCV HS CF'!$I$3)</f>
        <v>0.2722844894</v>
      </c>
      <c r="Q287" s="130">
        <v>0.22825958125680085</v>
      </c>
      <c r="S287" s="148">
        <v>0.00256163501548754</v>
      </c>
    </row>
    <row r="288">
      <c r="A288" s="141">
        <v>44964.0</v>
      </c>
      <c r="B288" s="148">
        <f>'VCV HS CF'!H298</f>
        <v>-0.005765746828</v>
      </c>
      <c r="C288" s="141">
        <v>44964.0</v>
      </c>
      <c r="D288" s="149">
        <f t="shared" si="1"/>
        <v>92470.25342</v>
      </c>
      <c r="L288" s="150">
        <f>'VCV HS CF'!H298</f>
        <v>-0.005765746828</v>
      </c>
      <c r="M288" s="130">
        <f t="shared" si="2"/>
        <v>182</v>
      </c>
      <c r="N288" s="130">
        <f t="shared" si="3"/>
        <v>0.3601190476</v>
      </c>
      <c r="O288" s="130">
        <f t="shared" si="4"/>
        <v>-0.3581406021</v>
      </c>
      <c r="P288" s="130">
        <f>STANDARDIZE(L288,'VCV HS CF'!$I$4,'VCV HS CF'!$I$3)</f>
        <v>-0.3185314599</v>
      </c>
      <c r="Q288" s="130">
        <v>-0.20788666635521966</v>
      </c>
      <c r="S288" s="148">
        <v>0.0027772199130487894</v>
      </c>
    </row>
    <row r="289">
      <c r="A289" s="141">
        <v>44965.0</v>
      </c>
      <c r="B289" s="148">
        <f>'VCV HS CF'!H299</f>
        <v>-0.0006605236979</v>
      </c>
      <c r="C289" s="141">
        <v>44965.0</v>
      </c>
      <c r="D289" s="149">
        <f t="shared" si="1"/>
        <v>92409.17463</v>
      </c>
      <c r="L289" s="150">
        <f>'VCV HS CF'!H299</f>
        <v>-0.0006605236979</v>
      </c>
      <c r="M289" s="130">
        <f t="shared" si="2"/>
        <v>243</v>
      </c>
      <c r="N289" s="130">
        <f t="shared" si="3"/>
        <v>0.4811507937</v>
      </c>
      <c r="O289" s="130">
        <f t="shared" si="4"/>
        <v>-0.04726554653</v>
      </c>
      <c r="P289" s="130">
        <f>STANDARDIZE(L289,'VCV HS CF'!$I$4,'VCV HS CF'!$I$3)</f>
        <v>-0.05912397874</v>
      </c>
      <c r="Q289" s="130">
        <v>-0.017408019993970146</v>
      </c>
      <c r="S289" s="148">
        <v>0.002844833611268882</v>
      </c>
    </row>
    <row r="290">
      <c r="A290" s="141">
        <v>44966.0</v>
      </c>
      <c r="B290" s="148">
        <f>'VCV HS CF'!H300</f>
        <v>0.006698217594</v>
      </c>
      <c r="C290" s="141">
        <v>44966.0</v>
      </c>
      <c r="D290" s="149">
        <f t="shared" si="1"/>
        <v>93028.15139</v>
      </c>
      <c r="L290" s="150">
        <f>'VCV HS CF'!H300</f>
        <v>0.006698217594</v>
      </c>
      <c r="M290" s="130">
        <f t="shared" si="2"/>
        <v>321</v>
      </c>
      <c r="N290" s="130">
        <f t="shared" si="3"/>
        <v>0.6359126984</v>
      </c>
      <c r="O290" s="130">
        <f t="shared" si="4"/>
        <v>0.3475547378</v>
      </c>
      <c r="P290" s="130">
        <f>STANDARDIZE(L290,'VCV HS CF'!$I$4,'VCV HS CF'!$I$3)</f>
        <v>0.3147896572</v>
      </c>
      <c r="Q290" s="130">
        <v>0.30037793922824646</v>
      </c>
      <c r="S290" s="148">
        <v>0.0029520457562309033</v>
      </c>
    </row>
    <row r="291">
      <c r="A291" s="141">
        <v>44967.0</v>
      </c>
      <c r="B291" s="148">
        <f>'VCV HS CF'!H301</f>
        <v>-0.01629922862</v>
      </c>
      <c r="C291" s="141">
        <v>44967.0</v>
      </c>
      <c r="D291" s="149">
        <f t="shared" si="1"/>
        <v>91511.86428</v>
      </c>
      <c r="L291" s="150">
        <f>'VCV HS CF'!H301</f>
        <v>-0.01629922862</v>
      </c>
      <c r="M291" s="130">
        <f t="shared" si="2"/>
        <v>91</v>
      </c>
      <c r="N291" s="130">
        <f t="shared" si="3"/>
        <v>0.1795634921</v>
      </c>
      <c r="O291" s="130">
        <f t="shared" si="4"/>
        <v>-0.9170298773</v>
      </c>
      <c r="P291" s="130">
        <f>STANDARDIZE(L291,'VCV HS CF'!$I$4,'VCV HS CF'!$I$3)</f>
        <v>-0.8537605595</v>
      </c>
      <c r="Q291" s="130">
        <v>-0.8437492783691269</v>
      </c>
      <c r="S291" s="148">
        <v>0.0031306404237855245</v>
      </c>
    </row>
    <row r="292">
      <c r="A292" s="141">
        <v>44970.0</v>
      </c>
      <c r="B292" s="148">
        <f>'VCV HS CF'!H302</f>
        <v>0.003254392808</v>
      </c>
      <c r="C292" s="141">
        <v>44970.0</v>
      </c>
      <c r="D292" s="149">
        <f t="shared" si="1"/>
        <v>91809.67983</v>
      </c>
      <c r="L292" s="150">
        <f>'VCV HS CF'!H302</f>
        <v>0.003254392808</v>
      </c>
      <c r="M292" s="130">
        <f t="shared" si="2"/>
        <v>291</v>
      </c>
      <c r="N292" s="130">
        <f t="shared" si="3"/>
        <v>0.5763888889</v>
      </c>
      <c r="O292" s="130">
        <f t="shared" si="4"/>
        <v>0.1926638681</v>
      </c>
      <c r="P292" s="130">
        <f>STANDARDIZE(L292,'VCV HS CF'!$I$4,'VCV HS CF'!$I$3)</f>
        <v>0.1398014362</v>
      </c>
      <c r="Q292" s="130">
        <v>0.23848114623361708</v>
      </c>
      <c r="S292" s="148">
        <v>0.003138926802207842</v>
      </c>
    </row>
    <row r="293">
      <c r="A293" s="141">
        <v>44971.0</v>
      </c>
      <c r="B293" s="148">
        <f>'VCV HS CF'!H303</f>
        <v>0.02545569393</v>
      </c>
      <c r="C293" s="141">
        <v>44971.0</v>
      </c>
      <c r="D293" s="149">
        <f t="shared" si="1"/>
        <v>94146.75894</v>
      </c>
      <c r="L293" s="150">
        <f>'VCV HS CF'!H303</f>
        <v>0.02545569393</v>
      </c>
      <c r="M293" s="130">
        <f t="shared" si="2"/>
        <v>451</v>
      </c>
      <c r="N293" s="130">
        <f t="shared" si="3"/>
        <v>0.8938492063</v>
      </c>
      <c r="O293" s="130">
        <f t="shared" si="4"/>
        <v>1.247261613</v>
      </c>
      <c r="P293" s="130">
        <f>STANDARDIZE(L293,'VCV HS CF'!$I$4,'VCV HS CF'!$I$3)</f>
        <v>1.267897791</v>
      </c>
      <c r="Q293" s="130">
        <v>1.17478844231963</v>
      </c>
      <c r="S293" s="148">
        <v>0.003277654531202501</v>
      </c>
    </row>
    <row r="294">
      <c r="A294" s="141">
        <v>44972.0</v>
      </c>
      <c r="B294" s="148">
        <f>'VCV HS CF'!H304</f>
        <v>0.01328963207</v>
      </c>
      <c r="C294" s="141">
        <v>44972.0</v>
      </c>
      <c r="D294" s="149">
        <f t="shared" si="1"/>
        <v>95397.93473</v>
      </c>
      <c r="L294" s="150">
        <f>'VCV HS CF'!H304</f>
        <v>0.01328963207</v>
      </c>
      <c r="M294" s="130">
        <f t="shared" si="2"/>
        <v>380</v>
      </c>
      <c r="N294" s="130">
        <f t="shared" si="3"/>
        <v>0.7529761905</v>
      </c>
      <c r="O294" s="130">
        <f t="shared" si="4"/>
        <v>0.6838852653</v>
      </c>
      <c r="P294" s="130">
        <f>STANDARDIZE(L294,'VCV HS CF'!$I$4,'VCV HS CF'!$I$3)</f>
        <v>0.6497137499</v>
      </c>
      <c r="Q294" s="130">
        <v>0.5806031688246812</v>
      </c>
      <c r="S294" s="148">
        <v>0.003288969968145439</v>
      </c>
    </row>
    <row r="295">
      <c r="A295" s="141">
        <v>44973.0</v>
      </c>
      <c r="B295" s="148">
        <f>'VCV HS CF'!H305</f>
        <v>-0.03282708375</v>
      </c>
      <c r="C295" s="141">
        <v>44973.0</v>
      </c>
      <c r="D295" s="149">
        <f t="shared" si="1"/>
        <v>92266.29873</v>
      </c>
      <c r="L295" s="150">
        <f>'VCV HS CF'!H305</f>
        <v>-0.03282708375</v>
      </c>
      <c r="M295" s="130">
        <f t="shared" si="2"/>
        <v>27</v>
      </c>
      <c r="N295" s="130">
        <f t="shared" si="3"/>
        <v>0.05257936508</v>
      </c>
      <c r="O295" s="130">
        <f t="shared" si="4"/>
        <v>-1.62034247</v>
      </c>
      <c r="P295" s="130">
        <f>STANDARDIZE(L295,'VCV HS CF'!$I$4,'VCV HS CF'!$I$3)</f>
        <v>-1.693576794</v>
      </c>
      <c r="Q295" s="130">
        <v>-1.678477247792878</v>
      </c>
      <c r="S295" s="148">
        <v>0.0033306945225187183</v>
      </c>
    </row>
    <row r="296">
      <c r="A296" s="141">
        <v>44974.0</v>
      </c>
      <c r="B296" s="148">
        <f>'VCV HS CF'!H306</f>
        <v>0.01812471163</v>
      </c>
      <c r="C296" s="141">
        <v>44974.0</v>
      </c>
      <c r="D296" s="149">
        <f t="shared" si="1"/>
        <v>93938.59879</v>
      </c>
      <c r="L296" s="150">
        <f>'VCV HS CF'!H306</f>
        <v>0.01812471163</v>
      </c>
      <c r="M296" s="130">
        <f t="shared" si="2"/>
        <v>415</v>
      </c>
      <c r="N296" s="130">
        <f t="shared" si="3"/>
        <v>0.8224206349</v>
      </c>
      <c r="O296" s="130">
        <f t="shared" si="4"/>
        <v>0.9246293702</v>
      </c>
      <c r="P296" s="130">
        <f>STANDARDIZE(L296,'VCV HS CF'!$I$4,'VCV HS CF'!$I$3)</f>
        <v>0.8953946493</v>
      </c>
      <c r="Q296" s="130">
        <v>0.8724984593428812</v>
      </c>
      <c r="S296" s="148">
        <v>0.003356788941216049</v>
      </c>
    </row>
    <row r="297">
      <c r="A297" s="141">
        <v>44978.0</v>
      </c>
      <c r="B297" s="148">
        <f>'VCV HS CF'!H307</f>
        <v>-0.01417334205</v>
      </c>
      <c r="C297" s="141">
        <v>44978.0</v>
      </c>
      <c r="D297" s="149">
        <f t="shared" si="1"/>
        <v>92607.1749</v>
      </c>
      <c r="L297" s="150">
        <f>'VCV HS CF'!H307</f>
        <v>-0.01417334205</v>
      </c>
      <c r="M297" s="130">
        <f t="shared" si="2"/>
        <v>106</v>
      </c>
      <c r="N297" s="130">
        <f t="shared" si="3"/>
        <v>0.2093253968</v>
      </c>
      <c r="O297" s="130">
        <f t="shared" si="4"/>
        <v>-0.8087641964</v>
      </c>
      <c r="P297" s="130">
        <f>STANDARDIZE(L297,'VCV HS CF'!$I$4,'VCV HS CF'!$I$3)</f>
        <v>-0.745739643</v>
      </c>
      <c r="Q297" s="130">
        <v>-1.0631842308065325</v>
      </c>
      <c r="S297" s="148">
        <v>0.00341807695225439</v>
      </c>
    </row>
    <row r="298">
      <c r="A298" s="141">
        <v>44979.0</v>
      </c>
      <c r="B298" s="148">
        <f>'VCV HS CF'!H308</f>
        <v>-0.0003943259257</v>
      </c>
      <c r="C298" s="141">
        <v>44979.0</v>
      </c>
      <c r="D298" s="149">
        <f t="shared" si="1"/>
        <v>92570.65749</v>
      </c>
      <c r="L298" s="150">
        <f>'VCV HS CF'!H308</f>
        <v>-0.0003943259257</v>
      </c>
      <c r="M298" s="130">
        <f t="shared" si="2"/>
        <v>245</v>
      </c>
      <c r="N298" s="130">
        <f t="shared" si="3"/>
        <v>0.4851190476</v>
      </c>
      <c r="O298" s="130">
        <f t="shared" si="4"/>
        <v>-0.03730967014</v>
      </c>
      <c r="P298" s="130">
        <f>STANDARDIZE(L298,'VCV HS CF'!$I$4,'VCV HS CF'!$I$3)</f>
        <v>-0.04559789147</v>
      </c>
      <c r="Q298" s="130">
        <v>-0.012433992394809981</v>
      </c>
      <c r="S298" s="148">
        <v>0.0036131523054965145</v>
      </c>
    </row>
    <row r="299">
      <c r="A299" s="141">
        <v>44980.0</v>
      </c>
      <c r="B299" s="148">
        <f>'VCV HS CF'!H309</f>
        <v>0.007700837777</v>
      </c>
      <c r="C299" s="141">
        <v>44980.0</v>
      </c>
      <c r="D299" s="149">
        <f t="shared" si="1"/>
        <v>93283.52911</v>
      </c>
      <c r="L299" s="150">
        <f>'VCV HS CF'!H309</f>
        <v>0.007700837777</v>
      </c>
      <c r="M299" s="130">
        <f t="shared" si="2"/>
        <v>333</v>
      </c>
      <c r="N299" s="130">
        <f t="shared" si="3"/>
        <v>0.6597222222</v>
      </c>
      <c r="O299" s="130">
        <f t="shared" si="4"/>
        <v>0.4117051421</v>
      </c>
      <c r="P299" s="130">
        <f>STANDARDIZE(L299,'VCV HS CF'!$I$4,'VCV HS CF'!$I$3)</f>
        <v>0.3657349674</v>
      </c>
      <c r="Q299" s="130">
        <v>0.400902290426536</v>
      </c>
      <c r="S299" s="148">
        <v>0.0039049380570409073</v>
      </c>
    </row>
    <row r="300">
      <c r="A300" s="141">
        <v>44981.0</v>
      </c>
      <c r="B300" s="148">
        <f>'VCV HS CF'!H310</f>
        <v>-0.01061144763</v>
      </c>
      <c r="C300" s="141">
        <v>44981.0</v>
      </c>
      <c r="D300" s="149">
        <f t="shared" si="1"/>
        <v>92293.65582</v>
      </c>
      <c r="L300" s="150">
        <f>'VCV HS CF'!H310</f>
        <v>-0.01061144763</v>
      </c>
      <c r="M300" s="130">
        <f t="shared" si="2"/>
        <v>133</v>
      </c>
      <c r="N300" s="130">
        <f t="shared" si="3"/>
        <v>0.2628968254</v>
      </c>
      <c r="O300" s="130">
        <f t="shared" si="4"/>
        <v>-0.6344400941</v>
      </c>
      <c r="P300" s="130">
        <f>STANDARDIZE(L300,'VCV HS CF'!$I$4,'VCV HS CF'!$I$3)</f>
        <v>-0.5647520474</v>
      </c>
      <c r="Q300" s="130">
        <v>-0.6776149367214618</v>
      </c>
      <c r="S300" s="148">
        <v>0.003984275380081348</v>
      </c>
    </row>
    <row r="301">
      <c r="A301" s="141">
        <v>44984.0</v>
      </c>
      <c r="B301" s="148">
        <f>'VCV HS CF'!H311</f>
        <v>0.02150931708</v>
      </c>
      <c r="C301" s="141">
        <v>44984.0</v>
      </c>
      <c r="D301" s="149">
        <f t="shared" si="1"/>
        <v>94278.82933</v>
      </c>
      <c r="L301" s="150">
        <f>'VCV HS CF'!H311</f>
        <v>0.02150931708</v>
      </c>
      <c r="M301" s="130">
        <f t="shared" si="2"/>
        <v>434</v>
      </c>
      <c r="N301" s="130">
        <f t="shared" si="3"/>
        <v>0.8601190476</v>
      </c>
      <c r="O301" s="130">
        <f t="shared" si="4"/>
        <v>1.080854358</v>
      </c>
      <c r="P301" s="130">
        <f>STANDARDIZE(L301,'VCV HS CF'!$I$4,'VCV HS CF'!$I$3)</f>
        <v>1.067373807</v>
      </c>
      <c r="Q301" s="130">
        <v>1.0458399778836183</v>
      </c>
      <c r="S301" s="148">
        <v>0.00402166272011446</v>
      </c>
    </row>
    <row r="302">
      <c r="A302" s="141">
        <v>44985.0</v>
      </c>
      <c r="B302" s="148">
        <f>'VCV HS CF'!H312</f>
        <v>-0.006001199064</v>
      </c>
      <c r="C302" s="141">
        <v>44985.0</v>
      </c>
      <c r="D302" s="149">
        <f t="shared" si="1"/>
        <v>93713.04331</v>
      </c>
      <c r="L302" s="150">
        <f>'VCV HS CF'!H312</f>
        <v>-0.006001199064</v>
      </c>
      <c r="M302" s="130">
        <f t="shared" si="2"/>
        <v>179</v>
      </c>
      <c r="N302" s="130">
        <f t="shared" si="3"/>
        <v>0.3541666667</v>
      </c>
      <c r="O302" s="130">
        <f t="shared" si="4"/>
        <v>-0.37409541</v>
      </c>
      <c r="P302" s="130">
        <f>STANDARDIZE(L302,'VCV HS CF'!$I$4,'VCV HS CF'!$I$3)</f>
        <v>-0.3304952996</v>
      </c>
      <c r="Q302" s="130">
        <v>-0.2796293265134018</v>
      </c>
      <c r="S302" s="148">
        <v>0.004076134285541477</v>
      </c>
    </row>
    <row r="303">
      <c r="A303" s="141">
        <v>44986.0</v>
      </c>
      <c r="B303" s="148">
        <f>'VCV HS CF'!H313</f>
        <v>-0.009342757365</v>
      </c>
      <c r="C303" s="141">
        <v>44986.0</v>
      </c>
      <c r="D303" s="149">
        <f t="shared" si="1"/>
        <v>92837.50508</v>
      </c>
      <c r="L303" s="150">
        <f>'VCV HS CF'!H313</f>
        <v>-0.009342757365</v>
      </c>
      <c r="M303" s="130">
        <f t="shared" si="2"/>
        <v>142</v>
      </c>
      <c r="N303" s="130">
        <f t="shared" si="3"/>
        <v>0.2807539683</v>
      </c>
      <c r="O303" s="130">
        <f t="shared" si="4"/>
        <v>-0.5806031688</v>
      </c>
      <c r="P303" s="130">
        <f>STANDARDIZE(L303,'VCV HS CF'!$I$4,'VCV HS CF'!$I$3)</f>
        <v>-0.5002871383</v>
      </c>
      <c r="Q303" s="130">
        <v>-0.5864998204596726</v>
      </c>
      <c r="S303" s="148">
        <v>0.004149520272346696</v>
      </c>
    </row>
    <row r="304">
      <c r="A304" s="141">
        <v>44987.0</v>
      </c>
      <c r="B304" s="148">
        <f>'VCV HS CF'!H314</f>
        <v>-0.01698023187</v>
      </c>
      <c r="C304" s="141">
        <v>44987.0</v>
      </c>
      <c r="D304" s="149">
        <f t="shared" si="1"/>
        <v>91261.10272</v>
      </c>
      <c r="L304" s="150">
        <f>'VCV HS CF'!H314</f>
        <v>-0.01698023187</v>
      </c>
      <c r="M304" s="130">
        <f t="shared" si="2"/>
        <v>87</v>
      </c>
      <c r="N304" s="130">
        <f t="shared" si="3"/>
        <v>0.1716269841</v>
      </c>
      <c r="O304" s="130">
        <f t="shared" si="4"/>
        <v>-0.9477554439</v>
      </c>
      <c r="P304" s="130">
        <f>STANDARDIZE(L304,'VCV HS CF'!$I$4,'VCV HS CF'!$I$3)</f>
        <v>-0.8883638142</v>
      </c>
      <c r="Q304" s="130">
        <v>-0.9170298772997836</v>
      </c>
      <c r="S304" s="148">
        <v>0.004160208314591796</v>
      </c>
    </row>
    <row r="305">
      <c r="A305" s="141">
        <v>44988.0</v>
      </c>
      <c r="B305" s="148">
        <f>'VCV HS CF'!H315</f>
        <v>0.01850868127</v>
      </c>
      <c r="C305" s="141">
        <v>44988.0</v>
      </c>
      <c r="D305" s="149">
        <f t="shared" si="1"/>
        <v>92950.22538</v>
      </c>
      <c r="L305" s="150">
        <f>'VCV HS CF'!H315</f>
        <v>0.01850868127</v>
      </c>
      <c r="M305" s="130">
        <f t="shared" si="2"/>
        <v>419</v>
      </c>
      <c r="N305" s="130">
        <f t="shared" si="3"/>
        <v>0.8303571429</v>
      </c>
      <c r="O305" s="130">
        <f t="shared" si="4"/>
        <v>0.9555775383</v>
      </c>
      <c r="P305" s="130">
        <f>STANDARDIZE(L305,'VCV HS CF'!$I$4,'VCV HS CF'!$I$3)</f>
        <v>0.914904981</v>
      </c>
      <c r="Q305" s="130">
        <v>0.9634585414680495</v>
      </c>
      <c r="S305" s="148">
        <v>0.004179722795970497</v>
      </c>
    </row>
    <row r="306">
      <c r="A306" s="141">
        <v>44991.0</v>
      </c>
      <c r="B306" s="148">
        <f>'VCV HS CF'!H316</f>
        <v>-0.01135336559</v>
      </c>
      <c r="C306" s="141">
        <v>44991.0</v>
      </c>
      <c r="D306" s="149">
        <f t="shared" si="1"/>
        <v>91894.92749</v>
      </c>
      <c r="L306" s="150">
        <f>'VCV HS CF'!H316</f>
        <v>-0.01135336559</v>
      </c>
      <c r="M306" s="130">
        <f t="shared" si="2"/>
        <v>128</v>
      </c>
      <c r="N306" s="130">
        <f t="shared" si="3"/>
        <v>0.2529761905</v>
      </c>
      <c r="O306" s="130">
        <f t="shared" si="4"/>
        <v>-0.6651534027</v>
      </c>
      <c r="P306" s="130">
        <f>STANDARDIZE(L306,'VCV HS CF'!$I$4,'VCV HS CF'!$I$3)</f>
        <v>-0.6024505112</v>
      </c>
      <c r="Q306" s="130">
        <v>-0.628369512198116</v>
      </c>
      <c r="S306" s="148">
        <v>0.004223806562847465</v>
      </c>
    </row>
    <row r="307">
      <c r="A307" s="141">
        <v>44992.0</v>
      </c>
      <c r="B307" s="148">
        <f>'VCV HS CF'!H317</f>
        <v>-0.0184622642</v>
      </c>
      <c r="C307" s="141">
        <v>44992.0</v>
      </c>
      <c r="D307" s="149">
        <f t="shared" si="1"/>
        <v>90198.33906</v>
      </c>
      <c r="L307" s="150">
        <f>'VCV HS CF'!H317</f>
        <v>-0.0184622642</v>
      </c>
      <c r="M307" s="130">
        <f t="shared" si="2"/>
        <v>80</v>
      </c>
      <c r="N307" s="130">
        <f t="shared" si="3"/>
        <v>0.1577380952</v>
      </c>
      <c r="O307" s="130">
        <f t="shared" si="4"/>
        <v>-1.003797582</v>
      </c>
      <c r="P307" s="130">
        <f>STANDARDIZE(L307,'VCV HS CF'!$I$4,'VCV HS CF'!$I$3)</f>
        <v>-0.9636690978</v>
      </c>
      <c r="Q307" s="130">
        <v>-1.0458399778836183</v>
      </c>
      <c r="S307" s="148">
        <v>0.004276353178295189</v>
      </c>
    </row>
    <row r="308">
      <c r="A308" s="141">
        <v>44993.0</v>
      </c>
      <c r="B308" s="148">
        <f>'VCV HS CF'!H318</f>
        <v>-0.0008259356747</v>
      </c>
      <c r="C308" s="141">
        <v>44993.0</v>
      </c>
      <c r="D308" s="149">
        <f t="shared" si="1"/>
        <v>90123.84104</v>
      </c>
      <c r="L308" s="150">
        <f>'VCV HS CF'!H318</f>
        <v>-0.0008259356747</v>
      </c>
      <c r="M308" s="130">
        <f t="shared" si="2"/>
        <v>241</v>
      </c>
      <c r="N308" s="130">
        <f t="shared" si="3"/>
        <v>0.4771825397</v>
      </c>
      <c r="O308" s="130">
        <f t="shared" si="4"/>
        <v>-0.05722611018</v>
      </c>
      <c r="P308" s="130">
        <f>STANDARDIZE(L308,'VCV HS CF'!$I$4,'VCV HS CF'!$I$3)</f>
        <v>-0.06752892073</v>
      </c>
      <c r="Q308" s="130">
        <v>-0.22825958125680085</v>
      </c>
      <c r="S308" s="148">
        <v>0.00437985530214563</v>
      </c>
    </row>
    <row r="309">
      <c r="A309" s="141">
        <v>44994.0</v>
      </c>
      <c r="B309" s="148">
        <f>'VCV HS CF'!H319</f>
        <v>-0.03629502102</v>
      </c>
      <c r="C309" s="141">
        <v>44994.0</v>
      </c>
      <c r="D309" s="149">
        <f t="shared" si="1"/>
        <v>86852.79433</v>
      </c>
      <c r="L309" s="150">
        <f>'VCV HS CF'!H319</f>
        <v>-0.03629502102</v>
      </c>
      <c r="M309" s="130">
        <f t="shared" si="2"/>
        <v>20</v>
      </c>
      <c r="N309" s="130">
        <f t="shared" si="3"/>
        <v>0.03869047619</v>
      </c>
      <c r="O309" s="130">
        <f t="shared" si="4"/>
        <v>-1.766088801</v>
      </c>
      <c r="P309" s="130">
        <f>STANDARDIZE(L309,'VCV HS CF'!$I$4,'VCV HS CF'!$I$3)</f>
        <v>-1.869790223</v>
      </c>
      <c r="Q309" s="130">
        <v>-1.7902564238168888</v>
      </c>
      <c r="S309" s="148">
        <v>0.004471998842001434</v>
      </c>
    </row>
    <row r="310">
      <c r="A310" s="141">
        <v>44995.0</v>
      </c>
      <c r="B310" s="148">
        <f>'VCV HS CF'!H320</f>
        <v>-0.009441294117</v>
      </c>
      <c r="C310" s="141">
        <v>44995.0</v>
      </c>
      <c r="D310" s="149">
        <f t="shared" si="1"/>
        <v>86032.79155</v>
      </c>
      <c r="L310" s="150">
        <f>'VCV HS CF'!H320</f>
        <v>-0.009441294117</v>
      </c>
      <c r="M310" s="130">
        <f t="shared" si="2"/>
        <v>141</v>
      </c>
      <c r="N310" s="130">
        <f t="shared" si="3"/>
        <v>0.2787698413</v>
      </c>
      <c r="O310" s="130">
        <f t="shared" si="4"/>
        <v>-0.5864998205</v>
      </c>
      <c r="P310" s="130">
        <f>STANDARDIZE(L310,'VCV HS CF'!$I$4,'VCV HS CF'!$I$3)</f>
        <v>-0.5052940047</v>
      </c>
      <c r="Q310" s="130">
        <v>-0.6043139698210154</v>
      </c>
      <c r="S310" s="148">
        <v>0.0045372642094576926</v>
      </c>
    </row>
    <row r="311">
      <c r="A311" s="141">
        <v>44998.0</v>
      </c>
      <c r="B311" s="148">
        <f>'VCV HS CF'!H321</f>
        <v>-0.002276621501</v>
      </c>
      <c r="C311" s="141">
        <v>44998.0</v>
      </c>
      <c r="D311" s="149">
        <f t="shared" si="1"/>
        <v>85836.92745</v>
      </c>
      <c r="L311" s="150">
        <f>'VCV HS CF'!H321</f>
        <v>-0.002276621501</v>
      </c>
      <c r="M311" s="130">
        <f t="shared" si="2"/>
        <v>226</v>
      </c>
      <c r="N311" s="130">
        <f t="shared" si="3"/>
        <v>0.4474206349</v>
      </c>
      <c r="O311" s="130">
        <f t="shared" si="4"/>
        <v>-0.132180822</v>
      </c>
      <c r="P311" s="130">
        <f>STANDARDIZE(L311,'VCV HS CF'!$I$4,'VCV HS CF'!$I$3)</f>
        <v>-0.14124142</v>
      </c>
      <c r="Q311" s="130">
        <v>-0.17243540717678668</v>
      </c>
      <c r="S311" s="148">
        <v>0.0049213760825141725</v>
      </c>
    </row>
    <row r="312">
      <c r="A312" s="141">
        <v>44999.0</v>
      </c>
      <c r="B312" s="148">
        <f>'VCV HS CF'!H322</f>
        <v>0.02221629469</v>
      </c>
      <c r="C312" s="141">
        <v>44999.0</v>
      </c>
      <c r="D312" s="149">
        <f t="shared" si="1"/>
        <v>87743.90593</v>
      </c>
      <c r="L312" s="150">
        <f>'VCV HS CF'!H322</f>
        <v>0.02221629469</v>
      </c>
      <c r="M312" s="130">
        <f t="shared" si="2"/>
        <v>440</v>
      </c>
      <c r="N312" s="130">
        <f t="shared" si="3"/>
        <v>0.8720238095</v>
      </c>
      <c r="O312" s="130">
        <f t="shared" si="4"/>
        <v>1.136009996</v>
      </c>
      <c r="P312" s="130">
        <f>STANDARDIZE(L312,'VCV HS CF'!$I$4,'VCV HS CF'!$I$3)</f>
        <v>1.103296876</v>
      </c>
      <c r="Q312" s="130">
        <v>1.1551820762612894</v>
      </c>
      <c r="S312" s="148">
        <v>0.0050752444767801054</v>
      </c>
    </row>
    <row r="313">
      <c r="A313" s="141">
        <v>45000.0</v>
      </c>
      <c r="B313" s="148">
        <f>'VCV HS CF'!H323</f>
        <v>-0.006422897883</v>
      </c>
      <c r="C313" s="141">
        <v>45000.0</v>
      </c>
      <c r="D313" s="149">
        <f t="shared" si="1"/>
        <v>87180.33578</v>
      </c>
      <c r="L313" s="150">
        <f>'VCV HS CF'!H323</f>
        <v>-0.006422897883</v>
      </c>
      <c r="M313" s="130">
        <f t="shared" si="2"/>
        <v>171</v>
      </c>
      <c r="N313" s="130">
        <f t="shared" si="3"/>
        <v>0.3382936508</v>
      </c>
      <c r="O313" s="130">
        <f t="shared" si="4"/>
        <v>-0.4171245599</v>
      </c>
      <c r="P313" s="130">
        <f>STANDARDIZE(L313,'VCV HS CF'!$I$4,'VCV HS CF'!$I$3)</f>
        <v>-0.351922733</v>
      </c>
      <c r="Q313" s="130">
        <v>-0.47203085985868487</v>
      </c>
      <c r="S313" s="148">
        <v>0.0050776826117719725</v>
      </c>
    </row>
    <row r="314">
      <c r="A314" s="141">
        <v>45001.0</v>
      </c>
      <c r="B314" s="148">
        <f>'VCV HS CF'!H324</f>
        <v>0.005359920098</v>
      </c>
      <c r="C314" s="141">
        <v>45001.0</v>
      </c>
      <c r="D314" s="149">
        <f t="shared" si="1"/>
        <v>87647.61541</v>
      </c>
      <c r="L314" s="150">
        <f>'VCV HS CF'!H324</f>
        <v>0.005359920098</v>
      </c>
      <c r="M314" s="130">
        <f t="shared" si="2"/>
        <v>311</v>
      </c>
      <c r="N314" s="130">
        <f t="shared" si="3"/>
        <v>0.6160714286</v>
      </c>
      <c r="O314" s="130">
        <f t="shared" si="4"/>
        <v>0.2951790002</v>
      </c>
      <c r="P314" s="130">
        <f>STANDARDIZE(L314,'VCV HS CF'!$I$4,'VCV HS CF'!$I$3)</f>
        <v>0.2467878532</v>
      </c>
      <c r="Q314" s="130">
        <v>0.3955184373004713</v>
      </c>
      <c r="S314" s="148">
        <v>0.005164668404389395</v>
      </c>
    </row>
    <row r="315">
      <c r="A315" s="141">
        <v>45002.0</v>
      </c>
      <c r="B315" s="148">
        <f>'VCV HS CF'!H325</f>
        <v>-0.02097318606</v>
      </c>
      <c r="C315" s="141">
        <v>45002.0</v>
      </c>
      <c r="D315" s="149">
        <f t="shared" si="1"/>
        <v>85809.36567</v>
      </c>
      <c r="L315" s="150">
        <f>'VCV HS CF'!H325</f>
        <v>-0.02097318606</v>
      </c>
      <c r="M315" s="130">
        <f t="shared" si="2"/>
        <v>62</v>
      </c>
      <c r="N315" s="130">
        <f t="shared" si="3"/>
        <v>0.1220238095</v>
      </c>
      <c r="O315" s="130">
        <f t="shared" si="4"/>
        <v>-1.164929283</v>
      </c>
      <c r="P315" s="130">
        <f>STANDARDIZE(L315,'VCV HS CF'!$I$4,'VCV HS CF'!$I$3)</f>
        <v>-1.091254493</v>
      </c>
      <c r="Q315" s="130">
        <v>-0.9246293702008116</v>
      </c>
      <c r="S315" s="148">
        <v>0.0051654256646175515</v>
      </c>
    </row>
    <row r="316">
      <c r="A316" s="141">
        <v>45005.0</v>
      </c>
      <c r="B316" s="148">
        <f>'VCV HS CF'!H326</f>
        <v>0.01669368993</v>
      </c>
      <c r="C316" s="141">
        <v>45005.0</v>
      </c>
      <c r="D316" s="149">
        <f t="shared" si="1"/>
        <v>87241.84061</v>
      </c>
      <c r="L316" s="150">
        <f>'VCV HS CF'!H326</f>
        <v>0.01669368993</v>
      </c>
      <c r="M316" s="130">
        <f t="shared" si="2"/>
        <v>403</v>
      </c>
      <c r="N316" s="130">
        <f t="shared" si="3"/>
        <v>0.7986111111</v>
      </c>
      <c r="O316" s="130">
        <f t="shared" si="4"/>
        <v>0.8366705484</v>
      </c>
      <c r="P316" s="130">
        <f>STANDARDIZE(L316,'VCV HS CF'!$I$4,'VCV HS CF'!$I$3)</f>
        <v>0.8226813271</v>
      </c>
      <c r="Q316" s="130">
        <v>0.801885752925629</v>
      </c>
      <c r="S316" s="148">
        <v>0.0051790079873462284</v>
      </c>
    </row>
    <row r="317">
      <c r="A317" s="141">
        <v>45006.0</v>
      </c>
      <c r="B317" s="148">
        <f>'VCV HS CF'!H327</f>
        <v>0.03745015864</v>
      </c>
      <c r="C317" s="141">
        <v>45006.0</v>
      </c>
      <c r="D317" s="149">
        <f t="shared" si="1"/>
        <v>90509.06138</v>
      </c>
      <c r="L317" s="150">
        <f>'VCV HS CF'!H327</f>
        <v>0.03745015864</v>
      </c>
      <c r="M317" s="130">
        <f t="shared" si="2"/>
        <v>489</v>
      </c>
      <c r="N317" s="130">
        <f t="shared" si="3"/>
        <v>0.9692460317</v>
      </c>
      <c r="O317" s="130">
        <f t="shared" si="4"/>
        <v>1.869826344</v>
      </c>
      <c r="P317" s="130">
        <f>STANDARDIZE(L317,'VCV HS CF'!$I$4,'VCV HS CF'!$I$3)</f>
        <v>1.877362607</v>
      </c>
      <c r="Q317" s="130">
        <v>1.9987545224438057</v>
      </c>
      <c r="S317" s="148">
        <v>0.005570557432353696</v>
      </c>
    </row>
    <row r="318">
      <c r="A318" s="141">
        <v>45007.0</v>
      </c>
      <c r="B318" s="148">
        <f>'VCV HS CF'!H328</f>
        <v>-0.02442324244</v>
      </c>
      <c r="C318" s="141">
        <v>45007.0</v>
      </c>
      <c r="D318" s="149">
        <f t="shared" si="1"/>
        <v>88298.53663</v>
      </c>
      <c r="L318" s="150">
        <f>'VCV HS CF'!H328</f>
        <v>-0.02442324244</v>
      </c>
      <c r="M318" s="130">
        <f t="shared" si="2"/>
        <v>44</v>
      </c>
      <c r="N318" s="130">
        <f t="shared" si="3"/>
        <v>0.08630952381</v>
      </c>
      <c r="O318" s="130">
        <f t="shared" si="4"/>
        <v>-1.363836443</v>
      </c>
      <c r="P318" s="130">
        <f>STANDARDIZE(L318,'VCV HS CF'!$I$4,'VCV HS CF'!$I$3)</f>
        <v>-1.266559356</v>
      </c>
      <c r="Q318" s="130">
        <v>-1.3390464377196256</v>
      </c>
      <c r="S318" s="148">
        <v>0.005723213542640025</v>
      </c>
    </row>
    <row r="319">
      <c r="A319" s="141">
        <v>45008.0</v>
      </c>
      <c r="B319" s="148">
        <f>'VCV HS CF'!H329</f>
        <v>-0.0001342848061</v>
      </c>
      <c r="C319" s="141">
        <v>45008.0</v>
      </c>
      <c r="D319" s="149">
        <f t="shared" si="1"/>
        <v>88286.67948</v>
      </c>
      <c r="L319" s="150">
        <f>'VCV HS CF'!H329</f>
        <v>-0.0001342848061</v>
      </c>
      <c r="M319" s="130">
        <f t="shared" si="2"/>
        <v>250</v>
      </c>
      <c r="N319" s="130">
        <f t="shared" si="3"/>
        <v>0.4950396825</v>
      </c>
      <c r="O319" s="130">
        <f t="shared" si="4"/>
        <v>-0.01243399239</v>
      </c>
      <c r="P319" s="130">
        <f>STANDARDIZE(L319,'VCV HS CF'!$I$4,'VCV HS CF'!$I$3)</f>
        <v>-0.03238463711</v>
      </c>
      <c r="Q319" s="130">
        <v>0.0572261101763913</v>
      </c>
      <c r="S319" s="148">
        <v>0.005830928289194915</v>
      </c>
    </row>
    <row r="320">
      <c r="A320" s="141">
        <v>45009.0</v>
      </c>
      <c r="B320" s="148">
        <f>'VCV HS CF'!H330</f>
        <v>0.003317199422</v>
      </c>
      <c r="C320" s="141">
        <v>45009.0</v>
      </c>
      <c r="D320" s="149">
        <f t="shared" si="1"/>
        <v>88579.544</v>
      </c>
      <c r="L320" s="150">
        <f>'VCV HS CF'!H330</f>
        <v>0.003317199422</v>
      </c>
      <c r="M320" s="130">
        <f t="shared" si="2"/>
        <v>293</v>
      </c>
      <c r="N320" s="130">
        <f t="shared" si="3"/>
        <v>0.5803571429</v>
      </c>
      <c r="O320" s="130">
        <f t="shared" si="4"/>
        <v>0.2028072201</v>
      </c>
      <c r="P320" s="130">
        <f>STANDARDIZE(L320,'VCV HS CF'!$I$4,'VCV HS CF'!$I$3)</f>
        <v>0.1429927767</v>
      </c>
      <c r="Q320" s="130">
        <v>-0.002486736965176987</v>
      </c>
      <c r="S320" s="148">
        <v>0.005988603629954115</v>
      </c>
    </row>
    <row r="321">
      <c r="A321" s="141">
        <v>45012.0</v>
      </c>
      <c r="B321" s="148">
        <f>'VCV HS CF'!H331</f>
        <v>0.007005940721</v>
      </c>
      <c r="C321" s="141">
        <v>45012.0</v>
      </c>
      <c r="D321" s="149">
        <f t="shared" si="1"/>
        <v>89200.12704</v>
      </c>
      <c r="L321" s="150">
        <f>'VCV HS CF'!H331</f>
        <v>0.007005940721</v>
      </c>
      <c r="M321" s="130">
        <f t="shared" si="2"/>
        <v>325</v>
      </c>
      <c r="N321" s="130">
        <f t="shared" si="3"/>
        <v>0.6438492063</v>
      </c>
      <c r="O321" s="130">
        <f t="shared" si="4"/>
        <v>0.3687667538</v>
      </c>
      <c r="P321" s="130">
        <f>STANDARDIZE(L321,'VCV HS CF'!$I$4,'VCV HS CF'!$I$3)</f>
        <v>0.330425738</v>
      </c>
      <c r="Q321" s="130">
        <v>0.38478484864581064</v>
      </c>
      <c r="S321" s="148">
        <v>0.006126865508275903</v>
      </c>
    </row>
    <row r="322">
      <c r="A322" s="141">
        <v>45013.0</v>
      </c>
      <c r="B322" s="148">
        <f>'VCV HS CF'!H332</f>
        <v>-0.00359955215</v>
      </c>
      <c r="C322" s="141">
        <v>45013.0</v>
      </c>
      <c r="D322" s="149">
        <f t="shared" si="1"/>
        <v>88879.04653</v>
      </c>
      <c r="L322" s="150">
        <f>'VCV HS CF'!H332</f>
        <v>-0.00359955215</v>
      </c>
      <c r="M322" s="130">
        <f t="shared" si="2"/>
        <v>203</v>
      </c>
      <c r="N322" s="130">
        <f t="shared" si="3"/>
        <v>0.4017857143</v>
      </c>
      <c r="O322" s="130">
        <f t="shared" si="4"/>
        <v>-0.2487276894</v>
      </c>
      <c r="P322" s="130">
        <f>STANDARDIZE(L322,'VCV HS CF'!$I$4,'VCV HS CF'!$I$3)</f>
        <v>-0.208462401</v>
      </c>
      <c r="Q322" s="130">
        <v>-0.30037793922824646</v>
      </c>
      <c r="S322" s="148">
        <v>0.0061893809566353035</v>
      </c>
    </row>
    <row r="323">
      <c r="A323" s="141">
        <v>45014.0</v>
      </c>
      <c r="B323" s="148">
        <f>'VCV HS CF'!H333</f>
        <v>0.01759423181</v>
      </c>
      <c r="C323" s="141">
        <v>45014.0</v>
      </c>
      <c r="D323" s="149">
        <f t="shared" si="1"/>
        <v>90442.80508</v>
      </c>
      <c r="L323" s="150">
        <f>'VCV HS CF'!H333</f>
        <v>0.01759423181</v>
      </c>
      <c r="M323" s="130">
        <f t="shared" si="2"/>
        <v>411</v>
      </c>
      <c r="N323" s="130">
        <f t="shared" si="3"/>
        <v>0.814484127</v>
      </c>
      <c r="O323" s="130">
        <f t="shared" si="4"/>
        <v>0.8945424155</v>
      </c>
      <c r="P323" s="130">
        <f>STANDARDIZE(L323,'VCV HS CF'!$I$4,'VCV HS CF'!$I$3)</f>
        <v>0.868439817</v>
      </c>
      <c r="Q323" s="130">
        <v>0.947755443869606</v>
      </c>
      <c r="S323" s="148">
        <v>0.006217268665094311</v>
      </c>
    </row>
    <row r="324">
      <c r="A324" s="141">
        <v>45015.0</v>
      </c>
      <c r="B324" s="148">
        <f>'VCV HS CF'!H334</f>
        <v>0.00204891695</v>
      </c>
      <c r="C324" s="141">
        <v>45015.0</v>
      </c>
      <c r="D324" s="149">
        <f t="shared" si="1"/>
        <v>90628.11487</v>
      </c>
      <c r="L324" s="150">
        <f>'VCV HS CF'!H334</f>
        <v>0.00204891695</v>
      </c>
      <c r="M324" s="130">
        <f t="shared" si="2"/>
        <v>277</v>
      </c>
      <c r="N324" s="130">
        <f t="shared" si="3"/>
        <v>0.5486111111</v>
      </c>
      <c r="O324" s="130">
        <f t="shared" si="4"/>
        <v>0.1221530889</v>
      </c>
      <c r="P324" s="130">
        <f>STANDARDIZE(L324,'VCV HS CF'!$I$4,'VCV HS CF'!$I$3)</f>
        <v>0.07854858829</v>
      </c>
      <c r="Q324" s="130">
        <v>0.18254030068021013</v>
      </c>
      <c r="S324" s="148">
        <v>0.006325831243857283</v>
      </c>
    </row>
    <row r="325">
      <c r="A325" s="141">
        <v>45016.0</v>
      </c>
      <c r="B325" s="148">
        <f>'VCV HS CF'!H335</f>
        <v>0.02731605358</v>
      </c>
      <c r="C325" s="141">
        <v>45016.0</v>
      </c>
      <c r="D325" s="149">
        <f t="shared" si="1"/>
        <v>93103.71731</v>
      </c>
      <c r="L325" s="150">
        <f>'VCV HS CF'!H335</f>
        <v>0.02731605358</v>
      </c>
      <c r="M325" s="130">
        <f t="shared" si="2"/>
        <v>458</v>
      </c>
      <c r="N325" s="130">
        <f t="shared" si="3"/>
        <v>0.9077380952</v>
      </c>
      <c r="O325" s="130">
        <f t="shared" si="4"/>
        <v>1.326954272</v>
      </c>
      <c r="P325" s="130">
        <f>STANDARDIZE(L325,'VCV HS CF'!$I$4,'VCV HS CF'!$I$3)</f>
        <v>1.362426707</v>
      </c>
      <c r="Q325" s="130">
        <v>1.3390464377196256</v>
      </c>
      <c r="S325" s="148">
        <v>0.006370385242862064</v>
      </c>
    </row>
    <row r="326">
      <c r="A326" s="141">
        <v>45019.0</v>
      </c>
      <c r="B326" s="148">
        <f>'VCV HS CF'!H336</f>
        <v>-0.02187181309</v>
      </c>
      <c r="C326" s="141">
        <v>45019.0</v>
      </c>
      <c r="D326" s="149">
        <f t="shared" si="1"/>
        <v>91067.37021</v>
      </c>
      <c r="L326" s="150">
        <f>'VCV HS CF'!H336</f>
        <v>-0.02187181309</v>
      </c>
      <c r="M326" s="130">
        <f t="shared" si="2"/>
        <v>59</v>
      </c>
      <c r="N326" s="130">
        <f t="shared" si="3"/>
        <v>0.1160714286</v>
      </c>
      <c r="O326" s="130">
        <f t="shared" si="4"/>
        <v>-1.194857123</v>
      </c>
      <c r="P326" s="130">
        <f>STANDARDIZE(L326,'VCV HS CF'!$I$4,'VCV HS CF'!$I$3)</f>
        <v>-1.136915686</v>
      </c>
      <c r="Q326" s="130">
        <v>-1.2581615596515199</v>
      </c>
      <c r="S326" s="148">
        <v>0.006436896330727926</v>
      </c>
    </row>
    <row r="327">
      <c r="A327" s="141">
        <v>45020.0</v>
      </c>
      <c r="B327" s="148">
        <f>'VCV HS CF'!H337</f>
        <v>-0.008069922247</v>
      </c>
      <c r="C327" s="141">
        <v>45020.0</v>
      </c>
      <c r="D327" s="149">
        <f t="shared" si="1"/>
        <v>90332.46361</v>
      </c>
      <c r="L327" s="150">
        <f>'VCV HS CF'!H337</f>
        <v>-0.008069922247</v>
      </c>
      <c r="M327" s="130">
        <f t="shared" si="2"/>
        <v>154</v>
      </c>
      <c r="N327" s="130">
        <f t="shared" si="3"/>
        <v>0.3045634921</v>
      </c>
      <c r="O327" s="130">
        <f t="shared" si="4"/>
        <v>-0.5113200271</v>
      </c>
      <c r="P327" s="130">
        <f>STANDARDIZE(L327,'VCV HS CF'!$I$4,'VCV HS CF'!$I$3)</f>
        <v>-0.43561162</v>
      </c>
      <c r="Q327" s="130">
        <v>-0.5056601644167164</v>
      </c>
      <c r="S327" s="148">
        <v>0.006437593715137014</v>
      </c>
    </row>
    <row r="328">
      <c r="A328" s="141">
        <v>45021.0</v>
      </c>
      <c r="B328" s="148">
        <f>'VCV HS CF'!H338</f>
        <v>-0.01128289184</v>
      </c>
      <c r="C328" s="141">
        <v>45021.0</v>
      </c>
      <c r="D328" s="149">
        <f t="shared" si="1"/>
        <v>89313.2522</v>
      </c>
      <c r="L328" s="150">
        <f>'VCV HS CF'!H338</f>
        <v>-0.01128289184</v>
      </c>
      <c r="M328" s="130">
        <f t="shared" si="2"/>
        <v>129</v>
      </c>
      <c r="N328" s="130">
        <f t="shared" si="3"/>
        <v>0.2549603175</v>
      </c>
      <c r="O328" s="130">
        <f t="shared" si="4"/>
        <v>-0.6589612773</v>
      </c>
      <c r="P328" s="130">
        <f>STANDARDIZE(L328,'VCV HS CF'!$I$4,'VCV HS CF'!$I$3)</f>
        <v>-0.598869587</v>
      </c>
      <c r="Q328" s="130">
        <v>-0.7028602306764651</v>
      </c>
      <c r="S328" s="148">
        <v>0.00653943385987812</v>
      </c>
    </row>
    <row r="329">
      <c r="A329" s="141">
        <v>45022.0</v>
      </c>
      <c r="B329" s="148">
        <f>'VCV HS CF'!H339</f>
        <v>-0.003548707584</v>
      </c>
      <c r="C329" s="141">
        <v>45022.0</v>
      </c>
      <c r="D329" s="149">
        <f t="shared" si="1"/>
        <v>88996.30558</v>
      </c>
      <c r="L329" s="150">
        <f>'VCV HS CF'!H339</f>
        <v>-0.003548707584</v>
      </c>
      <c r="M329" s="130">
        <f t="shared" si="2"/>
        <v>205</v>
      </c>
      <c r="N329" s="130">
        <f t="shared" si="3"/>
        <v>0.4057539683</v>
      </c>
      <c r="O329" s="130">
        <f t="shared" si="4"/>
        <v>-0.2384811462</v>
      </c>
      <c r="P329" s="130">
        <f>STANDARDIZE(L329,'VCV HS CF'!$I$4,'VCV HS CF'!$I$3)</f>
        <v>-0.2058788782</v>
      </c>
      <c r="Q329" s="130">
        <v>-0.13719961417492965</v>
      </c>
      <c r="S329" s="148">
        <v>0.006706785945516835</v>
      </c>
    </row>
    <row r="330">
      <c r="A330" s="141">
        <v>45026.0</v>
      </c>
      <c r="B330" s="148">
        <f>'VCV HS CF'!H340</f>
        <v>0.007523386617</v>
      </c>
      <c r="C330" s="141">
        <v>45026.0</v>
      </c>
      <c r="D330" s="149">
        <f t="shared" si="1"/>
        <v>89665.8592</v>
      </c>
      <c r="L330" s="150">
        <f>'VCV HS CF'!H340</f>
        <v>0.007523386617</v>
      </c>
      <c r="M330" s="130">
        <f t="shared" si="2"/>
        <v>330</v>
      </c>
      <c r="N330" s="130">
        <f t="shared" si="3"/>
        <v>0.6537698413</v>
      </c>
      <c r="O330" s="130">
        <f t="shared" si="4"/>
        <v>0.3955184373</v>
      </c>
      <c r="P330" s="130">
        <f>STANDARDIZE(L330,'VCV HS CF'!$I$4,'VCV HS CF'!$I$3)</f>
        <v>0.3567182884</v>
      </c>
      <c r="Q330" s="130">
        <v>0.337007679060223</v>
      </c>
      <c r="S330" s="148">
        <v>0.006789851905923072</v>
      </c>
    </row>
    <row r="331">
      <c r="A331" s="141">
        <v>45027.0</v>
      </c>
      <c r="B331" s="148">
        <f>'VCV HS CF'!H341</f>
        <v>0.01470479041</v>
      </c>
      <c r="C331" s="141">
        <v>45027.0</v>
      </c>
      <c r="D331" s="149">
        <f t="shared" si="1"/>
        <v>90984.37686</v>
      </c>
      <c r="L331" s="150">
        <f>'VCV HS CF'!H341</f>
        <v>0.01470479041</v>
      </c>
      <c r="M331" s="130">
        <f t="shared" si="2"/>
        <v>388</v>
      </c>
      <c r="N331" s="130">
        <f t="shared" si="3"/>
        <v>0.7688492063</v>
      </c>
      <c r="O331" s="130">
        <f t="shared" si="4"/>
        <v>0.7350622432</v>
      </c>
      <c r="P331" s="130">
        <f>STANDARDIZE(L331,'VCV HS CF'!$I$4,'VCV HS CF'!$I$3)</f>
        <v>0.7216210207</v>
      </c>
      <c r="Q331" s="130">
        <v>0.7415940432681015</v>
      </c>
      <c r="S331" s="148">
        <v>0.0072316498510358596</v>
      </c>
    </row>
    <row r="332">
      <c r="A332" s="141">
        <v>45028.0</v>
      </c>
      <c r="B332" s="148">
        <f>'VCV HS CF'!H342</f>
        <v>-0.01286386283</v>
      </c>
      <c r="C332" s="141">
        <v>45028.0</v>
      </c>
      <c r="D332" s="149">
        <f t="shared" si="1"/>
        <v>89813.96632</v>
      </c>
      <c r="L332" s="150">
        <f>'VCV HS CF'!H342</f>
        <v>-0.01286386283</v>
      </c>
      <c r="M332" s="130">
        <f t="shared" si="2"/>
        <v>116</v>
      </c>
      <c r="N332" s="130">
        <f t="shared" si="3"/>
        <v>0.2291666667</v>
      </c>
      <c r="O332" s="130">
        <f t="shared" si="4"/>
        <v>-0.7415940433</v>
      </c>
      <c r="P332" s="130">
        <f>STANDARDIZE(L332,'VCV HS CF'!$I$4,'VCV HS CF'!$I$3)</f>
        <v>-0.6792021585</v>
      </c>
      <c r="Q332" s="130">
        <v>-0.7680452235703484</v>
      </c>
      <c r="S332" s="148">
        <v>0.007303492464941797</v>
      </c>
    </row>
    <row r="333">
      <c r="A333" s="141">
        <v>45029.0</v>
      </c>
      <c r="B333" s="148">
        <f>'VCV HS CF'!H343</f>
        <v>0.0277512327</v>
      </c>
      <c r="C333" s="141">
        <v>45029.0</v>
      </c>
      <c r="D333" s="149">
        <f t="shared" si="1"/>
        <v>92306.4146</v>
      </c>
      <c r="L333" s="150">
        <f>'VCV HS CF'!H343</f>
        <v>0.0277512327</v>
      </c>
      <c r="M333" s="130">
        <f t="shared" si="2"/>
        <v>460</v>
      </c>
      <c r="N333" s="130">
        <f t="shared" si="3"/>
        <v>0.9117063492</v>
      </c>
      <c r="O333" s="130">
        <f t="shared" si="4"/>
        <v>1.351337634</v>
      </c>
      <c r="P333" s="130">
        <f>STANDARDIZE(L333,'VCV HS CF'!$I$4,'VCV HS CF'!$I$3)</f>
        <v>1.384539104</v>
      </c>
      <c r="Q333" s="130">
        <v>1.1649292829134612</v>
      </c>
      <c r="S333" s="148">
        <v>0.007344739381890019</v>
      </c>
    </row>
    <row r="334">
      <c r="A334" s="141">
        <v>45030.0</v>
      </c>
      <c r="B334" s="148">
        <f>'VCV HS CF'!H344</f>
        <v>0.002996777893</v>
      </c>
      <c r="C334" s="141">
        <v>45030.0</v>
      </c>
      <c r="D334" s="149">
        <f t="shared" si="1"/>
        <v>92583.03642</v>
      </c>
      <c r="L334" s="150">
        <f>'VCV HS CF'!H344</f>
        <v>0.002996777893</v>
      </c>
      <c r="M334" s="130">
        <f t="shared" si="2"/>
        <v>287</v>
      </c>
      <c r="N334" s="130">
        <f t="shared" si="3"/>
        <v>0.568452381</v>
      </c>
      <c r="O334" s="130">
        <f t="shared" si="4"/>
        <v>0.1724354072</v>
      </c>
      <c r="P334" s="130">
        <f>STANDARDIZE(L334,'VCV HS CF'!$I$4,'VCV HS CF'!$I$3)</f>
        <v>0.1267114626</v>
      </c>
      <c r="Q334" s="130">
        <v>0.35814060213364163</v>
      </c>
      <c r="S334" s="148">
        <v>0.007535889270568231</v>
      </c>
    </row>
    <row r="335">
      <c r="A335" s="141">
        <v>45033.0</v>
      </c>
      <c r="B335" s="148">
        <f>'VCV HS CF'!H345</f>
        <v>0.01300896181</v>
      </c>
      <c r="C335" s="141">
        <v>45033.0</v>
      </c>
      <c r="D335" s="149">
        <f t="shared" si="1"/>
        <v>93787.44561</v>
      </c>
      <c r="L335" s="150">
        <f>'VCV HS CF'!H345</f>
        <v>0.01300896181</v>
      </c>
      <c r="M335" s="130">
        <f t="shared" si="2"/>
        <v>378</v>
      </c>
      <c r="N335" s="130">
        <f t="shared" si="3"/>
        <v>0.7490079365</v>
      </c>
      <c r="O335" s="130">
        <f t="shared" si="4"/>
        <v>0.6713711375</v>
      </c>
      <c r="P335" s="130">
        <f>STANDARDIZE(L335,'VCV HS CF'!$I$4,'VCV HS CF'!$I$3)</f>
        <v>0.6354522845</v>
      </c>
      <c r="Q335" s="130">
        <v>0.6162971607949043</v>
      </c>
      <c r="S335" s="148">
        <v>0.007570365846193783</v>
      </c>
    </row>
    <row r="336">
      <c r="A336" s="141">
        <v>45034.0</v>
      </c>
      <c r="B336" s="148">
        <f>'VCV HS CF'!H346</f>
        <v>-0.004691573894</v>
      </c>
      <c r="C336" s="141">
        <v>45034.0</v>
      </c>
      <c r="D336" s="149">
        <f t="shared" si="1"/>
        <v>93347.43488</v>
      </c>
      <c r="L336" s="150">
        <f>'VCV HS CF'!H346</f>
        <v>-0.004691573894</v>
      </c>
      <c r="M336" s="130">
        <f t="shared" si="2"/>
        <v>195</v>
      </c>
      <c r="N336" s="130">
        <f t="shared" si="3"/>
        <v>0.3859126984</v>
      </c>
      <c r="O336" s="130">
        <f t="shared" si="4"/>
        <v>-0.2899880273</v>
      </c>
      <c r="P336" s="130">
        <f>STANDARDIZE(L336,'VCV HS CF'!$I$4,'VCV HS CF'!$I$3)</f>
        <v>-0.2639503989</v>
      </c>
      <c r="Q336" s="130">
        <v>-0.39014602434942236</v>
      </c>
      <c r="S336" s="148">
        <v>0.007679595631875958</v>
      </c>
    </row>
    <row r="337">
      <c r="A337" s="141">
        <v>45035.0</v>
      </c>
      <c r="B337" s="148">
        <f>'VCV HS CF'!H347</f>
        <v>-0.006957070651</v>
      </c>
      <c r="C337" s="141">
        <v>45035.0</v>
      </c>
      <c r="D337" s="149">
        <f t="shared" si="1"/>
        <v>92698.01018</v>
      </c>
      <c r="L337" s="150">
        <f>'VCV HS CF'!H347</f>
        <v>-0.006957070651</v>
      </c>
      <c r="M337" s="130">
        <f t="shared" si="2"/>
        <v>167</v>
      </c>
      <c r="N337" s="130">
        <f t="shared" si="3"/>
        <v>0.3303571429</v>
      </c>
      <c r="O337" s="130">
        <f t="shared" si="4"/>
        <v>-0.4389272022</v>
      </c>
      <c r="P337" s="130">
        <f>STANDARDIZE(L337,'VCV HS CF'!$I$4,'VCV HS CF'!$I$3)</f>
        <v>-0.3790652121</v>
      </c>
      <c r="Q337" s="130">
        <v>-0.444410211969638</v>
      </c>
      <c r="S337" s="148">
        <v>0.00769022223398299</v>
      </c>
    </row>
    <row r="338">
      <c r="A338" s="141">
        <v>45036.0</v>
      </c>
      <c r="B338" s="148">
        <f>'VCV HS CF'!H348</f>
        <v>-0.03677479288</v>
      </c>
      <c r="C338" s="141">
        <v>45036.0</v>
      </c>
      <c r="D338" s="149">
        <f t="shared" si="1"/>
        <v>89289.06005</v>
      </c>
      <c r="L338" s="150">
        <f>'VCV HS CF'!H348</f>
        <v>-0.03677479288</v>
      </c>
      <c r="M338" s="130">
        <f t="shared" si="2"/>
        <v>19</v>
      </c>
      <c r="N338" s="130">
        <f t="shared" si="3"/>
        <v>0.03670634921</v>
      </c>
      <c r="O338" s="130">
        <f t="shared" si="4"/>
        <v>-1.790256424</v>
      </c>
      <c r="P338" s="130">
        <f>STANDARDIZE(L338,'VCV HS CF'!$I$4,'VCV HS CF'!$I$3)</f>
        <v>-1.894168474</v>
      </c>
      <c r="Q338" s="130">
        <v>-1.7660888007309725</v>
      </c>
      <c r="S338" s="148">
        <v>0.007801928526220703</v>
      </c>
    </row>
    <row r="339">
      <c r="A339" s="141">
        <v>45037.0</v>
      </c>
      <c r="B339" s="148">
        <f>'VCV HS CF'!H349</f>
        <v>0.004992882211</v>
      </c>
      <c r="C339" s="141">
        <v>45037.0</v>
      </c>
      <c r="D339" s="149">
        <f t="shared" si="1"/>
        <v>89734.86981</v>
      </c>
      <c r="L339" s="150">
        <f>'VCV HS CF'!H349</f>
        <v>0.004992882211</v>
      </c>
      <c r="M339" s="130">
        <f t="shared" si="2"/>
        <v>307</v>
      </c>
      <c r="N339" s="130">
        <f t="shared" si="3"/>
        <v>0.6081349206</v>
      </c>
      <c r="O339" s="130">
        <f t="shared" si="4"/>
        <v>0.2744612756</v>
      </c>
      <c r="P339" s="130">
        <f>STANDARDIZE(L339,'VCV HS CF'!$I$4,'VCV HS CF'!$I$3)</f>
        <v>0.2281378606</v>
      </c>
      <c r="Q339" s="130">
        <v>0.09213937905625467</v>
      </c>
      <c r="S339" s="148">
        <v>0.007819699221248444</v>
      </c>
    </row>
    <row r="340">
      <c r="A340" s="141">
        <v>45040.0</v>
      </c>
      <c r="B340" s="148">
        <f>'VCV HS CF'!H350</f>
        <v>-0.008318697422</v>
      </c>
      <c r="C340" s="141">
        <v>45040.0</v>
      </c>
      <c r="D340" s="149">
        <f t="shared" si="1"/>
        <v>88988.39258</v>
      </c>
      <c r="L340" s="150">
        <f>'VCV HS CF'!H350</f>
        <v>-0.008318697422</v>
      </c>
      <c r="M340" s="130">
        <f t="shared" si="2"/>
        <v>150</v>
      </c>
      <c r="N340" s="130">
        <f t="shared" si="3"/>
        <v>0.2966269841</v>
      </c>
      <c r="O340" s="130">
        <f t="shared" si="4"/>
        <v>-0.5341265704</v>
      </c>
      <c r="P340" s="130">
        <f>STANDARDIZE(L340,'VCV HS CF'!$I$4,'VCV HS CF'!$I$3)</f>
        <v>-0.4482524272</v>
      </c>
      <c r="Q340" s="130">
        <v>-0.5398714128084379</v>
      </c>
      <c r="S340" s="148">
        <v>0.008238813042101101</v>
      </c>
    </row>
    <row r="341">
      <c r="A341" s="141">
        <v>45041.0</v>
      </c>
      <c r="B341" s="148">
        <f>'VCV HS CF'!H351</f>
        <v>-0.006039664117</v>
      </c>
      <c r="C341" s="141">
        <v>45041.0</v>
      </c>
      <c r="D341" s="149">
        <f t="shared" si="1"/>
        <v>88450.93258</v>
      </c>
      <c r="L341" s="150">
        <f>'VCV HS CF'!H351</f>
        <v>-0.006039664117</v>
      </c>
      <c r="M341" s="130">
        <f t="shared" si="2"/>
        <v>178</v>
      </c>
      <c r="N341" s="130">
        <f t="shared" si="3"/>
        <v>0.3521825397</v>
      </c>
      <c r="O341" s="130">
        <f t="shared" si="4"/>
        <v>-0.3794347098</v>
      </c>
      <c r="P341" s="130">
        <f>STANDARDIZE(L341,'VCV HS CF'!$I$4,'VCV HS CF'!$I$3)</f>
        <v>-0.3324497925</v>
      </c>
      <c r="Q341" s="130">
        <v>-0.5113200270727427</v>
      </c>
      <c r="S341" s="148">
        <v>0.00836658506716763</v>
      </c>
    </row>
    <row r="342">
      <c r="A342" s="141">
        <v>45042.0</v>
      </c>
      <c r="B342" s="148">
        <f>'VCV HS CF'!H352</f>
        <v>-0.01710692484</v>
      </c>
      <c r="C342" s="141">
        <v>45042.0</v>
      </c>
      <c r="D342" s="149">
        <f t="shared" si="1"/>
        <v>86937.80912</v>
      </c>
      <c r="L342" s="150">
        <f>'VCV HS CF'!H352</f>
        <v>-0.01710692484</v>
      </c>
      <c r="M342" s="130">
        <f t="shared" si="2"/>
        <v>86</v>
      </c>
      <c r="N342" s="130">
        <f t="shared" si="3"/>
        <v>0.1696428571</v>
      </c>
      <c r="O342" s="130">
        <f t="shared" si="4"/>
        <v>-0.9555775383</v>
      </c>
      <c r="P342" s="130">
        <f>STANDARDIZE(L342,'VCV HS CF'!$I$4,'VCV HS CF'!$I$3)</f>
        <v>-0.8948013594</v>
      </c>
      <c r="Q342" s="130">
        <v>-0.9874691527074563</v>
      </c>
      <c r="S342" s="148">
        <v>0.008848934341180604</v>
      </c>
    </row>
    <row r="343">
      <c r="A343" s="141">
        <v>45043.0</v>
      </c>
      <c r="B343" s="148">
        <f>'VCV HS CF'!H353</f>
        <v>0.02017545996</v>
      </c>
      <c r="C343" s="141">
        <v>45043.0</v>
      </c>
      <c r="D343" s="149">
        <f t="shared" si="1"/>
        <v>88691.81941</v>
      </c>
      <c r="L343" s="150">
        <f>'VCV HS CF'!H353</f>
        <v>0.02017545996</v>
      </c>
      <c r="M343" s="130">
        <f t="shared" si="2"/>
        <v>429</v>
      </c>
      <c r="N343" s="130">
        <f t="shared" si="3"/>
        <v>0.8501984127</v>
      </c>
      <c r="O343" s="130">
        <f t="shared" si="4"/>
        <v>1.037284743</v>
      </c>
      <c r="P343" s="130">
        <f>STANDARDIZE(L343,'VCV HS CF'!$I$4,'VCV HS CF'!$I$3)</f>
        <v>0.9995976284</v>
      </c>
      <c r="Q343" s="130">
        <v>1.0631842308065316</v>
      </c>
      <c r="S343" s="148">
        <v>0.008915963658727844</v>
      </c>
    </row>
    <row r="344">
      <c r="A344" s="141">
        <v>45044.0</v>
      </c>
      <c r="B344" s="148">
        <f>'VCV HS CF'!H354</f>
        <v>0.01549917648</v>
      </c>
      <c r="C344" s="141">
        <v>45044.0</v>
      </c>
      <c r="D344" s="149">
        <f t="shared" si="1"/>
        <v>90066.46957</v>
      </c>
      <c r="L344" s="150">
        <f>'VCV HS CF'!H354</f>
        <v>0.01549917648</v>
      </c>
      <c r="M344" s="130">
        <f t="shared" si="2"/>
        <v>398</v>
      </c>
      <c r="N344" s="130">
        <f t="shared" si="3"/>
        <v>0.7886904762</v>
      </c>
      <c r="O344" s="130">
        <f t="shared" si="4"/>
        <v>0.8018857529</v>
      </c>
      <c r="P344" s="130">
        <f>STANDARDIZE(L344,'VCV HS CF'!$I$4,'VCV HS CF'!$I$3)</f>
        <v>0.7619855032</v>
      </c>
      <c r="Q344" s="130">
        <v>0.8226372901701607</v>
      </c>
      <c r="S344" s="148">
        <v>0.009033988304526364</v>
      </c>
    </row>
    <row r="345">
      <c r="A345" s="141">
        <v>45047.0</v>
      </c>
      <c r="B345" s="148">
        <f>'VCV HS CF'!H355</f>
        <v>-0.001966489964</v>
      </c>
      <c r="C345" s="141">
        <v>45047.0</v>
      </c>
      <c r="D345" s="149">
        <f t="shared" si="1"/>
        <v>89889.35476</v>
      </c>
      <c r="L345" s="150">
        <f>'VCV HS CF'!H355</f>
        <v>-0.001966489964</v>
      </c>
      <c r="M345" s="130">
        <f t="shared" si="2"/>
        <v>227</v>
      </c>
      <c r="N345" s="130">
        <f t="shared" si="3"/>
        <v>0.4494047619</v>
      </c>
      <c r="O345" s="130">
        <f t="shared" si="4"/>
        <v>-0.1271653571</v>
      </c>
      <c r="P345" s="130">
        <f>STANDARDIZE(L345,'VCV HS CF'!$I$4,'VCV HS CF'!$I$3)</f>
        <v>-0.1254829627</v>
      </c>
      <c r="Q345" s="130">
        <v>-0.337007679060223</v>
      </c>
      <c r="S345" s="148">
        <v>0.009070659271266046</v>
      </c>
    </row>
    <row r="346">
      <c r="A346" s="141">
        <v>45048.0</v>
      </c>
      <c r="B346" s="148">
        <f>'VCV HS CF'!H356</f>
        <v>0.02340762676</v>
      </c>
      <c r="C346" s="141">
        <v>45048.0</v>
      </c>
      <c r="D346" s="149">
        <f t="shared" si="1"/>
        <v>91993.45123</v>
      </c>
      <c r="L346" s="150">
        <f>'VCV HS CF'!H356</f>
        <v>0.02340762676</v>
      </c>
      <c r="M346" s="130">
        <f t="shared" si="2"/>
        <v>444</v>
      </c>
      <c r="N346" s="130">
        <f t="shared" si="3"/>
        <v>0.8799603175</v>
      </c>
      <c r="O346" s="130">
        <f t="shared" si="4"/>
        <v>1.174788442</v>
      </c>
      <c r="P346" s="130">
        <f>STANDARDIZE(L346,'VCV HS CF'!$I$4,'VCV HS CF'!$I$3)</f>
        <v>1.163831047</v>
      </c>
      <c r="Q346" s="130">
        <v>0.7220917086630684</v>
      </c>
      <c r="S346" s="148">
        <v>0.009131390263402895</v>
      </c>
    </row>
    <row r="347">
      <c r="A347" s="141">
        <v>45049.0</v>
      </c>
      <c r="B347" s="148">
        <f>'VCV HS CF'!H357</f>
        <v>-0.002767381199</v>
      </c>
      <c r="C347" s="141">
        <v>45049.0</v>
      </c>
      <c r="D347" s="149">
        <f t="shared" si="1"/>
        <v>91738.87028</v>
      </c>
      <c r="L347" s="150">
        <f>'VCV HS CF'!H357</f>
        <v>-0.002767381199</v>
      </c>
      <c r="M347" s="130">
        <f t="shared" si="2"/>
        <v>218</v>
      </c>
      <c r="N347" s="130">
        <f t="shared" si="3"/>
        <v>0.431547619</v>
      </c>
      <c r="O347" s="130">
        <f t="shared" si="4"/>
        <v>-0.1724354072</v>
      </c>
      <c r="P347" s="130">
        <f>STANDARDIZE(L347,'VCV HS CF'!$I$4,'VCV HS CF'!$I$3)</f>
        <v>-0.1661779867</v>
      </c>
      <c r="Q347" s="130">
        <v>-0.26414697653084723</v>
      </c>
      <c r="S347" s="148">
        <v>0.009164634198084866</v>
      </c>
    </row>
    <row r="348">
      <c r="A348" s="141">
        <v>45050.0</v>
      </c>
      <c r="B348" s="148">
        <f>'VCV HS CF'!H358</f>
        <v>-0.001569482718</v>
      </c>
      <c r="C348" s="141">
        <v>45050.0</v>
      </c>
      <c r="D348" s="149">
        <f t="shared" si="1"/>
        <v>91594.88771</v>
      </c>
      <c r="L348" s="150">
        <f>'VCV HS CF'!H358</f>
        <v>-0.001569482718</v>
      </c>
      <c r="M348" s="130">
        <f t="shared" si="2"/>
        <v>231</v>
      </c>
      <c r="N348" s="130">
        <f t="shared" si="3"/>
        <v>0.4573412698</v>
      </c>
      <c r="O348" s="130">
        <f t="shared" si="4"/>
        <v>-0.1071341697</v>
      </c>
      <c r="P348" s="130">
        <f>STANDARDIZE(L348,'VCV HS CF'!$I$4,'VCV HS CF'!$I$3)</f>
        <v>-0.1053101618</v>
      </c>
      <c r="Q348" s="130">
        <v>-0.1825403006802103</v>
      </c>
      <c r="S348" s="148">
        <v>0.009625512612816722</v>
      </c>
    </row>
    <row r="349">
      <c r="A349" s="141">
        <v>45051.0</v>
      </c>
      <c r="B349" s="148">
        <f>'VCV HS CF'!H359</f>
        <v>0.02530589733</v>
      </c>
      <c r="C349" s="141">
        <v>45051.0</v>
      </c>
      <c r="D349" s="149">
        <f t="shared" si="1"/>
        <v>93912.77854</v>
      </c>
      <c r="L349" s="150">
        <f>'VCV HS CF'!H359</f>
        <v>0.02530589733</v>
      </c>
      <c r="M349" s="130">
        <f t="shared" si="2"/>
        <v>449</v>
      </c>
      <c r="N349" s="130">
        <f t="shared" si="3"/>
        <v>0.8898809524</v>
      </c>
      <c r="O349" s="130">
        <f t="shared" si="4"/>
        <v>1.225895252</v>
      </c>
      <c r="P349" s="130">
        <f>STANDARDIZE(L349,'VCV HS CF'!$I$4,'VCV HS CF'!$I$3)</f>
        <v>1.2602863</v>
      </c>
      <c r="Q349" s="130">
        <v>1.2917937744797519</v>
      </c>
      <c r="S349" s="148">
        <v>0.00970954617579719</v>
      </c>
    </row>
    <row r="350">
      <c r="A350" s="141">
        <v>45054.0</v>
      </c>
      <c r="B350" s="148">
        <f>'VCV HS CF'!H360</f>
        <v>0.001064310794</v>
      </c>
      <c r="C350" s="141">
        <v>45054.0</v>
      </c>
      <c r="D350" s="149">
        <f t="shared" si="1"/>
        <v>94012.73092</v>
      </c>
      <c r="L350" s="150">
        <f>'VCV HS CF'!H360</f>
        <v>0.001064310794</v>
      </c>
      <c r="M350" s="130">
        <f t="shared" si="2"/>
        <v>268</v>
      </c>
      <c r="N350" s="130">
        <f t="shared" si="3"/>
        <v>0.5307539683</v>
      </c>
      <c r="O350" s="130">
        <f t="shared" si="4"/>
        <v>0.07716527794</v>
      </c>
      <c r="P350" s="130">
        <f>STANDARDIZE(L350,'VCV HS CF'!$I$4,'VCV HS CF'!$I$3)</f>
        <v>0.02851860996</v>
      </c>
      <c r="Q350" s="130">
        <v>0.06719235476518809</v>
      </c>
      <c r="S350" s="148">
        <v>0.009798092283873617</v>
      </c>
    </row>
    <row r="351">
      <c r="A351" s="141">
        <v>45055.0</v>
      </c>
      <c r="B351" s="148">
        <f>'VCV HS CF'!H361</f>
        <v>-0.008190890036</v>
      </c>
      <c r="C351" s="141">
        <v>45055.0</v>
      </c>
      <c r="D351" s="149">
        <f t="shared" si="1"/>
        <v>93242.68298</v>
      </c>
      <c r="L351" s="150">
        <f>'VCV HS CF'!H361</f>
        <v>-0.008190890036</v>
      </c>
      <c r="M351" s="130">
        <f t="shared" si="2"/>
        <v>153</v>
      </c>
      <c r="N351" s="130">
        <f t="shared" si="3"/>
        <v>0.3025793651</v>
      </c>
      <c r="O351" s="130">
        <f t="shared" si="4"/>
        <v>-0.5169963171</v>
      </c>
      <c r="P351" s="130">
        <f>STANDARDIZE(L351,'VCV HS CF'!$I$4,'VCV HS CF'!$I$3)</f>
        <v>-0.4417582562</v>
      </c>
      <c r="Q351" s="130">
        <v>-0.5456341283184675</v>
      </c>
      <c r="S351" s="148">
        <v>0.009823090974955307</v>
      </c>
    </row>
    <row r="352">
      <c r="A352" s="141">
        <v>45056.0</v>
      </c>
      <c r="B352" s="148">
        <f>'VCV HS CF'!H362</f>
        <v>-0.003949294659</v>
      </c>
      <c r="C352" s="141">
        <v>45056.0</v>
      </c>
      <c r="D352" s="149">
        <f t="shared" si="1"/>
        <v>92874.44015</v>
      </c>
      <c r="L352" s="150">
        <f>'VCV HS CF'!H362</f>
        <v>-0.003949294659</v>
      </c>
      <c r="M352" s="130">
        <f t="shared" si="2"/>
        <v>198</v>
      </c>
      <c r="N352" s="130">
        <f t="shared" si="3"/>
        <v>0.3918650794</v>
      </c>
      <c r="O352" s="130">
        <f t="shared" si="4"/>
        <v>-0.2744612756</v>
      </c>
      <c r="P352" s="130">
        <f>STANDARDIZE(L352,'VCV HS CF'!$I$4,'VCV HS CF'!$I$3)</f>
        <v>-0.2262335779</v>
      </c>
      <c r="Q352" s="130">
        <v>-0.34227644904245796</v>
      </c>
      <c r="S352" s="148">
        <v>0.01012729694197836</v>
      </c>
    </row>
    <row r="353">
      <c r="A353" s="141">
        <v>45057.0</v>
      </c>
      <c r="B353" s="148">
        <f>'VCV HS CF'!H363</f>
        <v>0.009751891707</v>
      </c>
      <c r="C353" s="141">
        <v>45057.0</v>
      </c>
      <c r="D353" s="149">
        <f t="shared" si="1"/>
        <v>93780.14163</v>
      </c>
      <c r="L353" s="150">
        <f>'VCV HS CF'!H363</f>
        <v>0.009751891707</v>
      </c>
      <c r="M353" s="130">
        <f t="shared" si="2"/>
        <v>346</v>
      </c>
      <c r="N353" s="130">
        <f t="shared" si="3"/>
        <v>0.685515873</v>
      </c>
      <c r="O353" s="130">
        <f t="shared" si="4"/>
        <v>0.4831795509</v>
      </c>
      <c r="P353" s="130">
        <f>STANDARDIZE(L353,'VCV HS CF'!$I$4,'VCV HS CF'!$I$3)</f>
        <v>0.4699534746</v>
      </c>
      <c r="Q353" s="130">
        <v>0.6223219991406025</v>
      </c>
      <c r="S353" s="148">
        <v>0.010278987348911505</v>
      </c>
    </row>
    <row r="354">
      <c r="A354" s="141">
        <v>45058.0</v>
      </c>
      <c r="B354" s="148">
        <f>'VCV HS CF'!H364</f>
        <v>-0.00700849518</v>
      </c>
      <c r="C354" s="141">
        <v>45058.0</v>
      </c>
      <c r="D354" s="149">
        <f t="shared" si="1"/>
        <v>93122.88396</v>
      </c>
      <c r="L354" s="150">
        <f>'VCV HS CF'!H364</f>
        <v>-0.00700849518</v>
      </c>
      <c r="M354" s="130">
        <f t="shared" si="2"/>
        <v>165</v>
      </c>
      <c r="N354" s="130">
        <f t="shared" si="3"/>
        <v>0.3263888889</v>
      </c>
      <c r="O354" s="130">
        <f t="shared" si="4"/>
        <v>-0.449906615</v>
      </c>
      <c r="P354" s="130">
        <f>STANDARDIZE(L354,'VCV HS CF'!$I$4,'VCV HS CF'!$I$3)</f>
        <v>-0.3816782042</v>
      </c>
      <c r="Q354" s="130">
        <v>-0.4334573564597286</v>
      </c>
      <c r="S354" s="148">
        <v>0.010334624170177775</v>
      </c>
    </row>
    <row r="355">
      <c r="A355" s="141">
        <v>45061.0</v>
      </c>
      <c r="B355" s="148">
        <f>'VCV HS CF'!H365</f>
        <v>-0.007414027605</v>
      </c>
      <c r="C355" s="141">
        <v>45061.0</v>
      </c>
      <c r="D355" s="149">
        <f t="shared" si="1"/>
        <v>92432.46833</v>
      </c>
      <c r="L355" s="150">
        <f>'VCV HS CF'!H365</f>
        <v>-0.007414027605</v>
      </c>
      <c r="M355" s="130">
        <f t="shared" si="2"/>
        <v>159</v>
      </c>
      <c r="N355" s="130">
        <f t="shared" si="3"/>
        <v>0.314484127</v>
      </c>
      <c r="O355" s="130">
        <f t="shared" si="4"/>
        <v>-0.4831795509</v>
      </c>
      <c r="P355" s="130">
        <f>STANDARDIZE(L355,'VCV HS CF'!$I$4,'VCV HS CF'!$I$3)</f>
        <v>-0.4022841879</v>
      </c>
      <c r="Q355" s="130">
        <v>-0.42800044886783956</v>
      </c>
      <c r="S355" s="148">
        <v>0.010531972614219998</v>
      </c>
    </row>
    <row r="356">
      <c r="A356" s="141">
        <v>45062.0</v>
      </c>
      <c r="B356" s="148">
        <f>'VCV HS CF'!H366</f>
        <v>-0.006181099869</v>
      </c>
      <c r="C356" s="141">
        <v>45062.0</v>
      </c>
      <c r="D356" s="149">
        <f t="shared" si="1"/>
        <v>91861.13401</v>
      </c>
      <c r="L356" s="150">
        <f>'VCV HS CF'!H366</f>
        <v>-0.006181099869</v>
      </c>
      <c r="M356" s="130">
        <f t="shared" si="2"/>
        <v>176</v>
      </c>
      <c r="N356" s="130">
        <f t="shared" si="3"/>
        <v>0.3482142857</v>
      </c>
      <c r="O356" s="130">
        <f t="shared" si="4"/>
        <v>-0.3901460243</v>
      </c>
      <c r="P356" s="130">
        <f>STANDARDIZE(L356,'VCV HS CF'!$I$4,'VCV HS CF'!$I$3)</f>
        <v>-0.3396364504</v>
      </c>
      <c r="Q356" s="130">
        <v>-0.449906614980957</v>
      </c>
      <c r="S356" s="148">
        <v>0.01059427714735751</v>
      </c>
    </row>
    <row r="357">
      <c r="A357" s="141">
        <v>45063.0</v>
      </c>
      <c r="B357" s="148">
        <f>'VCV HS CF'!H367</f>
        <v>0.01622586274</v>
      </c>
      <c r="C357" s="141">
        <v>45063.0</v>
      </c>
      <c r="D357" s="149">
        <f t="shared" si="1"/>
        <v>93351.66016</v>
      </c>
      <c r="L357" s="150">
        <f>'VCV HS CF'!H367</f>
        <v>0.01622586274</v>
      </c>
      <c r="M357" s="130">
        <f t="shared" si="2"/>
        <v>401</v>
      </c>
      <c r="N357" s="130">
        <f t="shared" si="3"/>
        <v>0.7946428571</v>
      </c>
      <c r="O357" s="130">
        <f t="shared" si="4"/>
        <v>0.8226372902</v>
      </c>
      <c r="P357" s="130">
        <f>STANDARDIZE(L357,'VCV HS CF'!$I$4,'VCV HS CF'!$I$3)</f>
        <v>0.7989100113</v>
      </c>
      <c r="Q357" s="130">
        <v>1.0203981265669548</v>
      </c>
      <c r="S357" s="148">
        <v>0.010659568127207652</v>
      </c>
    </row>
    <row r="358">
      <c r="A358" s="141">
        <v>45064.0</v>
      </c>
      <c r="B358" s="148">
        <f>'VCV HS CF'!H368</f>
        <v>0.01110667619</v>
      </c>
      <c r="C358" s="141">
        <v>45064.0</v>
      </c>
      <c r="D358" s="149">
        <f t="shared" si="1"/>
        <v>94388.48682</v>
      </c>
      <c r="L358" s="150">
        <f>'VCV HS CF'!H368</f>
        <v>0.01110667619</v>
      </c>
      <c r="M358" s="130">
        <f t="shared" si="2"/>
        <v>355</v>
      </c>
      <c r="N358" s="130">
        <f t="shared" si="3"/>
        <v>0.7033730159</v>
      </c>
      <c r="O358" s="130">
        <f t="shared" si="4"/>
        <v>0.5341265704</v>
      </c>
      <c r="P358" s="130">
        <f>STANDARDIZE(L358,'VCV HS CF'!$I$4,'VCV HS CF'!$I$3)</f>
        <v>0.538793018</v>
      </c>
      <c r="Q358" s="130">
        <v>0.7350622431882542</v>
      </c>
      <c r="S358" s="148">
        <v>0.010735642833845394</v>
      </c>
    </row>
    <row r="359">
      <c r="A359" s="141">
        <v>45065.0</v>
      </c>
      <c r="B359" s="148">
        <f>'VCV HS CF'!H369</f>
        <v>0.01128217459</v>
      </c>
      <c r="C359" s="141">
        <v>45065.0</v>
      </c>
      <c r="D359" s="149">
        <f t="shared" si="1"/>
        <v>95453.39421</v>
      </c>
      <c r="L359" s="150">
        <f>'VCV HS CF'!H369</f>
        <v>0.01128217459</v>
      </c>
      <c r="M359" s="130">
        <f t="shared" si="2"/>
        <v>357</v>
      </c>
      <c r="N359" s="130">
        <f t="shared" si="3"/>
        <v>0.7073412698</v>
      </c>
      <c r="O359" s="130">
        <f t="shared" si="4"/>
        <v>0.5456341283</v>
      </c>
      <c r="P359" s="130">
        <f>STANDARDIZE(L359,'VCV HS CF'!$I$4,'VCV HS CF'!$I$3)</f>
        <v>0.5477104731</v>
      </c>
      <c r="Q359" s="130">
        <v>0.4887764115418613</v>
      </c>
      <c r="S359" s="148">
        <v>0.01076166574020656</v>
      </c>
    </row>
    <row r="360">
      <c r="A360" s="141">
        <v>45068.0</v>
      </c>
      <c r="B360" s="148">
        <f>'VCV HS CF'!H370</f>
        <v>0.01976960115</v>
      </c>
      <c r="C360" s="141">
        <v>45068.0</v>
      </c>
      <c r="D360" s="149">
        <f t="shared" si="1"/>
        <v>97340.46974</v>
      </c>
      <c r="L360" s="150">
        <f>'VCV HS CF'!H370</f>
        <v>0.01976960115</v>
      </c>
      <c r="M360" s="130">
        <f t="shared" si="2"/>
        <v>424</v>
      </c>
      <c r="N360" s="130">
        <f t="shared" si="3"/>
        <v>0.8402777778</v>
      </c>
      <c r="O360" s="130">
        <f t="shared" si="4"/>
        <v>0.9956001867</v>
      </c>
      <c r="P360" s="130">
        <f>STANDARDIZE(L360,'VCV HS CF'!$I$4,'VCV HS CF'!$I$3)</f>
        <v>0.9789750606</v>
      </c>
      <c r="Q360" s="130">
        <v>1.0372847430114007</v>
      </c>
      <c r="S360" s="148">
        <v>0.01082476547986222</v>
      </c>
    </row>
    <row r="361">
      <c r="A361" s="141">
        <v>45069.0</v>
      </c>
      <c r="B361" s="148">
        <f>'VCV HS CF'!H371</f>
        <v>-0.01481874713</v>
      </c>
      <c r="C361" s="141">
        <v>45069.0</v>
      </c>
      <c r="D361" s="149">
        <f t="shared" si="1"/>
        <v>95898.00594</v>
      </c>
      <c r="L361" s="150">
        <f>'VCV HS CF'!H371</f>
        <v>-0.01481874713</v>
      </c>
      <c r="M361" s="130">
        <f t="shared" si="2"/>
        <v>101</v>
      </c>
      <c r="N361" s="130">
        <f t="shared" si="3"/>
        <v>0.1994047619</v>
      </c>
      <c r="O361" s="130">
        <f t="shared" si="4"/>
        <v>-0.8437492784</v>
      </c>
      <c r="P361" s="130">
        <f>STANDARDIZE(L361,'VCV HS CF'!$I$4,'VCV HS CF'!$I$3)</f>
        <v>-0.7785340778</v>
      </c>
      <c r="Q361" s="130">
        <v>-0.8087641964479679</v>
      </c>
      <c r="S361" s="148">
        <v>0.0108272427187746</v>
      </c>
    </row>
    <row r="362">
      <c r="A362" s="141">
        <v>45070.0</v>
      </c>
      <c r="B362" s="148">
        <f>'VCV HS CF'!H372</f>
        <v>-0.01276280333</v>
      </c>
      <c r="C362" s="141">
        <v>45070.0</v>
      </c>
      <c r="D362" s="149">
        <f t="shared" si="1"/>
        <v>94674.07855</v>
      </c>
      <c r="L362" s="150">
        <f>'VCV HS CF'!H372</f>
        <v>-0.01276280333</v>
      </c>
      <c r="M362" s="130">
        <f t="shared" si="2"/>
        <v>118</v>
      </c>
      <c r="N362" s="130">
        <f t="shared" si="3"/>
        <v>0.2331349206</v>
      </c>
      <c r="O362" s="130">
        <f t="shared" si="4"/>
        <v>-0.7285616546</v>
      </c>
      <c r="P362" s="130">
        <f>STANDARDIZE(L362,'VCV HS CF'!$I$4,'VCV HS CF'!$I$3)</f>
        <v>-0.6740671058</v>
      </c>
      <c r="Q362" s="130">
        <v>-0.6838852653353584</v>
      </c>
      <c r="S362" s="148">
        <v>0.010890568263522315</v>
      </c>
    </row>
    <row r="363">
      <c r="A363" s="141">
        <v>45071.0</v>
      </c>
      <c r="B363" s="148">
        <f>'VCV HS CF'!H373</f>
        <v>0.003936986308</v>
      </c>
      <c r="C363" s="141">
        <v>45071.0</v>
      </c>
      <c r="D363" s="149">
        <f t="shared" si="1"/>
        <v>95046.8091</v>
      </c>
      <c r="L363" s="150">
        <f>'VCV HS CF'!H373</f>
        <v>0.003936986308</v>
      </c>
      <c r="M363" s="130">
        <f t="shared" si="2"/>
        <v>298</v>
      </c>
      <c r="N363" s="130">
        <f t="shared" si="3"/>
        <v>0.5902777778</v>
      </c>
      <c r="O363" s="130">
        <f t="shared" si="4"/>
        <v>0.2282595813</v>
      </c>
      <c r="P363" s="130">
        <f>STANDARDIZE(L363,'VCV HS CF'!$I$4,'VCV HS CF'!$I$3)</f>
        <v>0.1744854953</v>
      </c>
      <c r="Q363" s="130">
        <v>0.28998802731254486</v>
      </c>
      <c r="S363" s="148">
        <v>0.011298186730534843</v>
      </c>
    </row>
    <row r="364">
      <c r="A364" s="141">
        <v>45072.0</v>
      </c>
      <c r="B364" s="148">
        <f>'VCV HS CF'!H374</f>
        <v>0.02183894501</v>
      </c>
      <c r="C364" s="141">
        <v>45072.0</v>
      </c>
      <c r="D364" s="149">
        <f t="shared" si="1"/>
        <v>97122.53113</v>
      </c>
      <c r="L364" s="150">
        <f>'VCV HS CF'!H374</f>
        <v>0.02183894501</v>
      </c>
      <c r="M364" s="130">
        <f t="shared" si="2"/>
        <v>438</v>
      </c>
      <c r="N364" s="130">
        <f t="shared" si="3"/>
        <v>0.8680555556</v>
      </c>
      <c r="O364" s="130">
        <f t="shared" si="4"/>
        <v>1.117246629</v>
      </c>
      <c r="P364" s="130">
        <f>STANDARDIZE(L364,'VCV HS CF'!$I$4,'VCV HS CF'!$I$3)</f>
        <v>1.084122918</v>
      </c>
      <c r="Q364" s="130">
        <v>1.1265787336986608</v>
      </c>
      <c r="S364" s="148">
        <v>0.011303582801211753</v>
      </c>
    </row>
    <row r="365">
      <c r="A365" s="141">
        <v>45076.0</v>
      </c>
      <c r="B365" s="148">
        <f>'VCV HS CF'!H375</f>
        <v>0.01534269483</v>
      </c>
      <c r="C365" s="141">
        <v>45076.0</v>
      </c>
      <c r="D365" s="149">
        <f t="shared" si="1"/>
        <v>98612.65249</v>
      </c>
      <c r="L365" s="150">
        <f>'VCV HS CF'!H375</f>
        <v>0.01534269483</v>
      </c>
      <c r="M365" s="130">
        <f t="shared" si="2"/>
        <v>395</v>
      </c>
      <c r="N365" s="130">
        <f t="shared" si="3"/>
        <v>0.7827380952</v>
      </c>
      <c r="O365" s="130">
        <f t="shared" si="4"/>
        <v>0.7814739197</v>
      </c>
      <c r="P365" s="130">
        <f>STANDARDIZE(L365,'VCV HS CF'!$I$4,'VCV HS CF'!$I$3)</f>
        <v>0.7540343305</v>
      </c>
      <c r="Q365" s="130">
        <v>0.8156811196472811</v>
      </c>
      <c r="S365" s="148">
        <v>0.011331545659400833</v>
      </c>
    </row>
    <row r="366">
      <c r="A366" s="141">
        <v>45077.0</v>
      </c>
      <c r="B366" s="148">
        <f>'VCV HS CF'!H376</f>
        <v>0.01035103089</v>
      </c>
      <c r="C366" s="141">
        <v>45077.0</v>
      </c>
      <c r="D366" s="149">
        <f t="shared" si="1"/>
        <v>99633.3951</v>
      </c>
      <c r="L366" s="150">
        <f>'VCV HS CF'!H376</f>
        <v>0.01035103089</v>
      </c>
      <c r="M366" s="130">
        <f t="shared" si="2"/>
        <v>350</v>
      </c>
      <c r="N366" s="130">
        <f t="shared" si="3"/>
        <v>0.693452381</v>
      </c>
      <c r="O366" s="130">
        <f t="shared" si="4"/>
        <v>0.5056601644</v>
      </c>
      <c r="P366" s="130">
        <f>STANDARDIZE(L366,'VCV HS CF'!$I$4,'VCV HS CF'!$I$3)</f>
        <v>0.5003970386</v>
      </c>
      <c r="Q366" s="130">
        <v>0.3160242165325034</v>
      </c>
      <c r="S366" s="148">
        <v>0.011379215742396554</v>
      </c>
    </row>
    <row r="367">
      <c r="A367" s="141">
        <v>45078.0</v>
      </c>
      <c r="B367" s="148">
        <f>'VCV HS CF'!H377</f>
        <v>0.01626989928</v>
      </c>
      <c r="C367" s="141">
        <v>45078.0</v>
      </c>
      <c r="D367" s="149">
        <f t="shared" si="1"/>
        <v>101254.4204</v>
      </c>
      <c r="L367" s="150">
        <f>'VCV HS CF'!H377</f>
        <v>0.01626989928</v>
      </c>
      <c r="M367" s="130">
        <f t="shared" si="2"/>
        <v>402</v>
      </c>
      <c r="N367" s="130">
        <f t="shared" si="3"/>
        <v>0.7966269841</v>
      </c>
      <c r="O367" s="130">
        <f t="shared" si="4"/>
        <v>0.8296334964</v>
      </c>
      <c r="P367" s="130">
        <f>STANDARDIZE(L367,'VCV HS CF'!$I$4,'VCV HS CF'!$I$3)</f>
        <v>0.8011476033</v>
      </c>
      <c r="Q367" s="130">
        <v>0.8437492783691264</v>
      </c>
      <c r="S367" s="148">
        <v>0.011497870324410187</v>
      </c>
    </row>
    <row r="368">
      <c r="A368" s="141">
        <v>45079.0</v>
      </c>
      <c r="B368" s="148">
        <f>'VCV HS CF'!H378</f>
        <v>0.02620871732</v>
      </c>
      <c r="C368" s="141">
        <v>45079.0</v>
      </c>
      <c r="D368" s="149">
        <f t="shared" si="1"/>
        <v>103908.1689</v>
      </c>
      <c r="L368" s="150">
        <f>'VCV HS CF'!H378</f>
        <v>0.02620871732</v>
      </c>
      <c r="M368" s="130">
        <f t="shared" si="2"/>
        <v>454</v>
      </c>
      <c r="N368" s="130">
        <f t="shared" si="3"/>
        <v>0.8998015873</v>
      </c>
      <c r="O368" s="130">
        <f t="shared" si="4"/>
        <v>1.280421815</v>
      </c>
      <c r="P368" s="130">
        <f>STANDARDIZE(L368,'VCV HS CF'!$I$4,'VCV HS CF'!$I$3)</f>
        <v>1.306160546</v>
      </c>
      <c r="Q368" s="130">
        <v>1.205074343016616</v>
      </c>
      <c r="S368" s="148">
        <v>0.011511163669220293</v>
      </c>
    </row>
    <row r="369">
      <c r="A369" s="141">
        <v>45082.0</v>
      </c>
      <c r="B369" s="148">
        <f>'VCV HS CF'!H379</f>
        <v>0.004853818577</v>
      </c>
      <c r="C369" s="141">
        <v>45082.0</v>
      </c>
      <c r="D369" s="149">
        <f t="shared" si="1"/>
        <v>104412.5203</v>
      </c>
      <c r="L369" s="150">
        <f>'VCV HS CF'!H379</f>
        <v>0.004853818577</v>
      </c>
      <c r="M369" s="130">
        <f t="shared" si="2"/>
        <v>305</v>
      </c>
      <c r="N369" s="130">
        <f t="shared" si="3"/>
        <v>0.6041666667</v>
      </c>
      <c r="O369" s="130">
        <f t="shared" si="4"/>
        <v>0.2641469765</v>
      </c>
      <c r="P369" s="130">
        <f>STANDARDIZE(L369,'VCV HS CF'!$I$4,'VCV HS CF'!$I$3)</f>
        <v>0.2210717351</v>
      </c>
      <c r="Q369" s="130">
        <v>0.24872768937043546</v>
      </c>
      <c r="S369" s="148">
        <v>0.011603638776569048</v>
      </c>
    </row>
    <row r="370">
      <c r="A370" s="141">
        <v>45083.0</v>
      </c>
      <c r="B370" s="148">
        <f>'VCV HS CF'!H380</f>
        <v>0.0176306474</v>
      </c>
      <c r="C370" s="141">
        <v>45083.0</v>
      </c>
      <c r="D370" s="149">
        <f t="shared" si="1"/>
        <v>106253.3806</v>
      </c>
      <c r="L370" s="150">
        <f>'VCV HS CF'!H380</f>
        <v>0.0176306474</v>
      </c>
      <c r="M370" s="130">
        <f t="shared" si="2"/>
        <v>412</v>
      </c>
      <c r="N370" s="130">
        <f t="shared" si="3"/>
        <v>0.816468254</v>
      </c>
      <c r="O370" s="130">
        <f t="shared" si="4"/>
        <v>0.9019875295</v>
      </c>
      <c r="P370" s="130">
        <f>STANDARDIZE(L370,'VCV HS CF'!$I$4,'VCV HS CF'!$I$3)</f>
        <v>0.8702901723</v>
      </c>
      <c r="Q370" s="130">
        <v>0.8508705420155726</v>
      </c>
      <c r="S370" s="148">
        <v>0.012020625556004094</v>
      </c>
    </row>
    <row r="371">
      <c r="A371" s="141">
        <v>45084.0</v>
      </c>
      <c r="B371" s="148">
        <f>'VCV HS CF'!H381</f>
        <v>0.01159716642</v>
      </c>
      <c r="C371" s="141">
        <v>45084.0</v>
      </c>
      <c r="D371" s="149">
        <f t="shared" si="1"/>
        <v>107485.6188</v>
      </c>
      <c r="L371" s="150">
        <f>'VCV HS CF'!H381</f>
        <v>0.01159716642</v>
      </c>
      <c r="M371" s="130">
        <f t="shared" si="2"/>
        <v>360</v>
      </c>
      <c r="N371" s="130">
        <f t="shared" si="3"/>
        <v>0.7132936508</v>
      </c>
      <c r="O371" s="130">
        <f t="shared" si="4"/>
        <v>0.5630325815</v>
      </c>
      <c r="P371" s="130">
        <f>STANDARDIZE(L371,'VCV HS CF'!$I$4,'VCV HS CF'!$I$3)</f>
        <v>0.5637158927</v>
      </c>
      <c r="Q371" s="130">
        <v>0.494388625183141</v>
      </c>
      <c r="S371" s="148">
        <v>0.012384745347482663</v>
      </c>
    </row>
    <row r="372">
      <c r="A372" s="141">
        <v>45085.0</v>
      </c>
      <c r="B372" s="148">
        <f>'VCV HS CF'!H382</f>
        <v>0.02053305321</v>
      </c>
      <c r="C372" s="141">
        <v>45085.0</v>
      </c>
      <c r="D372" s="149">
        <f t="shared" si="1"/>
        <v>109692.6267</v>
      </c>
      <c r="L372" s="150">
        <f>'VCV HS CF'!H382</f>
        <v>0.02053305321</v>
      </c>
      <c r="M372" s="130">
        <f t="shared" si="2"/>
        <v>431</v>
      </c>
      <c r="N372" s="130">
        <f t="shared" si="3"/>
        <v>0.8541666667</v>
      </c>
      <c r="O372" s="130">
        <f t="shared" si="4"/>
        <v>1.054472453</v>
      </c>
      <c r="P372" s="130">
        <f>STANDARDIZE(L372,'VCV HS CF'!$I$4,'VCV HS CF'!$I$3)</f>
        <v>1.017767719</v>
      </c>
      <c r="Q372" s="130">
        <v>1.0120629914261714</v>
      </c>
      <c r="S372" s="148">
        <v>0.012475452967622603</v>
      </c>
    </row>
    <row r="373">
      <c r="A373" s="141">
        <v>45086.0</v>
      </c>
      <c r="B373" s="148">
        <f>'VCV HS CF'!H383</f>
        <v>0.01773198449</v>
      </c>
      <c r="C373" s="141">
        <v>45086.0</v>
      </c>
      <c r="D373" s="149">
        <f t="shared" si="1"/>
        <v>111637.6946</v>
      </c>
      <c r="L373" s="150">
        <f>'VCV HS CF'!H383</f>
        <v>0.01773198449</v>
      </c>
      <c r="M373" s="130">
        <f t="shared" si="2"/>
        <v>414</v>
      </c>
      <c r="N373" s="130">
        <f t="shared" si="3"/>
        <v>0.8204365079</v>
      </c>
      <c r="O373" s="130">
        <f t="shared" si="4"/>
        <v>0.9170298773</v>
      </c>
      <c r="P373" s="130">
        <f>STANDARDIZE(L373,'VCV HS CF'!$I$4,'VCV HS CF'!$I$3)</f>
        <v>0.8754393302</v>
      </c>
      <c r="Q373" s="130">
        <v>0.9399909123689335</v>
      </c>
      <c r="S373" s="148">
        <v>0.012625223070656454</v>
      </c>
    </row>
    <row r="374">
      <c r="A374" s="141">
        <v>45089.0</v>
      </c>
      <c r="B374" s="148">
        <f>'VCV HS CF'!H384</f>
        <v>0.01214870357</v>
      </c>
      <c r="C374" s="141">
        <v>45089.0</v>
      </c>
      <c r="D374" s="149">
        <f t="shared" si="1"/>
        <v>112993.9479</v>
      </c>
      <c r="L374" s="150">
        <f>'VCV HS CF'!H384</f>
        <v>0.01214870357</v>
      </c>
      <c r="M374" s="130">
        <f t="shared" si="2"/>
        <v>364</v>
      </c>
      <c r="N374" s="130">
        <f t="shared" si="3"/>
        <v>0.7212301587</v>
      </c>
      <c r="O374" s="130">
        <f t="shared" si="4"/>
        <v>0.5864998205</v>
      </c>
      <c r="P374" s="130">
        <f>STANDARDIZE(L374,'VCV HS CF'!$I$4,'VCV HS CF'!$I$3)</f>
        <v>0.5917406938</v>
      </c>
      <c r="Q374" s="130">
        <v>0.5630325814901909</v>
      </c>
      <c r="S374" s="148">
        <v>0.012654974612579218</v>
      </c>
    </row>
    <row r="375">
      <c r="A375" s="141">
        <v>45090.0</v>
      </c>
      <c r="B375" s="148">
        <f>'VCV HS CF'!H385</f>
        <v>0.02005914146</v>
      </c>
      <c r="C375" s="141">
        <v>45090.0</v>
      </c>
      <c r="D375" s="149">
        <f t="shared" si="1"/>
        <v>115260.5095</v>
      </c>
      <c r="L375" s="150">
        <f>'VCV HS CF'!H385</f>
        <v>0.02005914146</v>
      </c>
      <c r="M375" s="130">
        <f t="shared" si="2"/>
        <v>427</v>
      </c>
      <c r="N375" s="130">
        <f t="shared" si="3"/>
        <v>0.8462301587</v>
      </c>
      <c r="O375" s="130">
        <f t="shared" si="4"/>
        <v>1.020398127</v>
      </c>
      <c r="P375" s="130">
        <f>STANDARDIZE(L375,'VCV HS CF'!$I$4,'VCV HS CF'!$I$3)</f>
        <v>0.9936872326</v>
      </c>
      <c r="Q375" s="130">
        <v>0.979402885320224</v>
      </c>
      <c r="S375" s="148">
        <v>0.012834207251109842</v>
      </c>
    </row>
    <row r="376">
      <c r="A376" s="141">
        <v>45091.0</v>
      </c>
      <c r="B376" s="148">
        <f>'VCV HS CF'!H386</f>
        <v>-0.003764642888</v>
      </c>
      <c r="C376" s="141">
        <v>45091.0</v>
      </c>
      <c r="D376" s="149">
        <f t="shared" si="1"/>
        <v>114826.5948</v>
      </c>
      <c r="L376" s="150">
        <f>'VCV HS CF'!H386</f>
        <v>-0.003764642888</v>
      </c>
      <c r="M376" s="130">
        <f t="shared" si="2"/>
        <v>200</v>
      </c>
      <c r="N376" s="130">
        <f t="shared" si="3"/>
        <v>0.3958333333</v>
      </c>
      <c r="O376" s="130">
        <f t="shared" si="4"/>
        <v>-0.2641469765</v>
      </c>
      <c r="P376" s="130">
        <f>STANDARDIZE(L376,'VCV HS CF'!$I$4,'VCV HS CF'!$I$3)</f>
        <v>-0.2168510202</v>
      </c>
      <c r="Q376" s="130">
        <v>-0.14222186456489655</v>
      </c>
      <c r="S376" s="148">
        <v>0.01294162879945209</v>
      </c>
    </row>
    <row r="377">
      <c r="A377" s="141">
        <v>45092.0</v>
      </c>
      <c r="B377" s="148">
        <f>'VCV HS CF'!H387</f>
        <v>-0.001014479473</v>
      </c>
      <c r="C377" s="141">
        <v>45092.0</v>
      </c>
      <c r="D377" s="149">
        <f t="shared" si="1"/>
        <v>114710.1056</v>
      </c>
      <c r="L377" s="150">
        <f>'VCV HS CF'!H387</f>
        <v>-0.001014479473</v>
      </c>
      <c r="M377" s="130">
        <f t="shared" si="2"/>
        <v>239</v>
      </c>
      <c r="N377" s="130">
        <f t="shared" si="3"/>
        <v>0.4732142857</v>
      </c>
      <c r="O377" s="130">
        <f t="shared" si="4"/>
        <v>-0.06719235477</v>
      </c>
      <c r="P377" s="130">
        <f>STANDARDIZE(L377,'VCV HS CF'!$I$4,'VCV HS CF'!$I$3)</f>
        <v>-0.07710924081</v>
      </c>
      <c r="Q377" s="130">
        <v>0.1774855885578241</v>
      </c>
      <c r="S377" s="148">
        <v>0.012960376683934573</v>
      </c>
    </row>
    <row r="378">
      <c r="A378" s="141">
        <v>45093.0</v>
      </c>
      <c r="B378" s="148">
        <f>'VCV HS CF'!H388</f>
        <v>0.002965911661</v>
      </c>
      <c r="C378" s="141">
        <v>45093.0</v>
      </c>
      <c r="D378" s="149">
        <f t="shared" si="1"/>
        <v>115050.3256</v>
      </c>
      <c r="L378" s="150">
        <f>'VCV HS CF'!H388</f>
        <v>0.002965911661</v>
      </c>
      <c r="M378" s="130">
        <f t="shared" si="2"/>
        <v>286</v>
      </c>
      <c r="N378" s="130">
        <f t="shared" si="3"/>
        <v>0.566468254</v>
      </c>
      <c r="O378" s="130">
        <f t="shared" si="4"/>
        <v>0.1673896198</v>
      </c>
      <c r="P378" s="130">
        <f>STANDARDIZE(L378,'VCV HS CF'!$I$4,'VCV HS CF'!$I$3)</f>
        <v>0.1251430822</v>
      </c>
      <c r="Q378" s="130">
        <v>0.13719961417492982</v>
      </c>
      <c r="S378" s="148">
        <v>0.013169951910666299</v>
      </c>
    </row>
    <row r="379">
      <c r="A379" s="141">
        <v>45097.0</v>
      </c>
      <c r="B379" s="148">
        <f>'VCV HS CF'!H389</f>
        <v>0.01992020061</v>
      </c>
      <c r="C379" s="141">
        <v>45097.0</v>
      </c>
      <c r="D379" s="149">
        <f t="shared" si="1"/>
        <v>117342.1512</v>
      </c>
      <c r="L379" s="150">
        <f>'VCV HS CF'!H389</f>
        <v>0.01992020061</v>
      </c>
      <c r="M379" s="130">
        <f t="shared" si="2"/>
        <v>425</v>
      </c>
      <c r="N379" s="130">
        <f t="shared" si="3"/>
        <v>0.8422619048</v>
      </c>
      <c r="O379" s="130">
        <f t="shared" si="4"/>
        <v>1.003797582</v>
      </c>
      <c r="P379" s="130">
        <f>STANDARDIZE(L379,'VCV HS CF'!$I$4,'VCV HS CF'!$I$3)</f>
        <v>0.9866273464</v>
      </c>
      <c r="Q379" s="130">
        <v>0.9094829794116998</v>
      </c>
      <c r="S379" s="148">
        <v>0.013292107661755016</v>
      </c>
    </row>
    <row r="380">
      <c r="A380" s="141">
        <v>45098.0</v>
      </c>
      <c r="B380" s="148">
        <f>'VCV HS CF'!H390</f>
        <v>-0.0227604925</v>
      </c>
      <c r="C380" s="141">
        <v>45098.0</v>
      </c>
      <c r="D380" s="149">
        <f t="shared" si="1"/>
        <v>114671.3861</v>
      </c>
      <c r="L380" s="150">
        <f>'VCV HS CF'!H390</f>
        <v>-0.0227604925</v>
      </c>
      <c r="M380" s="130">
        <f t="shared" si="2"/>
        <v>52</v>
      </c>
      <c r="N380" s="130">
        <f t="shared" si="3"/>
        <v>0.1021825397</v>
      </c>
      <c r="O380" s="130">
        <f t="shared" si="4"/>
        <v>-1.269213072</v>
      </c>
      <c r="P380" s="130">
        <f>STANDARDIZE(L380,'VCV HS CF'!$I$4,'VCV HS CF'!$I$3)</f>
        <v>-1.182071418</v>
      </c>
      <c r="Q380" s="130">
        <v>-1.236507871205039</v>
      </c>
      <c r="S380" s="148">
        <v>0.013295699625104164</v>
      </c>
    </row>
    <row r="381">
      <c r="A381" s="141">
        <v>45099.0</v>
      </c>
      <c r="B381" s="148">
        <f>'VCV HS CF'!H391</f>
        <v>0.004714819314</v>
      </c>
      <c r="C381" s="141">
        <v>45099.0</v>
      </c>
      <c r="D381" s="149">
        <f t="shared" si="1"/>
        <v>115212.0409</v>
      </c>
      <c r="L381" s="150">
        <f>'VCV HS CF'!H391</f>
        <v>0.004714819314</v>
      </c>
      <c r="M381" s="130">
        <f t="shared" si="2"/>
        <v>303</v>
      </c>
      <c r="N381" s="130">
        <f t="shared" si="3"/>
        <v>0.6001984127</v>
      </c>
      <c r="O381" s="130">
        <f t="shared" si="4"/>
        <v>0.2538607031</v>
      </c>
      <c r="P381" s="130">
        <f>STANDARDIZE(L381,'VCV HS CF'!$I$4,'VCV HS CF'!$I$3)</f>
        <v>0.2140088805</v>
      </c>
      <c r="Q381" s="130">
        <v>0.21297148197241078</v>
      </c>
      <c r="S381" s="148">
        <v>0.013360054677386013</v>
      </c>
    </row>
    <row r="382">
      <c r="A382" s="141">
        <v>45100.0</v>
      </c>
      <c r="B382" s="148">
        <f>'VCV HS CF'!H392</f>
        <v>-0.01353853387</v>
      </c>
      <c r="C382" s="141">
        <v>45100.0</v>
      </c>
      <c r="D382" s="149">
        <f t="shared" si="1"/>
        <v>113652.2388</v>
      </c>
      <c r="L382" s="150">
        <f>'VCV HS CF'!H392</f>
        <v>-0.01353853387</v>
      </c>
      <c r="M382" s="130">
        <f t="shared" si="2"/>
        <v>111</v>
      </c>
      <c r="N382" s="130">
        <f t="shared" si="3"/>
        <v>0.2192460317</v>
      </c>
      <c r="O382" s="130">
        <f t="shared" si="4"/>
        <v>-0.7747421079</v>
      </c>
      <c r="P382" s="130">
        <f>STANDARDIZE(L382,'VCV HS CF'!$I$4,'VCV HS CF'!$I$3)</f>
        <v>-0.7134836601</v>
      </c>
      <c r="Q382" s="130">
        <v>-0.7156518493925615</v>
      </c>
      <c r="S382" s="148">
        <v>0.013442231971116936</v>
      </c>
    </row>
    <row r="383">
      <c r="A383" s="141">
        <v>45103.0</v>
      </c>
      <c r="B383" s="148">
        <f>'VCV HS CF'!H393</f>
        <v>-0.02740489059</v>
      </c>
      <c r="C383" s="141">
        <v>45103.0</v>
      </c>
      <c r="D383" s="149">
        <f t="shared" si="1"/>
        <v>110537.6116</v>
      </c>
      <c r="L383" s="150">
        <f>'VCV HS CF'!H393</f>
        <v>-0.02740489059</v>
      </c>
      <c r="M383" s="130">
        <f t="shared" si="2"/>
        <v>37</v>
      </c>
      <c r="N383" s="130">
        <f t="shared" si="3"/>
        <v>0.07242063492</v>
      </c>
      <c r="O383" s="130">
        <f t="shared" si="4"/>
        <v>-1.457997365</v>
      </c>
      <c r="P383" s="130">
        <f>STANDARDIZE(L383,'VCV HS CF'!$I$4,'VCV HS CF'!$I$3)</f>
        <v>-1.418063377</v>
      </c>
      <c r="Q383" s="130">
        <v>-1.4026732908440587</v>
      </c>
      <c r="S383" s="148">
        <v>0.013531027271167284</v>
      </c>
    </row>
    <row r="384">
      <c r="A384" s="141">
        <v>45104.0</v>
      </c>
      <c r="B384" s="148">
        <f>'VCV HS CF'!H394</f>
        <v>0.01736734216</v>
      </c>
      <c r="C384" s="141">
        <v>45104.0</v>
      </c>
      <c r="D384" s="149">
        <f t="shared" si="1"/>
        <v>112457.3562</v>
      </c>
      <c r="L384" s="150">
        <f>'VCV HS CF'!H394</f>
        <v>0.01736734216</v>
      </c>
      <c r="M384" s="130">
        <f t="shared" si="2"/>
        <v>409</v>
      </c>
      <c r="N384" s="130">
        <f t="shared" si="3"/>
        <v>0.810515873</v>
      </c>
      <c r="O384" s="130">
        <f t="shared" si="4"/>
        <v>0.8797989118</v>
      </c>
      <c r="P384" s="130">
        <f>STANDARDIZE(L384,'VCV HS CF'!$I$4,'VCV HS CF'!$I$3)</f>
        <v>0.8569110609</v>
      </c>
      <c r="Q384" s="130">
        <v>0.9170298772997836</v>
      </c>
      <c r="S384" s="148">
        <v>0.013758270670050022</v>
      </c>
    </row>
    <row r="385">
      <c r="A385" s="141">
        <v>45105.0</v>
      </c>
      <c r="B385" s="148">
        <f>'VCV HS CF'!H395</f>
        <v>0.00883680154</v>
      </c>
      <c r="C385" s="141">
        <v>45105.0</v>
      </c>
      <c r="D385" s="149">
        <f t="shared" si="1"/>
        <v>113451.1195</v>
      </c>
      <c r="L385" s="150">
        <f>'VCV HS CF'!H395</f>
        <v>0.00883680154</v>
      </c>
      <c r="M385" s="130">
        <f t="shared" si="2"/>
        <v>341</v>
      </c>
      <c r="N385" s="130">
        <f t="shared" si="3"/>
        <v>0.6755952381</v>
      </c>
      <c r="O385" s="130">
        <f t="shared" si="4"/>
        <v>0.4554166437</v>
      </c>
      <c r="P385" s="130">
        <f>STANDARDIZE(L385,'VCV HS CF'!$I$4,'VCV HS CF'!$I$3)</f>
        <v>0.4234557547</v>
      </c>
      <c r="Q385" s="130">
        <v>0.4775977850430073</v>
      </c>
      <c r="S385" s="148">
        <v>0.013767630801445673</v>
      </c>
    </row>
    <row r="386">
      <c r="A386" s="141">
        <v>45106.0</v>
      </c>
      <c r="B386" s="148">
        <f>'VCV HS CF'!H396</f>
        <v>0.002656863417</v>
      </c>
      <c r="C386" s="141">
        <v>45106.0</v>
      </c>
      <c r="D386" s="149">
        <f t="shared" si="1"/>
        <v>113752.5436</v>
      </c>
      <c r="L386" s="150">
        <f>'VCV HS CF'!H396</f>
        <v>0.002656863417</v>
      </c>
      <c r="M386" s="130">
        <f t="shared" si="2"/>
        <v>281</v>
      </c>
      <c r="N386" s="130">
        <f t="shared" si="3"/>
        <v>0.556547619</v>
      </c>
      <c r="O386" s="130">
        <f t="shared" si="4"/>
        <v>0.1422218646</v>
      </c>
      <c r="P386" s="130">
        <f>STANDARDIZE(L386,'VCV HS CF'!$I$4,'VCV HS CF'!$I$3)</f>
        <v>0.1094396694</v>
      </c>
      <c r="Q386" s="130">
        <v>0.18759968106549493</v>
      </c>
      <c r="S386" s="148">
        <v>0.013802103837442202</v>
      </c>
    </row>
    <row r="387">
      <c r="A387" s="141">
        <v>45107.0</v>
      </c>
      <c r="B387" s="148">
        <f>'VCV HS CF'!H397</f>
        <v>0.008825477578</v>
      </c>
      <c r="C387" s="141">
        <v>45107.0</v>
      </c>
      <c r="D387" s="149">
        <f t="shared" si="1"/>
        <v>114756.4642</v>
      </c>
      <c r="L387" s="150">
        <f>'VCV HS CF'!H397</f>
        <v>0.008825477578</v>
      </c>
      <c r="M387" s="130">
        <f t="shared" si="2"/>
        <v>340</v>
      </c>
      <c r="N387" s="130">
        <f t="shared" si="3"/>
        <v>0.6736111111</v>
      </c>
      <c r="O387" s="130">
        <f t="shared" si="4"/>
        <v>0.449906615</v>
      </c>
      <c r="P387" s="130">
        <f>STANDARDIZE(L387,'VCV HS CF'!$I$4,'VCV HS CF'!$I$3)</f>
        <v>0.4228803596</v>
      </c>
      <c r="Q387" s="130">
        <v>0.4554166436762335</v>
      </c>
      <c r="S387" s="148">
        <v>0.013991301697533855</v>
      </c>
    </row>
    <row r="388">
      <c r="A388" s="141">
        <v>45110.0</v>
      </c>
      <c r="B388" s="148">
        <f>'VCV HS CF'!H398</f>
        <v>0.03296560992</v>
      </c>
      <c r="C388" s="141">
        <v>45110.0</v>
      </c>
      <c r="D388" s="149">
        <f t="shared" si="1"/>
        <v>118539.481</v>
      </c>
      <c r="L388" s="150">
        <f>'VCV HS CF'!H398</f>
        <v>0.03296560992</v>
      </c>
      <c r="M388" s="130">
        <f t="shared" si="2"/>
        <v>477</v>
      </c>
      <c r="N388" s="130">
        <f t="shared" si="3"/>
        <v>0.9454365079</v>
      </c>
      <c r="O388" s="130">
        <f t="shared" si="4"/>
        <v>1.602129461</v>
      </c>
      <c r="P388" s="130">
        <f>STANDARDIZE(L388,'VCV HS CF'!$I$4,'VCV HS CF'!$I$3)</f>
        <v>1.649492942</v>
      </c>
      <c r="Q388" s="130">
        <v>1.457997364744045</v>
      </c>
      <c r="S388" s="148">
        <v>0.01401226761826917</v>
      </c>
    </row>
    <row r="389">
      <c r="A389" s="141">
        <v>45112.0</v>
      </c>
      <c r="B389" s="148">
        <f>'VCV HS CF'!H399</f>
        <v>0.003766329089</v>
      </c>
      <c r="C389" s="141">
        <v>45112.0</v>
      </c>
      <c r="D389" s="149">
        <f t="shared" si="1"/>
        <v>118985.9397</v>
      </c>
      <c r="L389" s="150">
        <f>'VCV HS CF'!H399</f>
        <v>0.003766329089</v>
      </c>
      <c r="M389" s="130">
        <f t="shared" si="2"/>
        <v>296</v>
      </c>
      <c r="N389" s="130">
        <f t="shared" si="3"/>
        <v>0.5863095238</v>
      </c>
      <c r="O389" s="130">
        <f t="shared" si="4"/>
        <v>0.21806181</v>
      </c>
      <c r="P389" s="130">
        <f>STANDARDIZE(L389,'VCV HS CF'!$I$4,'VCV HS CF'!$I$3)</f>
        <v>0.1658140311</v>
      </c>
      <c r="Q389" s="130">
        <v>0.2180618100477188</v>
      </c>
      <c r="S389" s="148">
        <v>0.014157355482045487</v>
      </c>
    </row>
    <row r="390">
      <c r="A390" s="141">
        <v>45113.0</v>
      </c>
      <c r="B390" s="148">
        <f>'VCV HS CF'!H400</f>
        <v>-0.0152343582</v>
      </c>
      <c r="C390" s="141">
        <v>45113.0</v>
      </c>
      <c r="D390" s="149">
        <f t="shared" si="1"/>
        <v>117173.2653</v>
      </c>
      <c r="L390" s="150">
        <f>'VCV HS CF'!H400</f>
        <v>-0.0152343582</v>
      </c>
      <c r="M390" s="130">
        <f t="shared" si="2"/>
        <v>97</v>
      </c>
      <c r="N390" s="130">
        <f t="shared" si="3"/>
        <v>0.191468254</v>
      </c>
      <c r="O390" s="130">
        <f t="shared" si="4"/>
        <v>-0.8724984593</v>
      </c>
      <c r="P390" s="130">
        <f>STANDARDIZE(L390,'VCV HS CF'!$I$4,'VCV HS CF'!$I$3)</f>
        <v>-0.7996521795</v>
      </c>
      <c r="Q390" s="130">
        <v>-0.8724984593428812</v>
      </c>
      <c r="S390" s="148">
        <v>0.014381614084274874</v>
      </c>
    </row>
    <row r="391">
      <c r="A391" s="141">
        <v>45114.0</v>
      </c>
      <c r="B391" s="148">
        <f>'VCV HS CF'!H401</f>
        <v>-0.003061257947</v>
      </c>
      <c r="C391" s="141">
        <v>45114.0</v>
      </c>
      <c r="D391" s="149">
        <f t="shared" si="1"/>
        <v>116814.5677</v>
      </c>
      <c r="L391" s="150">
        <f>'VCV HS CF'!H401</f>
        <v>-0.003061257947</v>
      </c>
      <c r="M391" s="130">
        <f t="shared" si="2"/>
        <v>212</v>
      </c>
      <c r="N391" s="130">
        <f t="shared" si="3"/>
        <v>0.4196428571</v>
      </c>
      <c r="O391" s="130">
        <f t="shared" si="4"/>
        <v>-0.2028072201</v>
      </c>
      <c r="P391" s="130">
        <f>STANDARDIZE(L391,'VCV HS CF'!$I$4,'VCV HS CF'!$I$3)</f>
        <v>-0.1811105028</v>
      </c>
      <c r="Q391" s="130">
        <v>-0.1271653570632409</v>
      </c>
      <c r="S391" s="148">
        <v>0.014505810963989396</v>
      </c>
    </row>
    <row r="392">
      <c r="A392" s="141">
        <v>45117.0</v>
      </c>
      <c r="B392" s="148">
        <f>'VCV HS CF'!H402</f>
        <v>-0.005863247373</v>
      </c>
      <c r="C392" s="141">
        <v>45117.0</v>
      </c>
      <c r="D392" s="149">
        <f t="shared" si="1"/>
        <v>116129.655</v>
      </c>
      <c r="L392" s="150">
        <f>'VCV HS CF'!H402</f>
        <v>-0.005863247373</v>
      </c>
      <c r="M392" s="130">
        <f t="shared" si="2"/>
        <v>181</v>
      </c>
      <c r="N392" s="130">
        <f t="shared" si="3"/>
        <v>0.3581349206</v>
      </c>
      <c r="O392" s="130">
        <f t="shared" si="4"/>
        <v>-0.3634485481</v>
      </c>
      <c r="P392" s="130">
        <f>STANDARDIZE(L392,'VCV HS CF'!$I$4,'VCV HS CF'!$I$3)</f>
        <v>-0.3234856744</v>
      </c>
      <c r="Q392" s="130">
        <v>-0.19773300103755806</v>
      </c>
      <c r="S392" s="148">
        <v>0.014522717019696086</v>
      </c>
    </row>
    <row r="393">
      <c r="A393" s="141">
        <v>45118.0</v>
      </c>
      <c r="B393" s="148">
        <f>'VCV HS CF'!H403</f>
        <v>-0.002355686997</v>
      </c>
      <c r="C393" s="141">
        <v>45118.0</v>
      </c>
      <c r="D393" s="149">
        <f t="shared" si="1"/>
        <v>115856.0898</v>
      </c>
      <c r="L393" s="150">
        <f>'VCV HS CF'!H403</f>
        <v>-0.002355686997</v>
      </c>
      <c r="M393" s="130">
        <f t="shared" si="2"/>
        <v>225</v>
      </c>
      <c r="N393" s="130">
        <f t="shared" si="3"/>
        <v>0.4454365079</v>
      </c>
      <c r="O393" s="130">
        <f t="shared" si="4"/>
        <v>-0.1371996142</v>
      </c>
      <c r="P393" s="130">
        <f>STANDARDIZE(L393,'VCV HS CF'!$I$4,'VCV HS CF'!$I$3)</f>
        <v>-0.1452589096</v>
      </c>
      <c r="Q393" s="130">
        <v>0.062208460101367165</v>
      </c>
      <c r="S393" s="148">
        <v>0.014853816962039336</v>
      </c>
    </row>
    <row r="394">
      <c r="A394" s="141">
        <v>45119.0</v>
      </c>
      <c r="B394" s="148">
        <f>'VCV HS CF'!H404</f>
        <v>0.01733251573</v>
      </c>
      <c r="C394" s="141">
        <v>45119.0</v>
      </c>
      <c r="D394" s="149">
        <f t="shared" si="1"/>
        <v>117864.1673</v>
      </c>
      <c r="L394" s="150">
        <f>'VCV HS CF'!H404</f>
        <v>0.01733251573</v>
      </c>
      <c r="M394" s="130">
        <f t="shared" si="2"/>
        <v>408</v>
      </c>
      <c r="N394" s="130">
        <f t="shared" si="3"/>
        <v>0.808531746</v>
      </c>
      <c r="O394" s="130">
        <f t="shared" si="4"/>
        <v>0.8724984593</v>
      </c>
      <c r="P394" s="130">
        <f>STANDARDIZE(L394,'VCV HS CF'!$I$4,'VCV HS CF'!$I$3)</f>
        <v>0.8551414541</v>
      </c>
      <c r="Q394" s="130">
        <v>0.8580352190943864</v>
      </c>
      <c r="S394" s="148">
        <v>0.015027950372953791</v>
      </c>
    </row>
    <row r="395">
      <c r="A395" s="141">
        <v>45120.0</v>
      </c>
      <c r="B395" s="148">
        <f>'VCV HS CF'!H405</f>
        <v>0.01679680057</v>
      </c>
      <c r="C395" s="141">
        <v>45120.0</v>
      </c>
      <c r="D395" s="149">
        <f t="shared" si="1"/>
        <v>119843.9083</v>
      </c>
      <c r="L395" s="150">
        <f>'VCV HS CF'!H405</f>
        <v>0.01679680057</v>
      </c>
      <c r="M395" s="130">
        <f t="shared" si="2"/>
        <v>404</v>
      </c>
      <c r="N395" s="130">
        <f t="shared" si="3"/>
        <v>0.8005952381</v>
      </c>
      <c r="O395" s="130">
        <f t="shared" si="4"/>
        <v>0.8437492784</v>
      </c>
      <c r="P395" s="130">
        <f>STANDARDIZE(L395,'VCV HS CF'!$I$4,'VCV HS CF'!$I$3)</f>
        <v>0.827920603</v>
      </c>
      <c r="Q395" s="130">
        <v>0.9019875295379765</v>
      </c>
      <c r="S395" s="148">
        <v>0.015154209145600925</v>
      </c>
    </row>
    <row r="396">
      <c r="A396" s="141">
        <v>45121.0</v>
      </c>
      <c r="B396" s="148">
        <f>'VCV HS CF'!H406</f>
        <v>0.005305371145</v>
      </c>
      <c r="C396" s="141">
        <v>45121.0</v>
      </c>
      <c r="D396" s="149">
        <f t="shared" si="1"/>
        <v>120479.7247</v>
      </c>
      <c r="L396" s="150">
        <f>'VCV HS CF'!H406</f>
        <v>0.005305371145</v>
      </c>
      <c r="M396" s="130">
        <f t="shared" si="2"/>
        <v>310</v>
      </c>
      <c r="N396" s="130">
        <f t="shared" si="3"/>
        <v>0.6140873016</v>
      </c>
      <c r="O396" s="130">
        <f t="shared" si="4"/>
        <v>0.2899880273</v>
      </c>
      <c r="P396" s="130">
        <f>STANDARDIZE(L396,'VCV HS CF'!$I$4,'VCV HS CF'!$I$3)</f>
        <v>0.2440161024</v>
      </c>
      <c r="Q396" s="130">
        <v>0.17243540717678668</v>
      </c>
      <c r="S396" s="148">
        <v>0.015351910323294193</v>
      </c>
    </row>
    <row r="397">
      <c r="A397" s="141">
        <v>45124.0</v>
      </c>
      <c r="B397" s="148">
        <f>'VCV HS CF'!H407</f>
        <v>0.01697127892</v>
      </c>
      <c r="C397" s="141">
        <v>45124.0</v>
      </c>
      <c r="D397" s="149">
        <f t="shared" si="1"/>
        <v>122524.4197</v>
      </c>
      <c r="L397" s="150">
        <f>'VCV HS CF'!H407</f>
        <v>0.01697127892</v>
      </c>
      <c r="M397" s="130">
        <f t="shared" si="2"/>
        <v>406</v>
      </c>
      <c r="N397" s="130">
        <f t="shared" si="3"/>
        <v>0.8045634921</v>
      </c>
      <c r="O397" s="130">
        <f t="shared" si="4"/>
        <v>0.8580352191</v>
      </c>
      <c r="P397" s="130">
        <f>STANDARDIZE(L397,'VCV HS CF'!$I$4,'VCV HS CF'!$I$3)</f>
        <v>0.8367862269</v>
      </c>
      <c r="Q397" s="130">
        <v>0.8087641964479679</v>
      </c>
      <c r="S397" s="148">
        <v>0.015424346265545806</v>
      </c>
    </row>
    <row r="398">
      <c r="A398" s="141">
        <v>45125.0</v>
      </c>
      <c r="B398" s="148">
        <f>'VCV HS CF'!H408</f>
        <v>0.006586951259</v>
      </c>
      <c r="C398" s="141">
        <v>45125.0</v>
      </c>
      <c r="D398" s="149">
        <f t="shared" si="1"/>
        <v>123331.4821</v>
      </c>
      <c r="L398" s="150">
        <f>'VCV HS CF'!H408</f>
        <v>0.006586951259</v>
      </c>
      <c r="M398" s="130">
        <f t="shared" si="2"/>
        <v>319</v>
      </c>
      <c r="N398" s="130">
        <f t="shared" si="3"/>
        <v>0.6319444444</v>
      </c>
      <c r="O398" s="130">
        <f t="shared" si="4"/>
        <v>0.3370076791</v>
      </c>
      <c r="P398" s="130">
        <f>STANDARDIZE(L398,'VCV HS CF'!$I$4,'VCV HS CF'!$I$3)</f>
        <v>0.3091359729</v>
      </c>
      <c r="Q398" s="130">
        <v>0.4389272021814931</v>
      </c>
      <c r="S398" s="148">
        <v>0.015622295100713703</v>
      </c>
    </row>
    <row r="399">
      <c r="A399" s="141">
        <v>45126.0</v>
      </c>
      <c r="B399" s="148">
        <f>'VCV HS CF'!H409</f>
        <v>0.00696967859</v>
      </c>
      <c r="C399" s="141">
        <v>45126.0</v>
      </c>
      <c r="D399" s="149">
        <f t="shared" si="1"/>
        <v>124191.0628</v>
      </c>
      <c r="L399" s="150">
        <f>'VCV HS CF'!H409</f>
        <v>0.00696967859</v>
      </c>
      <c r="M399" s="130">
        <f t="shared" si="2"/>
        <v>324</v>
      </c>
      <c r="N399" s="130">
        <f t="shared" si="3"/>
        <v>0.6418650794</v>
      </c>
      <c r="O399" s="130">
        <f t="shared" si="4"/>
        <v>0.3634485481</v>
      </c>
      <c r="P399" s="130">
        <f>STANDARDIZE(L399,'VCV HS CF'!$I$4,'VCV HS CF'!$I$3)</f>
        <v>0.3285831803</v>
      </c>
      <c r="Q399" s="130">
        <v>0.3475547378336837</v>
      </c>
      <c r="S399" s="148">
        <v>0.015837541414825917</v>
      </c>
    </row>
    <row r="400">
      <c r="A400" s="141">
        <v>45127.0</v>
      </c>
      <c r="B400" s="148">
        <f>'VCV HS CF'!H410</f>
        <v>-0.03290179249</v>
      </c>
      <c r="C400" s="141">
        <v>45127.0</v>
      </c>
      <c r="D400" s="149">
        <f t="shared" si="1"/>
        <v>120104.9543</v>
      </c>
      <c r="L400" s="150">
        <f>'VCV HS CF'!H410</f>
        <v>-0.03290179249</v>
      </c>
      <c r="M400" s="130">
        <f t="shared" si="2"/>
        <v>26</v>
      </c>
      <c r="N400" s="130">
        <f t="shared" si="3"/>
        <v>0.0505952381</v>
      </c>
      <c r="O400" s="130">
        <f t="shared" si="4"/>
        <v>-1.639109406</v>
      </c>
      <c r="P400" s="130">
        <f>STANDARDIZE(L400,'VCV HS CF'!$I$4,'VCV HS CF'!$I$3)</f>
        <v>-1.697372908</v>
      </c>
      <c r="Q400" s="130">
        <v>-1.6991776596795591</v>
      </c>
      <c r="S400" s="148">
        <v>0.015866104842993157</v>
      </c>
    </row>
    <row r="401">
      <c r="A401" s="141">
        <v>45128.0</v>
      </c>
      <c r="B401" s="148">
        <f>'VCV HS CF'!H411</f>
        <v>-0.004922003272</v>
      </c>
      <c r="C401" s="141">
        <v>45128.0</v>
      </c>
      <c r="D401" s="149">
        <f t="shared" si="1"/>
        <v>119513.7973</v>
      </c>
      <c r="L401" s="150">
        <f>'VCV HS CF'!H411</f>
        <v>-0.004922003272</v>
      </c>
      <c r="M401" s="130">
        <f t="shared" si="2"/>
        <v>193</v>
      </c>
      <c r="N401" s="130">
        <f t="shared" si="3"/>
        <v>0.3819444444</v>
      </c>
      <c r="O401" s="130">
        <f t="shared" si="4"/>
        <v>-0.3003779392</v>
      </c>
      <c r="P401" s="130">
        <f>STANDARDIZE(L401,'VCV HS CF'!$I$4,'VCV HS CF'!$I$3)</f>
        <v>-0.2756590163</v>
      </c>
      <c r="Q401" s="130">
        <v>-0.32649797746890485</v>
      </c>
      <c r="S401" s="148">
        <v>0.015894018947690457</v>
      </c>
    </row>
    <row r="402">
      <c r="A402" s="141">
        <v>45131.0</v>
      </c>
      <c r="B402" s="148">
        <f>'VCV HS CF'!H412</f>
        <v>0.0147644941</v>
      </c>
      <c r="C402" s="141">
        <v>45131.0</v>
      </c>
      <c r="D402" s="149">
        <f t="shared" si="1"/>
        <v>121278.358</v>
      </c>
      <c r="L402" s="150">
        <f>'VCV HS CF'!H412</f>
        <v>0.0147644941</v>
      </c>
      <c r="M402" s="130">
        <f t="shared" si="2"/>
        <v>389</v>
      </c>
      <c r="N402" s="130">
        <f t="shared" si="3"/>
        <v>0.7708333333</v>
      </c>
      <c r="O402" s="130">
        <f t="shared" si="4"/>
        <v>0.7415940433</v>
      </c>
      <c r="P402" s="130">
        <f>STANDARDIZE(L402,'VCV HS CF'!$I$4,'VCV HS CF'!$I$3)</f>
        <v>0.7246546947</v>
      </c>
      <c r="Q402" s="130">
        <v>0.7882413336258639</v>
      </c>
      <c r="S402" s="148">
        <v>0.01592887120716704</v>
      </c>
    </row>
    <row r="403">
      <c r="A403" s="141">
        <v>45132.0</v>
      </c>
      <c r="B403" s="148">
        <f>'VCV HS CF'!H413</f>
        <v>-0.003715290825</v>
      </c>
      <c r="C403" s="141">
        <v>45132.0</v>
      </c>
      <c r="D403" s="149">
        <f t="shared" si="1"/>
        <v>120827.7737</v>
      </c>
      <c r="L403" s="150">
        <f>'VCV HS CF'!H413</f>
        <v>-0.003715290825</v>
      </c>
      <c r="M403" s="130">
        <f t="shared" si="2"/>
        <v>202</v>
      </c>
      <c r="N403" s="130">
        <f t="shared" si="3"/>
        <v>0.3998015873</v>
      </c>
      <c r="O403" s="130">
        <f t="shared" si="4"/>
        <v>-0.2538607031</v>
      </c>
      <c r="P403" s="130">
        <f>STANDARDIZE(L403,'VCV HS CF'!$I$4,'VCV HS CF'!$I$3)</f>
        <v>-0.2143433346</v>
      </c>
      <c r="Q403" s="130">
        <v>-0.4117051421168053</v>
      </c>
      <c r="S403" s="148">
        <v>0.016124849102753046</v>
      </c>
    </row>
    <row r="404">
      <c r="A404" s="141">
        <v>45133.0</v>
      </c>
      <c r="B404" s="148">
        <f>'VCV HS CF'!H414</f>
        <v>-0.003187876112</v>
      </c>
      <c r="C404" s="141">
        <v>45133.0</v>
      </c>
      <c r="D404" s="149">
        <f t="shared" si="1"/>
        <v>120442.5897</v>
      </c>
      <c r="L404" s="150">
        <f>'VCV HS CF'!H414</f>
        <v>-0.003187876112</v>
      </c>
      <c r="M404" s="130">
        <f t="shared" si="2"/>
        <v>208</v>
      </c>
      <c r="N404" s="130">
        <f t="shared" si="3"/>
        <v>0.4117063492</v>
      </c>
      <c r="O404" s="130">
        <f t="shared" si="4"/>
        <v>-0.2231577947</v>
      </c>
      <c r="P404" s="130">
        <f>STANDARDIZE(L404,'VCV HS CF'!$I$4,'VCV HS CF'!$I$3)</f>
        <v>-0.187544247</v>
      </c>
      <c r="Q404" s="130">
        <v>-0.17748558855782426</v>
      </c>
      <c r="S404" s="148">
        <v>0.016226169632669964</v>
      </c>
    </row>
    <row r="405">
      <c r="A405" s="141">
        <v>45134.0</v>
      </c>
      <c r="B405" s="148">
        <f>'VCV HS CF'!H415</f>
        <v>-0.02384519481</v>
      </c>
      <c r="C405" s="141">
        <v>45134.0</v>
      </c>
      <c r="D405" s="149">
        <f t="shared" si="1"/>
        <v>117570.6127</v>
      </c>
      <c r="L405" s="150">
        <f>'VCV HS CF'!H415</f>
        <v>-0.02384519481</v>
      </c>
      <c r="M405" s="130">
        <f t="shared" si="2"/>
        <v>48</v>
      </c>
      <c r="N405" s="130">
        <f t="shared" si="3"/>
        <v>0.09424603175</v>
      </c>
      <c r="O405" s="130">
        <f t="shared" si="4"/>
        <v>-1.31505308</v>
      </c>
      <c r="P405" s="130">
        <f>STANDARDIZE(L405,'VCV HS CF'!$I$4,'VCV HS CF'!$I$3)</f>
        <v>-1.237187499</v>
      </c>
      <c r="Q405" s="130">
        <v>-1.3033352904453612</v>
      </c>
      <c r="S405" s="148">
        <v>0.016316798157797963</v>
      </c>
    </row>
    <row r="406">
      <c r="A406" s="141">
        <v>45135.0</v>
      </c>
      <c r="B406" s="148">
        <f>'VCV HS CF'!H416</f>
        <v>0.02677780271</v>
      </c>
      <c r="C406" s="141">
        <v>45135.0</v>
      </c>
      <c r="D406" s="149">
        <f t="shared" si="1"/>
        <v>120718.8954</v>
      </c>
      <c r="L406" s="150">
        <f>'VCV HS CF'!H416</f>
        <v>0.02677780271</v>
      </c>
      <c r="M406" s="130">
        <f t="shared" si="2"/>
        <v>456</v>
      </c>
      <c r="N406" s="130">
        <f t="shared" si="3"/>
        <v>0.9037698413</v>
      </c>
      <c r="O406" s="130">
        <f t="shared" si="4"/>
        <v>1.30333529</v>
      </c>
      <c r="P406" s="130">
        <f>STANDARDIZE(L406,'VCV HS CF'!$I$4,'VCV HS CF'!$I$3)</f>
        <v>1.33507701</v>
      </c>
      <c r="Q406" s="130">
        <v>1.2472616131407679</v>
      </c>
      <c r="S406" s="148">
        <v>0.01653830768457252</v>
      </c>
    </row>
    <row r="407">
      <c r="A407" s="141">
        <v>45138.0</v>
      </c>
      <c r="B407" s="148">
        <f>'VCV HS CF'!H417</f>
        <v>-0.002798038754</v>
      </c>
      <c r="C407" s="141">
        <v>45138.0</v>
      </c>
      <c r="D407" s="149">
        <f t="shared" si="1"/>
        <v>120381.1192</v>
      </c>
      <c r="L407" s="150">
        <f>'VCV HS CF'!H417</f>
        <v>-0.002798038754</v>
      </c>
      <c r="M407" s="130">
        <f t="shared" si="2"/>
        <v>216</v>
      </c>
      <c r="N407" s="130">
        <f t="shared" si="3"/>
        <v>0.4275793651</v>
      </c>
      <c r="O407" s="130">
        <f t="shared" si="4"/>
        <v>-0.1825403007</v>
      </c>
      <c r="P407" s="130">
        <f>STANDARDIZE(L407,'VCV HS CF'!$I$4,'VCV HS CF'!$I$3)</f>
        <v>-0.1677357637</v>
      </c>
      <c r="Q407" s="130">
        <v>-0.08215455701742676</v>
      </c>
      <c r="S407" s="148">
        <v>0.01679248106417166</v>
      </c>
    </row>
    <row r="408">
      <c r="A408" s="141">
        <v>45139.0</v>
      </c>
      <c r="B408" s="148">
        <f>'VCV HS CF'!H418</f>
        <v>-0.02992922759</v>
      </c>
      <c r="C408" s="141">
        <v>45139.0</v>
      </c>
      <c r="D408" s="149">
        <f t="shared" si="1"/>
        <v>116778.2053</v>
      </c>
      <c r="L408" s="150">
        <f>'VCV HS CF'!H418</f>
        <v>-0.02992922759</v>
      </c>
      <c r="M408" s="130">
        <f t="shared" si="2"/>
        <v>30</v>
      </c>
      <c r="N408" s="130">
        <f t="shared" si="3"/>
        <v>0.05853174603</v>
      </c>
      <c r="O408" s="130">
        <f t="shared" si="4"/>
        <v>-1.56721908</v>
      </c>
      <c r="P408" s="130">
        <f>STANDARDIZE(L408,'VCV HS CF'!$I$4,'VCV HS CF'!$I$3)</f>
        <v>-1.546330426</v>
      </c>
      <c r="Q408" s="130">
        <v>-1.3765520202797574</v>
      </c>
      <c r="S408" s="148">
        <v>0.017151916152556113</v>
      </c>
    </row>
    <row r="409">
      <c r="A409" s="141">
        <v>45140.0</v>
      </c>
      <c r="B409" s="148">
        <f>'VCV HS CF'!H419</f>
        <v>-0.009840798081</v>
      </c>
      <c r="C409" s="141">
        <v>45140.0</v>
      </c>
      <c r="D409" s="149">
        <f t="shared" si="1"/>
        <v>115629.0146</v>
      </c>
      <c r="L409" s="150">
        <f>'VCV HS CF'!H419</f>
        <v>-0.009840798081</v>
      </c>
      <c r="M409" s="130">
        <f t="shared" si="2"/>
        <v>137</v>
      </c>
      <c r="N409" s="130">
        <f t="shared" si="3"/>
        <v>0.2708333333</v>
      </c>
      <c r="O409" s="130">
        <f t="shared" si="4"/>
        <v>-0.6102946107</v>
      </c>
      <c r="P409" s="130">
        <f>STANDARDIZE(L409,'VCV HS CF'!$I$4,'VCV HS CF'!$I$3)</f>
        <v>-0.5255936693</v>
      </c>
      <c r="Q409" s="130">
        <v>-0.7220917086630687</v>
      </c>
      <c r="S409" s="148">
        <v>0.01722945780423126</v>
      </c>
    </row>
    <row r="410">
      <c r="A410" s="141">
        <v>45141.0</v>
      </c>
      <c r="B410" s="148">
        <f>'VCV HS CF'!H420</f>
        <v>-0.006954855532</v>
      </c>
      <c r="C410" s="141">
        <v>45141.0</v>
      </c>
      <c r="D410" s="149">
        <f t="shared" si="1"/>
        <v>114824.8315</v>
      </c>
      <c r="L410" s="150">
        <f>'VCV HS CF'!H420</f>
        <v>-0.006954855532</v>
      </c>
      <c r="M410" s="130">
        <f t="shared" si="2"/>
        <v>168</v>
      </c>
      <c r="N410" s="130">
        <f t="shared" si="3"/>
        <v>0.3323412698</v>
      </c>
      <c r="O410" s="130">
        <f t="shared" si="4"/>
        <v>-0.4334573565</v>
      </c>
      <c r="P410" s="130">
        <f>STANDARDIZE(L410,'VCV HS CF'!$I$4,'VCV HS CF'!$I$3)</f>
        <v>-0.3789526571</v>
      </c>
      <c r="Q410" s="130">
        <v>-0.3160242165325034</v>
      </c>
      <c r="S410" s="148">
        <v>0.017361671264251567</v>
      </c>
    </row>
    <row r="411">
      <c r="A411" s="141">
        <v>45142.0</v>
      </c>
      <c r="B411" s="148">
        <f>'VCV HS CF'!H421</f>
        <v>-0.007224020494</v>
      </c>
      <c r="C411" s="141">
        <v>45142.0</v>
      </c>
      <c r="D411" s="149">
        <f t="shared" si="1"/>
        <v>113995.3345</v>
      </c>
      <c r="L411" s="150">
        <f>'VCV HS CF'!H421</f>
        <v>-0.007224020494</v>
      </c>
      <c r="M411" s="130">
        <f t="shared" si="2"/>
        <v>161</v>
      </c>
      <c r="N411" s="130">
        <f t="shared" si="3"/>
        <v>0.318452381</v>
      </c>
      <c r="O411" s="130">
        <f t="shared" si="4"/>
        <v>-0.4720308599</v>
      </c>
      <c r="P411" s="130">
        <f>STANDARDIZE(L411,'VCV HS CF'!$I$4,'VCV HS CF'!$I$3)</f>
        <v>-0.3926295137</v>
      </c>
      <c r="Q411" s="130">
        <v>-0.46094053390632506</v>
      </c>
      <c r="S411" s="148">
        <v>0.017364723679479378</v>
      </c>
    </row>
    <row r="412">
      <c r="A412" s="141">
        <v>45145.0</v>
      </c>
      <c r="B412" s="148">
        <f>'VCV HS CF'!H422</f>
        <v>-0.004934278758</v>
      </c>
      <c r="C412" s="141">
        <v>45145.0</v>
      </c>
      <c r="D412" s="149">
        <f t="shared" si="1"/>
        <v>113432.8498</v>
      </c>
      <c r="L412" s="150">
        <f>'VCV HS CF'!H422</f>
        <v>-0.004934278758</v>
      </c>
      <c r="M412" s="130">
        <f t="shared" si="2"/>
        <v>192</v>
      </c>
      <c r="N412" s="130">
        <f t="shared" si="3"/>
        <v>0.3799603175</v>
      </c>
      <c r="O412" s="130">
        <f t="shared" si="4"/>
        <v>-0.30558501</v>
      </c>
      <c r="P412" s="130">
        <f>STANDARDIZE(L412,'VCV HS CF'!$I$4,'VCV HS CF'!$I$3)</f>
        <v>-0.2762827604</v>
      </c>
      <c r="Q412" s="130">
        <v>-0.2848048568475049</v>
      </c>
      <c r="S412" s="148">
        <v>0.017370288356883767</v>
      </c>
    </row>
    <row r="413">
      <c r="A413" s="141">
        <v>45146.0</v>
      </c>
      <c r="B413" s="148">
        <f>'VCV HS CF'!H423</f>
        <v>-0.008199939428</v>
      </c>
      <c r="C413" s="141">
        <v>45146.0</v>
      </c>
      <c r="D413" s="149">
        <f t="shared" si="1"/>
        <v>112502.7073</v>
      </c>
      <c r="L413" s="150">
        <f>'VCV HS CF'!H423</f>
        <v>-0.008199939428</v>
      </c>
      <c r="M413" s="130">
        <f t="shared" si="2"/>
        <v>152</v>
      </c>
      <c r="N413" s="130">
        <f t="shared" si="3"/>
        <v>0.3005952381</v>
      </c>
      <c r="O413" s="130">
        <f t="shared" si="4"/>
        <v>-0.522689314</v>
      </c>
      <c r="P413" s="130">
        <f>STANDARDIZE(L413,'VCV HS CF'!$I$4,'VCV HS CF'!$I$3)</f>
        <v>-0.4422180755</v>
      </c>
      <c r="Q413" s="130">
        <v>-0.5747266363626987</v>
      </c>
      <c r="S413" s="148">
        <v>0.017601880009374925</v>
      </c>
    </row>
    <row r="414">
      <c r="A414" s="141">
        <v>45147.0</v>
      </c>
      <c r="B414" s="148">
        <f>'VCV HS CF'!H424</f>
        <v>-0.01491392675</v>
      </c>
      <c r="C414" s="141">
        <v>45147.0</v>
      </c>
      <c r="D414" s="149">
        <f t="shared" si="1"/>
        <v>110824.8501</v>
      </c>
      <c r="L414" s="150">
        <f>'VCV HS CF'!H424</f>
        <v>-0.01491392675</v>
      </c>
      <c r="M414" s="130">
        <f t="shared" si="2"/>
        <v>99</v>
      </c>
      <c r="N414" s="130">
        <f t="shared" si="3"/>
        <v>0.1954365079</v>
      </c>
      <c r="O414" s="130">
        <f t="shared" si="4"/>
        <v>-0.8580352191</v>
      </c>
      <c r="P414" s="130">
        <f>STANDARDIZE(L414,'VCV HS CF'!$I$4,'VCV HS CF'!$I$3)</f>
        <v>-0.783370361</v>
      </c>
      <c r="Q414" s="130">
        <v>-0.8296334964249193</v>
      </c>
      <c r="S414" s="148">
        <v>0.017621706089939182</v>
      </c>
    </row>
    <row r="415">
      <c r="A415" s="141">
        <v>45148.0</v>
      </c>
      <c r="B415" s="148">
        <f>'VCV HS CF'!H425</f>
        <v>0.004828873579</v>
      </c>
      <c r="C415" s="141">
        <v>45148.0</v>
      </c>
      <c r="D415" s="149">
        <f t="shared" si="1"/>
        <v>111360.0093</v>
      </c>
      <c r="L415" s="150">
        <f>'VCV HS CF'!H425</f>
        <v>0.004828873579</v>
      </c>
      <c r="M415" s="130">
        <f t="shared" si="2"/>
        <v>304</v>
      </c>
      <c r="N415" s="130">
        <f t="shared" si="3"/>
        <v>0.6021825397</v>
      </c>
      <c r="O415" s="130">
        <f t="shared" si="4"/>
        <v>0.2590004143</v>
      </c>
      <c r="P415" s="130">
        <f>STANDARDIZE(L415,'VCV HS CF'!$I$4,'VCV HS CF'!$I$3)</f>
        <v>0.2198042256</v>
      </c>
      <c r="Q415" s="130">
        <v>0.3317482478765295</v>
      </c>
      <c r="S415" s="148">
        <v>0.01775407978040813</v>
      </c>
    </row>
    <row r="416">
      <c r="A416" s="141">
        <v>45149.0</v>
      </c>
      <c r="B416" s="148">
        <f>'VCV HS CF'!H426</f>
        <v>-0.005409362683</v>
      </c>
      <c r="C416" s="141">
        <v>45149.0</v>
      </c>
      <c r="D416" s="149">
        <f t="shared" si="1"/>
        <v>110757.6226</v>
      </c>
      <c r="L416" s="150">
        <f>'VCV HS CF'!H426</f>
        <v>-0.005409362683</v>
      </c>
      <c r="M416" s="130">
        <f t="shared" si="2"/>
        <v>183</v>
      </c>
      <c r="N416" s="130">
        <f t="shared" si="3"/>
        <v>0.3621031746</v>
      </c>
      <c r="O416" s="130">
        <f t="shared" si="4"/>
        <v>-0.3528427275</v>
      </c>
      <c r="P416" s="130">
        <f>STANDARDIZE(L416,'VCV HS CF'!$I$4,'VCV HS CF'!$I$3)</f>
        <v>-0.300422807</v>
      </c>
      <c r="Q416" s="130">
        <v>-0.374095410013627</v>
      </c>
      <c r="S416" s="148">
        <v>0.0178113460529709</v>
      </c>
    </row>
    <row r="417">
      <c r="A417" s="141">
        <v>45152.0</v>
      </c>
      <c r="B417" s="148">
        <f>'VCV HS CF'!H427</f>
        <v>-0.003915123908</v>
      </c>
      <c r="C417" s="141">
        <v>45152.0</v>
      </c>
      <c r="D417" s="149">
        <f t="shared" si="1"/>
        <v>110323.9928</v>
      </c>
      <c r="L417" s="150">
        <f>'VCV HS CF'!H427</f>
        <v>-0.003915123908</v>
      </c>
      <c r="M417" s="130">
        <f t="shared" si="2"/>
        <v>199</v>
      </c>
      <c r="N417" s="130">
        <f t="shared" si="3"/>
        <v>0.3938492063</v>
      </c>
      <c r="O417" s="130">
        <f t="shared" si="4"/>
        <v>-0.2693005449</v>
      </c>
      <c r="P417" s="130">
        <f>STANDARDIZE(L417,'VCV HS CF'!$I$4,'VCV HS CF'!$I$3)</f>
        <v>-0.2244972878</v>
      </c>
      <c r="Q417" s="130">
        <v>-0.3212566917527697</v>
      </c>
      <c r="S417" s="148">
        <v>0.017823717631345406</v>
      </c>
    </row>
    <row r="418">
      <c r="A418" s="141">
        <v>45153.0</v>
      </c>
      <c r="B418" s="148">
        <f>'VCV HS CF'!H428</f>
        <v>-0.02229791549</v>
      </c>
      <c r="C418" s="141">
        <v>45153.0</v>
      </c>
      <c r="D418" s="149">
        <f t="shared" si="1"/>
        <v>107863.9978</v>
      </c>
      <c r="L418" s="150">
        <f>'VCV HS CF'!H428</f>
        <v>-0.02229791549</v>
      </c>
      <c r="M418" s="130">
        <f t="shared" si="2"/>
        <v>56</v>
      </c>
      <c r="N418" s="130">
        <f t="shared" si="3"/>
        <v>0.1101190476</v>
      </c>
      <c r="O418" s="130">
        <f t="shared" si="4"/>
        <v>-1.225895252</v>
      </c>
      <c r="P418" s="130">
        <f>STANDARDIZE(L418,'VCV HS CF'!$I$4,'VCV HS CF'!$I$3)</f>
        <v>-1.158566875</v>
      </c>
      <c r="Q418" s="130">
        <v>-1.2917937744797519</v>
      </c>
      <c r="S418" s="148">
        <v>0.017970273316253338</v>
      </c>
    </row>
    <row r="419">
      <c r="A419" s="141">
        <v>45154.0</v>
      </c>
      <c r="B419" s="148">
        <f>'VCV HS CF'!H429</f>
        <v>-0.0203510153</v>
      </c>
      <c r="C419" s="141">
        <v>45154.0</v>
      </c>
      <c r="D419" s="149">
        <f t="shared" si="1"/>
        <v>105668.8559</v>
      </c>
      <c r="L419" s="150">
        <f>'VCV HS CF'!H429</f>
        <v>-0.0203510153</v>
      </c>
      <c r="M419" s="130">
        <f t="shared" si="2"/>
        <v>64</v>
      </c>
      <c r="N419" s="130">
        <f t="shared" si="3"/>
        <v>0.1259920635</v>
      </c>
      <c r="O419" s="130">
        <f t="shared" si="4"/>
        <v>-1.145543403</v>
      </c>
      <c r="P419" s="130">
        <f>STANDARDIZE(L419,'VCV HS CF'!$I$4,'VCV HS CF'!$I$3)</f>
        <v>-1.059640646</v>
      </c>
      <c r="Q419" s="130">
        <v>-0.947755443869607</v>
      </c>
      <c r="S419" s="148">
        <v>0.01820290599241312</v>
      </c>
    </row>
    <row r="420">
      <c r="A420" s="141">
        <v>45155.0</v>
      </c>
      <c r="B420" s="148">
        <f>'VCV HS CF'!H430</f>
        <v>-0.01258189655</v>
      </c>
      <c r="C420" s="141">
        <v>45155.0</v>
      </c>
      <c r="D420" s="149">
        <f t="shared" si="1"/>
        <v>104339.3413</v>
      </c>
      <c r="L420" s="150">
        <f>'VCV HS CF'!H430</f>
        <v>-0.01258189655</v>
      </c>
      <c r="M420" s="130">
        <f t="shared" si="2"/>
        <v>121</v>
      </c>
      <c r="N420" s="130">
        <f t="shared" si="3"/>
        <v>0.2390873016</v>
      </c>
      <c r="O420" s="130">
        <f t="shared" si="4"/>
        <v>-0.7092415337</v>
      </c>
      <c r="P420" s="130">
        <f>STANDARDIZE(L420,'VCV HS CF'!$I$4,'VCV HS CF'!$I$3)</f>
        <v>-0.6648748391</v>
      </c>
      <c r="Q420" s="130">
        <v>-0.6589612772723269</v>
      </c>
      <c r="S420" s="148">
        <v>0.01822324551656911</v>
      </c>
    </row>
    <row r="421">
      <c r="A421" s="141">
        <v>45156.0</v>
      </c>
      <c r="B421" s="148">
        <f>'VCV HS CF'!H431</f>
        <v>-0.002385488999</v>
      </c>
      <c r="C421" s="141">
        <v>45156.0</v>
      </c>
      <c r="D421" s="149">
        <f t="shared" si="1"/>
        <v>104090.4409</v>
      </c>
      <c r="L421" s="150">
        <f>'VCV HS CF'!H431</f>
        <v>-0.002385488999</v>
      </c>
      <c r="M421" s="130">
        <f t="shared" si="2"/>
        <v>224</v>
      </c>
      <c r="N421" s="130">
        <f t="shared" si="3"/>
        <v>0.443452381</v>
      </c>
      <c r="O421" s="130">
        <f t="shared" si="4"/>
        <v>-0.1422218646</v>
      </c>
      <c r="P421" s="130">
        <f>STANDARDIZE(L421,'VCV HS CF'!$I$4,'VCV HS CF'!$I$3)</f>
        <v>-0.1467732141</v>
      </c>
      <c r="Q421" s="130">
        <v>-0.2951790001628439</v>
      </c>
      <c r="S421" s="148">
        <v>0.019035747067520602</v>
      </c>
    </row>
    <row r="422">
      <c r="A422" s="141">
        <v>45159.0</v>
      </c>
      <c r="B422" s="148">
        <f>'VCV HS CF'!H432</f>
        <v>0.02812327671</v>
      </c>
      <c r="C422" s="141">
        <v>45159.0</v>
      </c>
      <c r="D422" s="149">
        <f t="shared" si="1"/>
        <v>107017.8052</v>
      </c>
      <c r="L422" s="150">
        <f>'VCV HS CF'!H432</f>
        <v>0.02812327671</v>
      </c>
      <c r="M422" s="130">
        <f t="shared" si="2"/>
        <v>462</v>
      </c>
      <c r="N422" s="130">
        <f t="shared" si="3"/>
        <v>0.9156746032</v>
      </c>
      <c r="O422" s="130">
        <f t="shared" si="4"/>
        <v>1.37655202</v>
      </c>
      <c r="P422" s="130">
        <f>STANDARDIZE(L422,'VCV HS CF'!$I$4,'VCV HS CF'!$I$3)</f>
        <v>1.403443468</v>
      </c>
      <c r="Q422" s="130">
        <v>1.3513376342615826</v>
      </c>
      <c r="S422" s="148">
        <v>0.01953108684695517</v>
      </c>
    </row>
    <row r="423">
      <c r="A423" s="141">
        <v>45160.0</v>
      </c>
      <c r="B423" s="148">
        <f>'VCV HS CF'!H433</f>
        <v>-0.0004478855633</v>
      </c>
      <c r="C423" s="141">
        <v>45160.0</v>
      </c>
      <c r="D423" s="149">
        <f t="shared" si="1"/>
        <v>106969.8735</v>
      </c>
      <c r="L423" s="150">
        <f>'VCV HS CF'!H433</f>
        <v>-0.0004478855633</v>
      </c>
      <c r="M423" s="130">
        <f t="shared" si="2"/>
        <v>244</v>
      </c>
      <c r="N423" s="130">
        <f t="shared" si="3"/>
        <v>0.4831349206</v>
      </c>
      <c r="O423" s="130">
        <f t="shared" si="4"/>
        <v>-0.0422870844</v>
      </c>
      <c r="P423" s="130">
        <f>STANDARDIZE(L423,'VCV HS CF'!$I$4,'VCV HS CF'!$I$3)</f>
        <v>-0.04831937305</v>
      </c>
      <c r="Q423" s="130">
        <v>-0.032333180047199525</v>
      </c>
      <c r="S423" s="148">
        <v>0.019533617944221704</v>
      </c>
    </row>
    <row r="424">
      <c r="A424" s="141">
        <v>45161.0</v>
      </c>
      <c r="B424" s="148">
        <f>'VCV HS CF'!H434</f>
        <v>0.0124205606</v>
      </c>
      <c r="C424" s="141">
        <v>45161.0</v>
      </c>
      <c r="D424" s="149">
        <f t="shared" si="1"/>
        <v>108298.4993</v>
      </c>
      <c r="L424" s="150">
        <f>'VCV HS CF'!H434</f>
        <v>0.0124205606</v>
      </c>
      <c r="M424" s="130">
        <f t="shared" si="2"/>
        <v>369</v>
      </c>
      <c r="N424" s="130">
        <f t="shared" si="3"/>
        <v>0.7311507937</v>
      </c>
      <c r="O424" s="130">
        <f t="shared" si="4"/>
        <v>0.6162971608</v>
      </c>
      <c r="P424" s="130">
        <f>STANDARDIZE(L424,'VCV HS CF'!$I$4,'VCV HS CF'!$I$3)</f>
        <v>0.6055543401</v>
      </c>
      <c r="Q424" s="130">
        <v>0.7092415336844982</v>
      </c>
      <c r="S424" s="148">
        <v>0.02007376291137837</v>
      </c>
    </row>
    <row r="425">
      <c r="A425" s="141">
        <v>45162.0</v>
      </c>
      <c r="B425" s="148">
        <f>'VCV HS CF'!H435</f>
        <v>-0.01488983496</v>
      </c>
      <c r="C425" s="141">
        <v>45162.0</v>
      </c>
      <c r="D425" s="149">
        <f t="shared" si="1"/>
        <v>106685.9525</v>
      </c>
      <c r="L425" s="150">
        <f>'VCV HS CF'!H435</f>
        <v>-0.01488983496</v>
      </c>
      <c r="M425" s="130">
        <f t="shared" si="2"/>
        <v>100</v>
      </c>
      <c r="N425" s="130">
        <f t="shared" si="3"/>
        <v>0.1974206349</v>
      </c>
      <c r="O425" s="130">
        <f t="shared" si="4"/>
        <v>-0.850870542</v>
      </c>
      <c r="P425" s="130">
        <f>STANDARDIZE(L425,'VCV HS CF'!$I$4,'VCV HS CF'!$I$3)</f>
        <v>-0.7821462048</v>
      </c>
      <c r="Q425" s="130">
        <v>-0.8366705483747547</v>
      </c>
      <c r="S425" s="148">
        <v>0.020313582003383512</v>
      </c>
    </row>
    <row r="426">
      <c r="A426" s="141">
        <v>45163.0</v>
      </c>
      <c r="B426" s="148">
        <f>'VCV HS CF'!H436</f>
        <v>0.01768159343</v>
      </c>
      <c r="C426" s="141">
        <v>45163.0</v>
      </c>
      <c r="D426" s="149">
        <f t="shared" si="1"/>
        <v>108572.3301</v>
      </c>
      <c r="L426" s="150">
        <f>'VCV HS CF'!H436</f>
        <v>0.01768159343</v>
      </c>
      <c r="M426" s="130">
        <f t="shared" si="2"/>
        <v>413</v>
      </c>
      <c r="N426" s="130">
        <f t="shared" si="3"/>
        <v>0.818452381</v>
      </c>
      <c r="O426" s="130">
        <f t="shared" si="4"/>
        <v>0.9094829794</v>
      </c>
      <c r="P426" s="130">
        <f>STANDARDIZE(L426,'VCV HS CF'!$I$4,'VCV HS CF'!$I$3)</f>
        <v>0.8728788507</v>
      </c>
      <c r="Q426" s="130">
        <v>0.8945424155053207</v>
      </c>
      <c r="S426" s="148">
        <v>0.020322238294167284</v>
      </c>
    </row>
    <row r="427">
      <c r="A427" s="141">
        <v>45166.0</v>
      </c>
      <c r="B427" s="148">
        <f>'VCV HS CF'!H437</f>
        <v>0.00153966749</v>
      </c>
      <c r="C427" s="141">
        <v>45166.0</v>
      </c>
      <c r="D427" s="149">
        <f t="shared" si="1"/>
        <v>108739.4954</v>
      </c>
      <c r="L427" s="150">
        <f>'VCV HS CF'!H437</f>
        <v>0.00153966749</v>
      </c>
      <c r="M427" s="130">
        <f t="shared" si="2"/>
        <v>272</v>
      </c>
      <c r="N427" s="130">
        <f t="shared" si="3"/>
        <v>0.5386904762</v>
      </c>
      <c r="O427" s="130">
        <f t="shared" si="4"/>
        <v>0.09713517467</v>
      </c>
      <c r="P427" s="130">
        <f>STANDARDIZE(L427,'VCV HS CF'!$I$4,'VCV HS CF'!$I$3)</f>
        <v>0.05267251661</v>
      </c>
      <c r="Q427" s="130">
        <v>0.11213762428307725</v>
      </c>
      <c r="S427" s="148">
        <v>0.020459699315682922</v>
      </c>
    </row>
    <row r="428">
      <c r="A428" s="141">
        <v>45167.0</v>
      </c>
      <c r="B428" s="148">
        <f>'VCV HS CF'!H438</f>
        <v>0.03677514636</v>
      </c>
      <c r="C428" s="141">
        <v>45167.0</v>
      </c>
      <c r="D428" s="149">
        <f t="shared" si="1"/>
        <v>112738.4063</v>
      </c>
      <c r="L428" s="150">
        <f>'VCV HS CF'!H438</f>
        <v>0.03677514636</v>
      </c>
      <c r="M428" s="130">
        <f t="shared" si="2"/>
        <v>486</v>
      </c>
      <c r="N428" s="130">
        <f t="shared" si="3"/>
        <v>0.9632936508</v>
      </c>
      <c r="O428" s="130">
        <f t="shared" si="4"/>
        <v>1.790256424</v>
      </c>
      <c r="P428" s="130">
        <f>STANDARDIZE(L428,'VCV HS CF'!$I$4,'VCV HS CF'!$I$3)</f>
        <v>1.843063766</v>
      </c>
      <c r="Q428" s="130">
        <v>1.7902564238168888</v>
      </c>
      <c r="S428" s="148">
        <v>0.020501616323505136</v>
      </c>
    </row>
    <row r="429">
      <c r="A429" s="141">
        <v>45168.0</v>
      </c>
      <c r="B429" s="148">
        <f>'VCV HS CF'!H439</f>
        <v>-0.0003162553769</v>
      </c>
      <c r="C429" s="141">
        <v>45168.0</v>
      </c>
      <c r="D429" s="149">
        <f t="shared" si="1"/>
        <v>112702.7521</v>
      </c>
      <c r="L429" s="150">
        <f>'VCV HS CF'!H439</f>
        <v>-0.0003162553769</v>
      </c>
      <c r="M429" s="130">
        <f t="shared" si="2"/>
        <v>247</v>
      </c>
      <c r="N429" s="130">
        <f t="shared" si="3"/>
        <v>0.4890873016</v>
      </c>
      <c r="O429" s="130">
        <f t="shared" si="4"/>
        <v>-0.02735749058</v>
      </c>
      <c r="P429" s="130">
        <f>STANDARDIZE(L429,'VCV HS CF'!$I$4,'VCV HS CF'!$I$3)</f>
        <v>-0.04163095724</v>
      </c>
      <c r="Q429" s="130">
        <v>0.017408019993970146</v>
      </c>
      <c r="S429" s="148">
        <v>0.020555470093612603</v>
      </c>
    </row>
    <row r="430">
      <c r="A430" s="141">
        <v>45169.0</v>
      </c>
      <c r="B430" s="148">
        <f>'VCV HS CF'!H440</f>
        <v>0.008430598668</v>
      </c>
      <c r="C430" s="141">
        <v>45169.0</v>
      </c>
      <c r="D430" s="149">
        <f t="shared" si="1"/>
        <v>113652.9038</v>
      </c>
      <c r="L430" s="150">
        <f>'VCV HS CF'!H440</f>
        <v>0.008430598668</v>
      </c>
      <c r="M430" s="130">
        <f t="shared" si="2"/>
        <v>336</v>
      </c>
      <c r="N430" s="130">
        <f t="shared" si="3"/>
        <v>0.6656746032</v>
      </c>
      <c r="O430" s="130">
        <f t="shared" si="4"/>
        <v>0.4280004489</v>
      </c>
      <c r="P430" s="130">
        <f>STANDARDIZE(L430,'VCV HS CF'!$I$4,'VCV HS CF'!$I$3)</f>
        <v>0.4028157041</v>
      </c>
      <c r="Q430" s="130">
        <v>0.42800044886783933</v>
      </c>
      <c r="S430" s="148">
        <v>0.02072327926385358</v>
      </c>
    </row>
    <row r="431">
      <c r="A431" s="141">
        <v>45170.0</v>
      </c>
      <c r="B431" s="148">
        <f>'VCV HS CF'!H441</f>
        <v>-0.02229836183</v>
      </c>
      <c r="C431" s="141">
        <v>45170.0</v>
      </c>
      <c r="D431" s="149">
        <f t="shared" si="1"/>
        <v>111118.6302</v>
      </c>
      <c r="L431" s="150">
        <f>'VCV HS CF'!H441</f>
        <v>-0.02229836183</v>
      </c>
      <c r="M431" s="130">
        <f t="shared" si="2"/>
        <v>55</v>
      </c>
      <c r="N431" s="130">
        <f t="shared" si="3"/>
        <v>0.1081349206</v>
      </c>
      <c r="O431" s="130">
        <f t="shared" si="4"/>
        <v>-1.236507871</v>
      </c>
      <c r="P431" s="130">
        <f>STANDARDIZE(L431,'VCV HS CF'!$I$4,'VCV HS CF'!$I$3)</f>
        <v>-1.158589554</v>
      </c>
      <c r="Q431" s="130">
        <v>-1.0898172576858929</v>
      </c>
      <c r="S431" s="148">
        <v>0.020728618059236883</v>
      </c>
    </row>
    <row r="432">
      <c r="A432" s="141">
        <v>45174.0</v>
      </c>
      <c r="B432" s="148">
        <f>'VCV HS CF'!H442</f>
        <v>0.0118306452</v>
      </c>
      <c r="C432" s="141">
        <v>45174.0</v>
      </c>
      <c r="D432" s="149">
        <f t="shared" si="1"/>
        <v>112433.2353</v>
      </c>
      <c r="L432" s="150">
        <f>'VCV HS CF'!H442</f>
        <v>0.0118306452</v>
      </c>
      <c r="M432" s="130">
        <f t="shared" si="2"/>
        <v>363</v>
      </c>
      <c r="N432" s="130">
        <f t="shared" si="3"/>
        <v>0.7192460317</v>
      </c>
      <c r="O432" s="130">
        <f t="shared" si="4"/>
        <v>0.5806031688</v>
      </c>
      <c r="P432" s="130">
        <f>STANDARDIZE(L432,'VCV HS CF'!$I$4,'VCV HS CF'!$I$3)</f>
        <v>0.5755794568</v>
      </c>
      <c r="Q432" s="130">
        <v>0.5864998204596726</v>
      </c>
      <c r="S432" s="148">
        <v>0.02151094735699817</v>
      </c>
    </row>
    <row r="433">
      <c r="A433" s="141">
        <v>45175.0</v>
      </c>
      <c r="B433" s="148">
        <f>'VCV HS CF'!H443</f>
        <v>-0.009235553204</v>
      </c>
      <c r="C433" s="141">
        <v>45175.0</v>
      </c>
      <c r="D433" s="149">
        <f t="shared" si="1"/>
        <v>111394.8522</v>
      </c>
      <c r="L433" s="150">
        <f>'VCV HS CF'!H443</f>
        <v>-0.009235553204</v>
      </c>
      <c r="M433" s="130">
        <f t="shared" si="2"/>
        <v>145</v>
      </c>
      <c r="N433" s="130">
        <f t="shared" si="3"/>
        <v>0.2867063492</v>
      </c>
      <c r="O433" s="130">
        <f t="shared" si="4"/>
        <v>-0.5630325815</v>
      </c>
      <c r="P433" s="130">
        <f>STANDARDIZE(L433,'VCV HS CF'!$I$4,'VCV HS CF'!$I$3)</f>
        <v>-0.4948398619</v>
      </c>
      <c r="Q433" s="130">
        <v>-0.5169963170597522</v>
      </c>
      <c r="S433" s="148">
        <v>0.02175294890313719</v>
      </c>
    </row>
    <row r="434">
      <c r="A434" s="141">
        <v>45176.0</v>
      </c>
      <c r="B434" s="148">
        <f>'VCV HS CF'!H444</f>
        <v>0.006569253223</v>
      </c>
      <c r="C434" s="141">
        <v>45176.0</v>
      </c>
      <c r="D434" s="149">
        <f t="shared" si="1"/>
        <v>112126.6332</v>
      </c>
      <c r="L434" s="150">
        <f>'VCV HS CF'!H444</f>
        <v>0.006569253223</v>
      </c>
      <c r="M434" s="130">
        <f t="shared" si="2"/>
        <v>318</v>
      </c>
      <c r="N434" s="130">
        <f t="shared" si="3"/>
        <v>0.6299603175</v>
      </c>
      <c r="O434" s="130">
        <f t="shared" si="4"/>
        <v>0.3317482479</v>
      </c>
      <c r="P434" s="130">
        <f>STANDARDIZE(L434,'VCV HS CF'!$I$4,'VCV HS CF'!$I$3)</f>
        <v>0.3082366972</v>
      </c>
      <c r="Q434" s="130">
        <v>0.3055850099560122</v>
      </c>
      <c r="S434" s="148">
        <v>0.022088914373758105</v>
      </c>
    </row>
    <row r="435">
      <c r="A435" s="141">
        <v>45177.0</v>
      </c>
      <c r="B435" s="148">
        <f>'VCV HS CF'!H445</f>
        <v>-0.00126796474</v>
      </c>
      <c r="C435" s="141">
        <v>45177.0</v>
      </c>
      <c r="D435" s="149">
        <f t="shared" si="1"/>
        <v>111984.4606</v>
      </c>
      <c r="L435" s="150">
        <f>'VCV HS CF'!H445</f>
        <v>-0.00126796474</v>
      </c>
      <c r="M435" s="130">
        <f t="shared" si="2"/>
        <v>236</v>
      </c>
      <c r="N435" s="130">
        <f t="shared" si="3"/>
        <v>0.4672619048</v>
      </c>
      <c r="O435" s="130">
        <f t="shared" si="4"/>
        <v>-0.08215455702</v>
      </c>
      <c r="P435" s="130">
        <f>STANDARDIZE(L435,'VCV HS CF'!$I$4,'VCV HS CF'!$I$3)</f>
        <v>-0.08998937807</v>
      </c>
      <c r="Q435" s="130">
        <v>-0.12215308892839652</v>
      </c>
      <c r="S435" s="148">
        <v>0.02232967712910683</v>
      </c>
    </row>
    <row r="436">
      <c r="A436" s="141">
        <v>45180.0</v>
      </c>
      <c r="B436" s="148">
        <f>'VCV HS CF'!H446</f>
        <v>0.04907327807</v>
      </c>
      <c r="C436" s="141">
        <v>45180.0</v>
      </c>
      <c r="D436" s="149">
        <f t="shared" si="1"/>
        <v>117479.9052</v>
      </c>
      <c r="L436" s="150">
        <f>'VCV HS CF'!H446</f>
        <v>0.04907327807</v>
      </c>
      <c r="M436" s="130">
        <f t="shared" si="2"/>
        <v>499</v>
      </c>
      <c r="N436" s="130">
        <f t="shared" si="3"/>
        <v>0.9890873016</v>
      </c>
      <c r="O436" s="130">
        <f t="shared" si="4"/>
        <v>2.293392869</v>
      </c>
      <c r="P436" s="130">
        <f>STANDARDIZE(L436,'VCV HS CF'!$I$4,'VCV HS CF'!$I$3)</f>
        <v>2.467958563</v>
      </c>
      <c r="Q436" s="130">
        <v>2.2933928685757787</v>
      </c>
      <c r="S436" s="148">
        <v>0.022604111710610563</v>
      </c>
    </row>
    <row r="437">
      <c r="A437" s="141">
        <v>45181.0</v>
      </c>
      <c r="B437" s="148">
        <f>'VCV HS CF'!H447</f>
        <v>-0.01277414964</v>
      </c>
      <c r="C437" s="141">
        <v>45181.0</v>
      </c>
      <c r="D437" s="149">
        <f t="shared" si="1"/>
        <v>115979.1993</v>
      </c>
      <c r="L437" s="150">
        <f>'VCV HS CF'!H447</f>
        <v>-0.01277414964</v>
      </c>
      <c r="M437" s="130">
        <f t="shared" si="2"/>
        <v>117</v>
      </c>
      <c r="N437" s="130">
        <f t="shared" si="3"/>
        <v>0.2311507937</v>
      </c>
      <c r="O437" s="130">
        <f t="shared" si="4"/>
        <v>-0.7350622432</v>
      </c>
      <c r="P437" s="130">
        <f>STANDARDIZE(L437,'VCV HS CF'!$I$4,'VCV HS CF'!$I$3)</f>
        <v>-0.6746436362</v>
      </c>
      <c r="Q437" s="130">
        <v>-0.6405341470980956</v>
      </c>
      <c r="S437" s="148">
        <v>0.02292716668106507</v>
      </c>
    </row>
    <row r="438">
      <c r="A438" s="141">
        <v>45182.0</v>
      </c>
      <c r="B438" s="148">
        <f>'VCV HS CF'!H448</f>
        <v>0.0003135491945</v>
      </c>
      <c r="C438" s="141">
        <v>45182.0</v>
      </c>
      <c r="D438" s="149">
        <f t="shared" si="1"/>
        <v>116015.5644</v>
      </c>
      <c r="L438" s="150">
        <f>'VCV HS CF'!H448</f>
        <v>0.0003135491945</v>
      </c>
      <c r="M438" s="130">
        <f t="shared" si="2"/>
        <v>253</v>
      </c>
      <c r="N438" s="130">
        <f t="shared" si="3"/>
        <v>0.5009920635</v>
      </c>
      <c r="O438" s="130">
        <f t="shared" si="4"/>
        <v>0.002486736965</v>
      </c>
      <c r="P438" s="130">
        <f>STANDARDIZE(L438,'VCV HS CF'!$I$4,'VCV HS CF'!$I$3)</f>
        <v>-0.009629218375</v>
      </c>
      <c r="Q438" s="130">
        <v>0.0771652779400102</v>
      </c>
      <c r="S438" s="148">
        <v>0.023136557717805026</v>
      </c>
    </row>
    <row r="439">
      <c r="A439" s="141">
        <v>45183.0</v>
      </c>
      <c r="B439" s="148">
        <f>'VCV HS CF'!H449</f>
        <v>0.01327927657</v>
      </c>
      <c r="C439" s="141">
        <v>45183.0</v>
      </c>
      <c r="D439" s="149">
        <f t="shared" si="1"/>
        <v>117556.1672</v>
      </c>
      <c r="L439" s="150">
        <f>'VCV HS CF'!H449</f>
        <v>0.01327927657</v>
      </c>
      <c r="M439" s="130">
        <f t="shared" si="2"/>
        <v>379</v>
      </c>
      <c r="N439" s="130">
        <f t="shared" si="3"/>
        <v>0.7509920635</v>
      </c>
      <c r="O439" s="130">
        <f t="shared" si="4"/>
        <v>0.6776149367</v>
      </c>
      <c r="P439" s="130">
        <f>STANDARDIZE(L439,'VCV HS CF'!$I$4,'VCV HS CF'!$I$3)</f>
        <v>0.6491875645</v>
      </c>
      <c r="Q439" s="130">
        <v>0.7028602306764651</v>
      </c>
      <c r="S439" s="148">
        <v>0.023208188065722425</v>
      </c>
    </row>
    <row r="440">
      <c r="A440" s="141">
        <v>45184.0</v>
      </c>
      <c r="B440" s="148">
        <f>'VCV HS CF'!H450</f>
        <v>-0.006304927458</v>
      </c>
      <c r="C440" s="141">
        <v>45184.0</v>
      </c>
      <c r="D440" s="149">
        <f t="shared" si="1"/>
        <v>116814.9841</v>
      </c>
      <c r="L440" s="150">
        <f>'VCV HS CF'!H450</f>
        <v>-0.006304927458</v>
      </c>
      <c r="M440" s="130">
        <f t="shared" si="2"/>
        <v>173</v>
      </c>
      <c r="N440" s="130">
        <f t="shared" si="3"/>
        <v>0.3422619048</v>
      </c>
      <c r="O440" s="130">
        <f t="shared" si="4"/>
        <v>-0.4062977893</v>
      </c>
      <c r="P440" s="130">
        <f>STANDARDIZE(L440,'VCV HS CF'!$I$4,'VCV HS CF'!$I$3)</f>
        <v>-0.3459283993</v>
      </c>
      <c r="Q440" s="130">
        <v>-0.4554166436762333</v>
      </c>
      <c r="S440" s="148">
        <v>0.023225063981720008</v>
      </c>
    </row>
    <row r="441">
      <c r="A441" s="141">
        <v>45187.0</v>
      </c>
      <c r="B441" s="148">
        <f>'VCV HS CF'!H451</f>
        <v>-0.008782104047</v>
      </c>
      <c r="C441" s="141">
        <v>45187.0</v>
      </c>
      <c r="D441" s="149">
        <f t="shared" si="1"/>
        <v>115789.1028</v>
      </c>
      <c r="L441" s="150">
        <f>'VCV HS CF'!H451</f>
        <v>-0.008782104047</v>
      </c>
      <c r="M441" s="130">
        <f t="shared" si="2"/>
        <v>147</v>
      </c>
      <c r="N441" s="130">
        <f t="shared" si="3"/>
        <v>0.2906746032</v>
      </c>
      <c r="O441" s="130">
        <f t="shared" si="4"/>
        <v>-0.5514150211</v>
      </c>
      <c r="P441" s="130">
        <f>STANDARDIZE(L441,'VCV HS CF'!$I$4,'VCV HS CF'!$I$3)</f>
        <v>-0.4717991248</v>
      </c>
      <c r="Q441" s="130">
        <v>-0.5924169359544837</v>
      </c>
      <c r="S441" s="148">
        <v>0.023770576192837158</v>
      </c>
    </row>
    <row r="442">
      <c r="A442" s="141">
        <v>45188.0</v>
      </c>
      <c r="B442" s="148">
        <f>'VCV HS CF'!H452</f>
        <v>-0.003406455639</v>
      </c>
      <c r="C442" s="141">
        <v>45188.0</v>
      </c>
      <c r="D442" s="149">
        <f t="shared" si="1"/>
        <v>115394.6723</v>
      </c>
      <c r="L442" s="150">
        <f>'VCV HS CF'!H452</f>
        <v>-0.003406455639</v>
      </c>
      <c r="M442" s="130">
        <f t="shared" si="2"/>
        <v>206</v>
      </c>
      <c r="N442" s="130">
        <f t="shared" si="3"/>
        <v>0.4077380952</v>
      </c>
      <c r="O442" s="130">
        <f t="shared" si="4"/>
        <v>-0.2333673159</v>
      </c>
      <c r="P442" s="130">
        <f>STANDARDIZE(L442,'VCV HS CF'!$I$4,'VCV HS CF'!$I$3)</f>
        <v>-0.1986507477</v>
      </c>
      <c r="Q442" s="130">
        <v>-0.19266386809484326</v>
      </c>
      <c r="S442" s="148">
        <v>0.02425196781685457</v>
      </c>
    </row>
    <row r="443">
      <c r="A443" s="141">
        <v>45189.0</v>
      </c>
      <c r="B443" s="148">
        <f>'VCV HS CF'!H453</f>
        <v>-0.001696012097</v>
      </c>
      <c r="C443" s="141">
        <v>45189.0</v>
      </c>
      <c r="D443" s="149">
        <f t="shared" si="1"/>
        <v>115198.9616</v>
      </c>
      <c r="L443" s="150">
        <f>'VCV HS CF'!H453</f>
        <v>-0.001696012097</v>
      </c>
      <c r="M443" s="130">
        <f t="shared" si="2"/>
        <v>229</v>
      </c>
      <c r="N443" s="130">
        <f t="shared" si="3"/>
        <v>0.4533730159</v>
      </c>
      <c r="O443" s="130">
        <f t="shared" si="4"/>
        <v>-0.1171438878</v>
      </c>
      <c r="P443" s="130">
        <f>STANDARDIZE(L443,'VCV HS CF'!$I$4,'VCV HS CF'!$I$3)</f>
        <v>-0.1117393945</v>
      </c>
      <c r="Q443" s="130">
        <v>-0.25900041426969267</v>
      </c>
      <c r="S443" s="148">
        <v>0.02442886179797148</v>
      </c>
    </row>
    <row r="444">
      <c r="A444" s="141">
        <v>45190.0</v>
      </c>
      <c r="B444" s="148">
        <f>'VCV HS CF'!H454</f>
        <v>-0.01848770964</v>
      </c>
      <c r="C444" s="141">
        <v>45190.0</v>
      </c>
      <c r="D444" s="149">
        <f t="shared" si="1"/>
        <v>113069.1966</v>
      </c>
      <c r="L444" s="150">
        <f>'VCV HS CF'!H454</f>
        <v>-0.01848770964</v>
      </c>
      <c r="M444" s="130">
        <f t="shared" si="2"/>
        <v>79</v>
      </c>
      <c r="N444" s="130">
        <f t="shared" si="3"/>
        <v>0.1557539683</v>
      </c>
      <c r="O444" s="130">
        <f t="shared" si="4"/>
        <v>-1.012062991</v>
      </c>
      <c r="P444" s="130">
        <f>STANDARDIZE(L444,'VCV HS CF'!$I$4,'VCV HS CF'!$I$3)</f>
        <v>-0.9649620357</v>
      </c>
      <c r="Q444" s="130">
        <v>-1.0288047631393198</v>
      </c>
      <c r="S444" s="148">
        <v>0.02458515479093917</v>
      </c>
    </row>
    <row r="445">
      <c r="A445" s="141">
        <v>45191.0</v>
      </c>
      <c r="B445" s="148">
        <f>'VCV HS CF'!H455</f>
        <v>-0.02433634655</v>
      </c>
      <c r="C445" s="141">
        <v>45191.0</v>
      </c>
      <c r="D445" s="149">
        <f t="shared" si="1"/>
        <v>110317.5055</v>
      </c>
      <c r="L445" s="150">
        <f>'VCV HS CF'!H455</f>
        <v>-0.02433634655</v>
      </c>
      <c r="M445" s="130">
        <f t="shared" si="2"/>
        <v>45</v>
      </c>
      <c r="N445" s="130">
        <f t="shared" si="3"/>
        <v>0.08829365079</v>
      </c>
      <c r="O445" s="130">
        <f t="shared" si="4"/>
        <v>-1.351337634</v>
      </c>
      <c r="P445" s="130">
        <f>STANDARDIZE(L445,'VCV HS CF'!$I$4,'VCV HS CF'!$I$3)</f>
        <v>-1.262143987</v>
      </c>
      <c r="Q445" s="130">
        <v>-1.3269542717268124</v>
      </c>
      <c r="S445" s="148">
        <v>0.02485442490152858</v>
      </c>
    </row>
    <row r="446">
      <c r="A446" s="141">
        <v>45194.0</v>
      </c>
      <c r="B446" s="148">
        <f>'VCV HS CF'!H456</f>
        <v>-0.000228236136</v>
      </c>
      <c r="C446" s="141">
        <v>45194.0</v>
      </c>
      <c r="D446" s="149">
        <f t="shared" si="1"/>
        <v>110292.327</v>
      </c>
      <c r="L446" s="150">
        <f>'VCV HS CF'!H456</f>
        <v>-0.000228236136</v>
      </c>
      <c r="M446" s="130">
        <f t="shared" si="2"/>
        <v>248</v>
      </c>
      <c r="N446" s="130">
        <f t="shared" si="3"/>
        <v>0.4910714286</v>
      </c>
      <c r="O446" s="130">
        <f t="shared" si="4"/>
        <v>-0.02238247832</v>
      </c>
      <c r="P446" s="130">
        <f>STANDARDIZE(L446,'VCV HS CF'!$I$4,'VCV HS CF'!$I$3)</f>
        <v>-0.03715850834</v>
      </c>
      <c r="Q446" s="130">
        <v>0.002486736965176987</v>
      </c>
      <c r="S446" s="148">
        <v>0.025018403763510798</v>
      </c>
    </row>
    <row r="447">
      <c r="A447" s="141">
        <v>45195.0</v>
      </c>
      <c r="B447" s="148">
        <f>'VCV HS CF'!H457</f>
        <v>-0.007306496246</v>
      </c>
      <c r="C447" s="141">
        <v>45195.0</v>
      </c>
      <c r="D447" s="149">
        <f t="shared" si="1"/>
        <v>109486.4765</v>
      </c>
      <c r="L447" s="150">
        <f>'VCV HS CF'!H457</f>
        <v>-0.007306496246</v>
      </c>
      <c r="M447" s="130">
        <f t="shared" si="2"/>
        <v>160</v>
      </c>
      <c r="N447" s="130">
        <f t="shared" si="3"/>
        <v>0.316468254</v>
      </c>
      <c r="O447" s="130">
        <f t="shared" si="4"/>
        <v>-0.477597785</v>
      </c>
      <c r="P447" s="130">
        <f>STANDARDIZE(L447,'VCV HS CF'!$I$4,'VCV HS CF'!$I$3)</f>
        <v>-0.3968202859</v>
      </c>
      <c r="Q447" s="130">
        <v>-0.5283993020810163</v>
      </c>
      <c r="S447" s="148">
        <v>0.025302243000422043</v>
      </c>
    </row>
    <row r="448">
      <c r="A448" s="141">
        <v>45196.0</v>
      </c>
      <c r="B448" s="148">
        <f>'VCV HS CF'!H458</f>
        <v>-0.01095877754</v>
      </c>
      <c r="C448" s="141">
        <v>45196.0</v>
      </c>
      <c r="D448" s="149">
        <f t="shared" si="1"/>
        <v>108286.6386</v>
      </c>
      <c r="L448" s="150">
        <f>'VCV HS CF'!H458</f>
        <v>-0.01095877754</v>
      </c>
      <c r="M448" s="130">
        <f t="shared" si="2"/>
        <v>130</v>
      </c>
      <c r="N448" s="130">
        <f t="shared" si="3"/>
        <v>0.2569444444</v>
      </c>
      <c r="O448" s="130">
        <f t="shared" si="4"/>
        <v>-0.6527943156</v>
      </c>
      <c r="P448" s="130">
        <f>STANDARDIZE(L448,'VCV HS CF'!$I$4,'VCV HS CF'!$I$3)</f>
        <v>-0.582400635</v>
      </c>
      <c r="Q448" s="130">
        <v>-0.5983548664684107</v>
      </c>
      <c r="S448" s="148">
        <v>0.025487154226657725</v>
      </c>
    </row>
    <row r="449">
      <c r="A449" s="141">
        <v>45197.0</v>
      </c>
      <c r="B449" s="148">
        <f>'VCV HS CF'!H459</f>
        <v>0.01163657079</v>
      </c>
      <c r="C449" s="141">
        <v>45197.0</v>
      </c>
      <c r="D449" s="149">
        <f t="shared" si="1"/>
        <v>109546.7237</v>
      </c>
      <c r="L449" s="150">
        <f>'VCV HS CF'!H459</f>
        <v>0.01163657079</v>
      </c>
      <c r="M449" s="130">
        <f t="shared" si="2"/>
        <v>361</v>
      </c>
      <c r="N449" s="130">
        <f t="shared" si="3"/>
        <v>0.7152777778</v>
      </c>
      <c r="O449" s="130">
        <f t="shared" si="4"/>
        <v>0.5688698847</v>
      </c>
      <c r="P449" s="130">
        <f>STANDARDIZE(L449,'VCV HS CF'!$I$4,'VCV HS CF'!$I$3)</f>
        <v>0.5657181145</v>
      </c>
      <c r="Q449" s="130">
        <v>0.6043139698210152</v>
      </c>
      <c r="S449" s="148">
        <v>0.025684643477173474</v>
      </c>
    </row>
    <row r="450">
      <c r="A450" s="141">
        <v>45198.0</v>
      </c>
      <c r="B450" s="148">
        <f>'VCV HS CF'!H460</f>
        <v>0.01288268145</v>
      </c>
      <c r="C450" s="141">
        <v>45198.0</v>
      </c>
      <c r="D450" s="149">
        <f t="shared" si="1"/>
        <v>110957.9793</v>
      </c>
      <c r="L450" s="150">
        <f>'VCV HS CF'!H460</f>
        <v>0.01288268145</v>
      </c>
      <c r="M450" s="130">
        <f t="shared" si="2"/>
        <v>377</v>
      </c>
      <c r="N450" s="130">
        <f t="shared" si="3"/>
        <v>0.7470238095</v>
      </c>
      <c r="O450" s="130">
        <f t="shared" si="4"/>
        <v>0.6651534027</v>
      </c>
      <c r="P450" s="130">
        <f>STANDARDIZE(L450,'VCV HS CF'!$I$4,'VCV HS CF'!$I$3)</f>
        <v>0.6290357047</v>
      </c>
      <c r="Q450" s="130">
        <v>0.5983548664684107</v>
      </c>
      <c r="S450" s="148">
        <v>0.0257650673139454</v>
      </c>
    </row>
    <row r="451">
      <c r="A451" s="141">
        <v>45201.0</v>
      </c>
      <c r="B451" s="148">
        <f>'VCV HS CF'!H461</f>
        <v>-0.005025711413</v>
      </c>
      <c r="C451" s="141">
        <v>45201.0</v>
      </c>
      <c r="D451" s="149">
        <f t="shared" si="1"/>
        <v>110400.3365</v>
      </c>
      <c r="L451" s="150">
        <f>'VCV HS CF'!H461</f>
        <v>-0.005025711413</v>
      </c>
      <c r="M451" s="130">
        <f t="shared" si="2"/>
        <v>190</v>
      </c>
      <c r="N451" s="130">
        <f t="shared" si="3"/>
        <v>0.3759920635</v>
      </c>
      <c r="O451" s="130">
        <f t="shared" si="4"/>
        <v>-0.3160242165</v>
      </c>
      <c r="P451" s="130">
        <f>STANDARDIZE(L451,'VCV HS CF'!$I$4,'VCV HS CF'!$I$3)</f>
        <v>-0.2809286523</v>
      </c>
      <c r="Q451" s="130">
        <v>-0.2693005448530649</v>
      </c>
      <c r="S451" s="148">
        <v>0.025882594457190034</v>
      </c>
    </row>
    <row r="452">
      <c r="A452" s="141">
        <v>45202.0</v>
      </c>
      <c r="B452" s="148">
        <f>'VCV HS CF'!H462</f>
        <v>-0.01729446786</v>
      </c>
      <c r="C452" s="141">
        <v>45202.0</v>
      </c>
      <c r="D452" s="149">
        <f t="shared" si="1"/>
        <v>108491.0214</v>
      </c>
      <c r="L452" s="150">
        <f>'VCV HS CF'!H462</f>
        <v>-0.01729446786</v>
      </c>
      <c r="M452" s="130">
        <f t="shared" si="2"/>
        <v>85</v>
      </c>
      <c r="N452" s="130">
        <f t="shared" si="3"/>
        <v>0.1676587302</v>
      </c>
      <c r="O452" s="130">
        <f t="shared" si="4"/>
        <v>-0.9634585415</v>
      </c>
      <c r="P452" s="130">
        <f>STANDARDIZE(L452,'VCV HS CF'!$I$4,'VCV HS CF'!$I$3)</f>
        <v>-0.9043308278</v>
      </c>
      <c r="Q452" s="130">
        <v>-0.9713998443014243</v>
      </c>
      <c r="S452" s="148">
        <v>0.026130194021712794</v>
      </c>
    </row>
    <row r="453">
      <c r="A453" s="141">
        <v>45203.0</v>
      </c>
      <c r="B453" s="148">
        <f>'VCV HS CF'!H463</f>
        <v>0.0337880691</v>
      </c>
      <c r="C453" s="141">
        <v>45203.0</v>
      </c>
      <c r="D453" s="149">
        <f t="shared" si="1"/>
        <v>112156.7236</v>
      </c>
      <c r="L453" s="150">
        <f>'VCV HS CF'!H463</f>
        <v>0.0337880691</v>
      </c>
      <c r="M453" s="130">
        <f t="shared" si="2"/>
        <v>479</v>
      </c>
      <c r="N453" s="130">
        <f t="shared" si="3"/>
        <v>0.9494047619</v>
      </c>
      <c r="O453" s="130">
        <f t="shared" si="4"/>
        <v>1.639109406</v>
      </c>
      <c r="P453" s="130">
        <f>STANDARDIZE(L453,'VCV HS CF'!$I$4,'VCV HS CF'!$I$3)</f>
        <v>1.69128388</v>
      </c>
      <c r="Q453" s="130">
        <v>1.602129460918465</v>
      </c>
      <c r="S453" s="148">
        <v>0.026186744123471127</v>
      </c>
    </row>
    <row r="454">
      <c r="A454" s="141">
        <v>45204.0</v>
      </c>
      <c r="B454" s="148">
        <f>'VCV HS CF'!H464</f>
        <v>-0.02570996116</v>
      </c>
      <c r="C454" s="141">
        <v>45204.0</v>
      </c>
      <c r="D454" s="149">
        <f t="shared" si="1"/>
        <v>109273.1786</v>
      </c>
      <c r="L454" s="150">
        <f>'VCV HS CF'!H464</f>
        <v>-0.02570996116</v>
      </c>
      <c r="M454" s="130">
        <f t="shared" si="2"/>
        <v>42</v>
      </c>
      <c r="N454" s="130">
        <f t="shared" si="3"/>
        <v>0.08234126984</v>
      </c>
      <c r="O454" s="130">
        <f t="shared" si="4"/>
        <v>-1.389494147</v>
      </c>
      <c r="P454" s="130">
        <f>STANDARDIZE(L454,'VCV HS CF'!$I$4,'VCV HS CF'!$I$3)</f>
        <v>-1.33194033</v>
      </c>
      <c r="Q454" s="130">
        <v>-0.9555775383352155</v>
      </c>
      <c r="S454" s="148">
        <v>0.02686358383484868</v>
      </c>
    </row>
    <row r="455">
      <c r="A455" s="141">
        <v>45205.0</v>
      </c>
      <c r="B455" s="148">
        <f>'VCV HS CF'!H465</f>
        <v>0.004172881004</v>
      </c>
      <c r="C455" s="141">
        <v>45205.0</v>
      </c>
      <c r="D455" s="149">
        <f t="shared" si="1"/>
        <v>109729.1625</v>
      </c>
      <c r="L455" s="150">
        <f>'VCV HS CF'!H465</f>
        <v>0.004172881004</v>
      </c>
      <c r="M455" s="130">
        <f t="shared" si="2"/>
        <v>301</v>
      </c>
      <c r="N455" s="130">
        <f t="shared" si="3"/>
        <v>0.5962301587</v>
      </c>
      <c r="O455" s="130">
        <f t="shared" si="4"/>
        <v>0.2436012208</v>
      </c>
      <c r="P455" s="130">
        <f>STANDARDIZE(L455,'VCV HS CF'!$I$4,'VCV HS CF'!$I$3)</f>
        <v>0.1864718174</v>
      </c>
      <c r="Q455" s="130">
        <v>0.310800379453619</v>
      </c>
      <c r="S455" s="148">
        <v>0.026884673357177195</v>
      </c>
    </row>
    <row r="456">
      <c r="A456" s="141">
        <v>45208.0</v>
      </c>
      <c r="B456" s="148">
        <f>'VCV HS CF'!H466</f>
        <v>-0.003224865916</v>
      </c>
      <c r="C456" s="141">
        <v>45208.0</v>
      </c>
      <c r="D456" s="149">
        <f t="shared" si="1"/>
        <v>109375.3007</v>
      </c>
      <c r="L456" s="150">
        <f>'VCV HS CF'!H466</f>
        <v>-0.003224865916</v>
      </c>
      <c r="M456" s="130">
        <f t="shared" si="2"/>
        <v>207</v>
      </c>
      <c r="N456" s="130">
        <f t="shared" si="3"/>
        <v>0.4097222222</v>
      </c>
      <c r="O456" s="130">
        <f t="shared" si="4"/>
        <v>-0.2282595813</v>
      </c>
      <c r="P456" s="130">
        <f>STANDARDIZE(L456,'VCV HS CF'!$I$4,'VCV HS CF'!$I$3)</f>
        <v>-0.1894237793</v>
      </c>
      <c r="Q456" s="130">
        <v>-0.24360122076990676</v>
      </c>
      <c r="S456" s="148">
        <v>0.02717254006560288</v>
      </c>
    </row>
    <row r="457">
      <c r="A457" s="141">
        <v>45209.0</v>
      </c>
      <c r="B457" s="148">
        <f>'VCV HS CF'!H467</f>
        <v>0.01253336577</v>
      </c>
      <c r="C457" s="141">
        <v>45209.0</v>
      </c>
      <c r="D457" s="149">
        <f t="shared" si="1"/>
        <v>110746.1413</v>
      </c>
      <c r="L457" s="150">
        <f>'VCV HS CF'!H467</f>
        <v>0.01253336577</v>
      </c>
      <c r="M457" s="130">
        <f t="shared" si="2"/>
        <v>371</v>
      </c>
      <c r="N457" s="130">
        <f t="shared" si="3"/>
        <v>0.7351190476</v>
      </c>
      <c r="O457" s="130">
        <f t="shared" si="4"/>
        <v>0.6283695122</v>
      </c>
      <c r="P457" s="130">
        <f>STANDARDIZE(L457,'VCV HS CF'!$I$4,'VCV HS CF'!$I$3)</f>
        <v>0.611286216</v>
      </c>
      <c r="Q457" s="130">
        <v>0.5226893139799427</v>
      </c>
      <c r="S457" s="148">
        <v>0.02752005283284319</v>
      </c>
    </row>
    <row r="458">
      <c r="A458" s="141">
        <v>45210.0</v>
      </c>
      <c r="B458" s="148">
        <f>'VCV HS CF'!H468</f>
        <v>-0.001462997634</v>
      </c>
      <c r="C458" s="141">
        <v>45210.0</v>
      </c>
      <c r="D458" s="149">
        <f t="shared" si="1"/>
        <v>110584.12</v>
      </c>
      <c r="L458" s="150">
        <f>'VCV HS CF'!H468</f>
        <v>-0.001462997634</v>
      </c>
      <c r="M458" s="130">
        <f t="shared" si="2"/>
        <v>233</v>
      </c>
      <c r="N458" s="130">
        <f t="shared" si="3"/>
        <v>0.4613095238</v>
      </c>
      <c r="O458" s="130">
        <f t="shared" si="4"/>
        <v>-0.09713517467</v>
      </c>
      <c r="P458" s="130">
        <f>STANDARDIZE(L458,'VCV HS CF'!$I$4,'VCV HS CF'!$I$3)</f>
        <v>-0.09989942324</v>
      </c>
      <c r="Q458" s="130">
        <v>-0.05224518042489834</v>
      </c>
      <c r="S458" s="148">
        <v>0.028203137854305373</v>
      </c>
    </row>
    <row r="459">
      <c r="A459" s="141">
        <v>45211.0</v>
      </c>
      <c r="B459" s="148">
        <f>'VCV HS CF'!H469</f>
        <v>-0.0215448015</v>
      </c>
      <c r="C459" s="141">
        <v>45211.0</v>
      </c>
      <c r="D459" s="149">
        <f t="shared" si="1"/>
        <v>108201.6071</v>
      </c>
      <c r="L459" s="150">
        <f>'VCV HS CF'!H469</f>
        <v>-0.0215448015</v>
      </c>
      <c r="M459" s="130">
        <f t="shared" si="2"/>
        <v>60</v>
      </c>
      <c r="N459" s="130">
        <f t="shared" si="3"/>
        <v>0.1180555556</v>
      </c>
      <c r="O459" s="130">
        <f t="shared" si="4"/>
        <v>-1.184763137</v>
      </c>
      <c r="P459" s="130">
        <f>STANDARDIZE(L459,'VCV HS CF'!$I$4,'VCV HS CF'!$I$3)</f>
        <v>-1.120299516</v>
      </c>
      <c r="Q459" s="130">
        <v>-0.9956001867260568</v>
      </c>
      <c r="S459" s="148">
        <v>0.02829665825900296</v>
      </c>
    </row>
    <row r="460">
      <c r="A460" s="141">
        <v>45212.0</v>
      </c>
      <c r="B460" s="148">
        <f>'VCV HS CF'!H470</f>
        <v>-0.0105857509</v>
      </c>
      <c r="C460" s="141">
        <v>45212.0</v>
      </c>
      <c r="D460" s="149">
        <f t="shared" si="1"/>
        <v>107056.2118</v>
      </c>
      <c r="L460" s="150">
        <f>'VCV HS CF'!H470</f>
        <v>-0.0105857509</v>
      </c>
      <c r="M460" s="130">
        <f t="shared" si="2"/>
        <v>134</v>
      </c>
      <c r="N460" s="130">
        <f t="shared" si="3"/>
        <v>0.2648809524</v>
      </c>
      <c r="O460" s="130">
        <f t="shared" si="4"/>
        <v>-0.6283695122</v>
      </c>
      <c r="P460" s="130">
        <f>STANDARDIZE(L460,'VCV HS CF'!$I$4,'VCV HS CF'!$I$3)</f>
        <v>-0.5634463409</v>
      </c>
      <c r="Q460" s="130">
        <v>-0.7092415336844982</v>
      </c>
      <c r="S460" s="148">
        <v>0.02852207198741329</v>
      </c>
    </row>
    <row r="461">
      <c r="A461" s="141">
        <v>45215.0</v>
      </c>
      <c r="B461" s="148">
        <f>'VCV HS CF'!H471</f>
        <v>0.01110252041</v>
      </c>
      <c r="C461" s="141">
        <v>45215.0</v>
      </c>
      <c r="D461" s="149">
        <f t="shared" si="1"/>
        <v>108244.8056</v>
      </c>
      <c r="L461" s="150">
        <f>'VCV HS CF'!H471</f>
        <v>0.01110252041</v>
      </c>
      <c r="M461" s="130">
        <f t="shared" si="2"/>
        <v>354</v>
      </c>
      <c r="N461" s="130">
        <f t="shared" si="3"/>
        <v>0.7013888889</v>
      </c>
      <c r="O461" s="130">
        <f t="shared" si="4"/>
        <v>0.5283993021</v>
      </c>
      <c r="P461" s="130">
        <f>STANDARDIZE(L461,'VCV HS CF'!$I$4,'VCV HS CF'!$I$3)</f>
        <v>0.5385818538</v>
      </c>
      <c r="Q461" s="130">
        <v>0.5747266363626987</v>
      </c>
      <c r="S461" s="148">
        <v>0.028557703723772</v>
      </c>
    </row>
    <row r="462">
      <c r="A462" s="141">
        <v>45216.0</v>
      </c>
      <c r="B462" s="148">
        <f>'VCV HS CF'!H472</f>
        <v>0.00085960259</v>
      </c>
      <c r="C462" s="141">
        <v>45216.0</v>
      </c>
      <c r="D462" s="149">
        <f t="shared" si="1"/>
        <v>108337.8531</v>
      </c>
      <c r="L462" s="150">
        <f>'VCV HS CF'!H472</f>
        <v>0.00085960259</v>
      </c>
      <c r="M462" s="130">
        <f t="shared" si="2"/>
        <v>264</v>
      </c>
      <c r="N462" s="130">
        <f t="shared" si="3"/>
        <v>0.5228174603</v>
      </c>
      <c r="O462" s="130">
        <f t="shared" si="4"/>
        <v>0.05722611018</v>
      </c>
      <c r="P462" s="130">
        <f>STANDARDIZE(L462,'VCV HS CF'!$I$4,'VCV HS CF'!$I$3)</f>
        <v>0.01811694125</v>
      </c>
      <c r="Q462" s="130">
        <v>0.05224518042489848</v>
      </c>
      <c r="S462" s="148">
        <v>0.028719843136359204</v>
      </c>
    </row>
    <row r="463">
      <c r="A463" s="141">
        <v>45217.0</v>
      </c>
      <c r="B463" s="148">
        <f>'VCV HS CF'!H473</f>
        <v>-0.02425734757</v>
      </c>
      <c r="C463" s="141">
        <v>45217.0</v>
      </c>
      <c r="D463" s="149">
        <f t="shared" si="1"/>
        <v>105709.8642</v>
      </c>
      <c r="L463" s="150">
        <f>'VCV HS CF'!H473</f>
        <v>-0.02425734757</v>
      </c>
      <c r="M463" s="130">
        <f t="shared" si="2"/>
        <v>46</v>
      </c>
      <c r="N463" s="130">
        <f t="shared" si="3"/>
        <v>0.09027777778</v>
      </c>
      <c r="O463" s="130">
        <f t="shared" si="4"/>
        <v>-1.339046438</v>
      </c>
      <c r="P463" s="130">
        <f>STANDARDIZE(L463,'VCV HS CF'!$I$4,'VCV HS CF'!$I$3)</f>
        <v>-1.258129877</v>
      </c>
      <c r="Q463" s="130">
        <v>-1.4437492460619652</v>
      </c>
      <c r="S463" s="148">
        <v>0.02901568549908844</v>
      </c>
    </row>
    <row r="464">
      <c r="A464" s="141">
        <v>45218.0</v>
      </c>
      <c r="B464" s="148">
        <f>'VCV HS CF'!H474</f>
        <v>-0.04165651263</v>
      </c>
      <c r="C464" s="141">
        <v>45218.0</v>
      </c>
      <c r="D464" s="149">
        <f t="shared" si="1"/>
        <v>101306.3599</v>
      </c>
      <c r="L464" s="150">
        <f>'VCV HS CF'!H474</f>
        <v>-0.04165651263</v>
      </c>
      <c r="M464" s="130">
        <f t="shared" si="2"/>
        <v>12</v>
      </c>
      <c r="N464" s="130">
        <f t="shared" si="3"/>
        <v>0.02281746032</v>
      </c>
      <c r="O464" s="130">
        <f t="shared" si="4"/>
        <v>-1.998754522</v>
      </c>
      <c r="P464" s="130">
        <f>STANDARDIZE(L464,'VCV HS CF'!$I$4,'VCV HS CF'!$I$3)</f>
        <v>-2.142219262</v>
      </c>
      <c r="Q464" s="130">
        <v>-1.8419928855329084</v>
      </c>
      <c r="S464" s="148">
        <v>0.029714715469220398</v>
      </c>
    </row>
    <row r="465">
      <c r="A465" s="141">
        <v>45219.0</v>
      </c>
      <c r="B465" s="148">
        <f>'VCV HS CF'!H475</f>
        <v>-0.01496108979</v>
      </c>
      <c r="C465" s="141">
        <v>45219.0</v>
      </c>
      <c r="D465" s="149">
        <f t="shared" si="1"/>
        <v>99790.70632</v>
      </c>
      <c r="L465" s="150">
        <f>'VCV HS CF'!H475</f>
        <v>-0.01496108979</v>
      </c>
      <c r="M465" s="130">
        <f t="shared" si="2"/>
        <v>98</v>
      </c>
      <c r="N465" s="130">
        <f t="shared" si="3"/>
        <v>0.193452381</v>
      </c>
      <c r="O465" s="130">
        <f t="shared" si="4"/>
        <v>-0.8652442145</v>
      </c>
      <c r="P465" s="130">
        <f>STANDARDIZE(L465,'VCV HS CF'!$I$4,'VCV HS CF'!$I$3)</f>
        <v>-0.7857668174</v>
      </c>
      <c r="Q465" s="130">
        <v>-0.8945424155053207</v>
      </c>
      <c r="S465" s="148">
        <v>0.03007801049050576</v>
      </c>
    </row>
    <row r="466">
      <c r="A466" s="141">
        <v>45222.0</v>
      </c>
      <c r="B466" s="148">
        <f>'VCV HS CF'!H476</f>
        <v>-0.007021398935</v>
      </c>
      <c r="C466" s="141">
        <v>45222.0</v>
      </c>
      <c r="D466" s="149">
        <f t="shared" si="1"/>
        <v>99090.03596</v>
      </c>
      <c r="L466" s="150">
        <f>'VCV HS CF'!H476</f>
        <v>-0.007021398935</v>
      </c>
      <c r="M466" s="130">
        <f t="shared" si="2"/>
        <v>164</v>
      </c>
      <c r="N466" s="130">
        <f t="shared" si="3"/>
        <v>0.3244047619</v>
      </c>
      <c r="O466" s="130">
        <f t="shared" si="4"/>
        <v>-0.4554166437</v>
      </c>
      <c r="P466" s="130">
        <f>STANDARDIZE(L466,'VCV HS CF'!$I$4,'VCV HS CF'!$I$3)</f>
        <v>-0.382333872</v>
      </c>
      <c r="Q466" s="130">
        <v>-0.36876675378256935</v>
      </c>
      <c r="S466" s="148">
        <v>0.03022288027150557</v>
      </c>
    </row>
    <row r="467">
      <c r="A467" s="141">
        <v>45223.0</v>
      </c>
      <c r="B467" s="148">
        <f>'VCV HS CF'!H477</f>
        <v>0.01240292099</v>
      </c>
      <c r="C467" s="141">
        <v>45223.0</v>
      </c>
      <c r="D467" s="149">
        <f t="shared" si="1"/>
        <v>100319.0418</v>
      </c>
      <c r="L467" s="150">
        <f>'VCV HS CF'!H477</f>
        <v>0.01240292099</v>
      </c>
      <c r="M467" s="130">
        <f t="shared" si="2"/>
        <v>367</v>
      </c>
      <c r="N467" s="130">
        <f t="shared" si="3"/>
        <v>0.7271825397</v>
      </c>
      <c r="O467" s="130">
        <f t="shared" si="4"/>
        <v>0.6043139698</v>
      </c>
      <c r="P467" s="130">
        <f>STANDARDIZE(L467,'VCV HS CF'!$I$4,'VCV HS CF'!$I$3)</f>
        <v>0.6046580331</v>
      </c>
      <c r="Q467" s="130">
        <v>0.5514150210510266</v>
      </c>
      <c r="S467" s="148">
        <v>0.030929554151239103</v>
      </c>
    </row>
    <row r="468">
      <c r="A468" s="141">
        <v>45224.0</v>
      </c>
      <c r="B468" s="148">
        <f>'VCV HS CF'!H478</f>
        <v>-0.01310777411</v>
      </c>
      <c r="C468" s="141">
        <v>45224.0</v>
      </c>
      <c r="D468" s="149">
        <f t="shared" si="1"/>
        <v>99004.0825</v>
      </c>
      <c r="L468" s="150">
        <f>'VCV HS CF'!H478</f>
        <v>-0.01310777411</v>
      </c>
      <c r="M468" s="130">
        <f t="shared" si="2"/>
        <v>115</v>
      </c>
      <c r="N468" s="130">
        <f t="shared" si="3"/>
        <v>0.2271825397</v>
      </c>
      <c r="O468" s="130">
        <f t="shared" si="4"/>
        <v>-0.7481576374</v>
      </c>
      <c r="P468" s="130">
        <f>STANDARDIZE(L468,'VCV HS CF'!$I$4,'VCV HS CF'!$I$3)</f>
        <v>-0.6915958204</v>
      </c>
      <c r="Q468" s="130">
        <v>-0.6901825983881656</v>
      </c>
      <c r="S468" s="148">
        <v>0.03100774214111646</v>
      </c>
    </row>
    <row r="469">
      <c r="A469" s="141">
        <v>45225.0</v>
      </c>
      <c r="B469" s="148">
        <f>'VCV HS CF'!H479</f>
        <v>-0.01085105958</v>
      </c>
      <c r="C469" s="141">
        <v>45225.0</v>
      </c>
      <c r="D469" s="149">
        <f t="shared" si="1"/>
        <v>97929.78331</v>
      </c>
      <c r="L469" s="150">
        <f>'VCV HS CF'!H479</f>
        <v>-0.01085105958</v>
      </c>
      <c r="M469" s="130">
        <f t="shared" si="2"/>
        <v>131</v>
      </c>
      <c r="N469" s="130">
        <f t="shared" si="3"/>
        <v>0.2589285714</v>
      </c>
      <c r="O469" s="130">
        <f t="shared" si="4"/>
        <v>-0.6466520813</v>
      </c>
      <c r="P469" s="130">
        <f>STANDARDIZE(L469,'VCV HS CF'!$I$4,'VCV HS CF'!$I$3)</f>
        <v>-0.5769272515</v>
      </c>
      <c r="Q469" s="130">
        <v>-0.6527943156032111</v>
      </c>
      <c r="S469" s="148">
        <v>0.03113457453185835</v>
      </c>
    </row>
    <row r="470">
      <c r="A470" s="141">
        <v>45226.0</v>
      </c>
      <c r="B470" s="148">
        <f>'VCV HS CF'!H480</f>
        <v>-0.008588676138</v>
      </c>
      <c r="C470" s="141">
        <v>45226.0</v>
      </c>
      <c r="D470" s="149">
        <f t="shared" si="1"/>
        <v>97088.69611</v>
      </c>
      <c r="L470" s="150">
        <f>'VCV HS CF'!H480</f>
        <v>-0.008588676138</v>
      </c>
      <c r="M470" s="130">
        <f t="shared" si="2"/>
        <v>148</v>
      </c>
      <c r="N470" s="130">
        <f t="shared" si="3"/>
        <v>0.2926587302</v>
      </c>
      <c r="O470" s="130">
        <f t="shared" si="4"/>
        <v>-0.5456341283</v>
      </c>
      <c r="P470" s="130">
        <f>STANDARDIZE(L470,'VCV HS CF'!$I$4,'VCV HS CF'!$I$3)</f>
        <v>-0.4619706325</v>
      </c>
      <c r="Q470" s="130">
        <v>-0.4775977850430073</v>
      </c>
      <c r="S470" s="148">
        <v>0.0321491416488094</v>
      </c>
    </row>
    <row r="471">
      <c r="A471" s="141">
        <v>45229.0</v>
      </c>
      <c r="B471" s="148">
        <f>'VCV HS CF'!H481</f>
        <v>-0.01411284515</v>
      </c>
      <c r="C471" s="141">
        <v>45229.0</v>
      </c>
      <c r="D471" s="149">
        <f t="shared" si="1"/>
        <v>95718.49838</v>
      </c>
      <c r="L471" s="150">
        <f>'VCV HS CF'!H481</f>
        <v>-0.01411284515</v>
      </c>
      <c r="M471" s="130">
        <f t="shared" si="2"/>
        <v>107</v>
      </c>
      <c r="N471" s="130">
        <f t="shared" si="3"/>
        <v>0.2113095238</v>
      </c>
      <c r="O471" s="130">
        <f t="shared" si="4"/>
        <v>-0.8018857529</v>
      </c>
      <c r="P471" s="130">
        <f>STANDARDIZE(L471,'VCV HS CF'!$I$4,'VCV HS CF'!$I$3)</f>
        <v>-0.7426656642</v>
      </c>
      <c r="Q471" s="130">
        <v>-0.7350622431882545</v>
      </c>
      <c r="S471" s="148">
        <v>0.032224964628793915</v>
      </c>
    </row>
    <row r="472">
      <c r="A472" s="141">
        <v>45230.0</v>
      </c>
      <c r="B472" s="148">
        <f>'VCV HS CF'!H482</f>
        <v>0.01387211749</v>
      </c>
      <c r="C472" s="141">
        <v>45230.0</v>
      </c>
      <c r="D472" s="149">
        <f t="shared" si="1"/>
        <v>97046.31664</v>
      </c>
      <c r="L472" s="150">
        <f>'VCV HS CF'!H482</f>
        <v>0.01387211749</v>
      </c>
      <c r="M472" s="130">
        <f t="shared" si="2"/>
        <v>385</v>
      </c>
      <c r="N472" s="130">
        <f t="shared" si="3"/>
        <v>0.7628968254</v>
      </c>
      <c r="O472" s="130">
        <f t="shared" si="4"/>
        <v>0.7156518494</v>
      </c>
      <c r="P472" s="130">
        <f>STANDARDIZE(L472,'VCV HS CF'!$I$4,'VCV HS CF'!$I$3)</f>
        <v>0.6793111</v>
      </c>
      <c r="Q472" s="130">
        <v>0.6838852653353584</v>
      </c>
      <c r="S472" s="148">
        <v>0.03225517802731177</v>
      </c>
    </row>
    <row r="473">
      <c r="A473" s="141">
        <v>45231.0</v>
      </c>
      <c r="B473" s="148">
        <f>'VCV HS CF'!H483</f>
        <v>0.01386074201</v>
      </c>
      <c r="C473" s="141">
        <v>45231.0</v>
      </c>
      <c r="D473" s="149">
        <f t="shared" si="1"/>
        <v>98391.45059</v>
      </c>
      <c r="L473" s="150">
        <f>'VCV HS CF'!H483</f>
        <v>0.01386074201</v>
      </c>
      <c r="M473" s="130">
        <f t="shared" si="2"/>
        <v>384</v>
      </c>
      <c r="N473" s="130">
        <f t="shared" si="3"/>
        <v>0.7609126984</v>
      </c>
      <c r="O473" s="130">
        <f t="shared" si="4"/>
        <v>0.7092415337</v>
      </c>
      <c r="P473" s="130">
        <f>STANDARDIZE(L473,'VCV HS CF'!$I$4,'VCV HS CF'!$I$3)</f>
        <v>0.6787330872</v>
      </c>
      <c r="Q473" s="130">
        <v>0.696507421397509</v>
      </c>
      <c r="S473" s="148">
        <v>0.03232540285566441</v>
      </c>
    </row>
    <row r="474">
      <c r="A474" s="141">
        <v>45232.0</v>
      </c>
      <c r="B474" s="148">
        <f>'VCV HS CF'!H484</f>
        <v>0.03162843335</v>
      </c>
      <c r="C474" s="141">
        <v>45232.0</v>
      </c>
      <c r="D474" s="149">
        <f t="shared" si="1"/>
        <v>101503.418</v>
      </c>
      <c r="L474" s="150">
        <f>'VCV HS CF'!H484</f>
        <v>0.03162843335</v>
      </c>
      <c r="M474" s="130">
        <f t="shared" si="2"/>
        <v>473</v>
      </c>
      <c r="N474" s="130">
        <f t="shared" si="3"/>
        <v>0.9375</v>
      </c>
      <c r="O474" s="130">
        <f t="shared" si="4"/>
        <v>1.534120545</v>
      </c>
      <c r="P474" s="130">
        <f>STANDARDIZE(L474,'VCV HS CF'!$I$4,'VCV HS CF'!$I$3)</f>
        <v>1.581548094</v>
      </c>
      <c r="Q474" s="130">
        <v>1.720632895687815</v>
      </c>
      <c r="S474" s="148">
        <v>0.03255895419801485</v>
      </c>
    </row>
    <row r="475">
      <c r="A475" s="141">
        <v>45233.0</v>
      </c>
      <c r="B475" s="148">
        <f>'VCV HS CF'!H485</f>
        <v>0.01513767836</v>
      </c>
      <c r="C475" s="141">
        <v>45233.0</v>
      </c>
      <c r="D475" s="149">
        <f t="shared" si="1"/>
        <v>103039.9441</v>
      </c>
      <c r="L475" s="150">
        <f>'VCV HS CF'!H485</f>
        <v>0.01513767836</v>
      </c>
      <c r="M475" s="130">
        <f t="shared" si="2"/>
        <v>392</v>
      </c>
      <c r="N475" s="130">
        <f t="shared" si="3"/>
        <v>0.7767857143</v>
      </c>
      <c r="O475" s="130">
        <f t="shared" si="4"/>
        <v>0.7613826089</v>
      </c>
      <c r="P475" s="130">
        <f>STANDARDIZE(L475,'VCV HS CF'!$I$4,'VCV HS CF'!$I$3)</f>
        <v>0.7436169979</v>
      </c>
      <c r="Q475" s="130">
        <v>0.7680452235703484</v>
      </c>
      <c r="S475" s="148">
        <v>0.032589697915214225</v>
      </c>
    </row>
    <row r="476">
      <c r="A476" s="141">
        <v>45236.0</v>
      </c>
      <c r="B476" s="148">
        <f>'VCV HS CF'!H486</f>
        <v>-0.0001914000265</v>
      </c>
      <c r="C476" s="141">
        <v>45236.0</v>
      </c>
      <c r="D476" s="149">
        <f t="shared" si="1"/>
        <v>103020.2223</v>
      </c>
      <c r="L476" s="150">
        <f>'VCV HS CF'!H486</f>
        <v>-0.0001914000265</v>
      </c>
      <c r="M476" s="130">
        <f t="shared" si="2"/>
        <v>249</v>
      </c>
      <c r="N476" s="130">
        <f t="shared" si="3"/>
        <v>0.4930555556</v>
      </c>
      <c r="O476" s="130">
        <f t="shared" si="4"/>
        <v>-0.01740801999</v>
      </c>
      <c r="P476" s="130">
        <f>STANDARDIZE(L476,'VCV HS CF'!$I$4,'VCV HS CF'!$I$3)</f>
        <v>-0.03528678557</v>
      </c>
      <c r="Q476" s="130">
        <v>-0.0771652779400102</v>
      </c>
      <c r="S476" s="148">
        <v>0.033452928813411796</v>
      </c>
    </row>
    <row r="477">
      <c r="A477" s="141">
        <v>45237.0</v>
      </c>
      <c r="B477" s="148">
        <f>'VCV HS CF'!H487</f>
        <v>0.00193807167</v>
      </c>
      <c r="C477" s="141">
        <v>45237.0</v>
      </c>
      <c r="D477" s="149">
        <f t="shared" si="1"/>
        <v>103219.8829</v>
      </c>
      <c r="L477" s="150">
        <f>'VCV HS CF'!H487</f>
        <v>0.00193807167</v>
      </c>
      <c r="M477" s="130">
        <f t="shared" si="2"/>
        <v>276</v>
      </c>
      <c r="N477" s="130">
        <f t="shared" si="3"/>
        <v>0.5466269841</v>
      </c>
      <c r="O477" s="130">
        <f t="shared" si="4"/>
        <v>0.1171438878</v>
      </c>
      <c r="P477" s="130">
        <f>STANDARDIZE(L477,'VCV HS CF'!$I$4,'VCV HS CF'!$I$3)</f>
        <v>0.07291629874</v>
      </c>
      <c r="Q477" s="130">
        <v>0.09713517466915486</v>
      </c>
      <c r="S477" s="148">
        <v>0.033583368297389796</v>
      </c>
    </row>
    <row r="478">
      <c r="A478" s="141">
        <v>45238.0</v>
      </c>
      <c r="B478" s="148">
        <f>'VCV HS CF'!H488</f>
        <v>0.001023129977</v>
      </c>
      <c r="C478" s="141">
        <v>45238.0</v>
      </c>
      <c r="D478" s="149">
        <f t="shared" si="1"/>
        <v>103325.4902</v>
      </c>
      <c r="L478" s="150">
        <f>'VCV HS CF'!H488</f>
        <v>0.001023129977</v>
      </c>
      <c r="M478" s="130">
        <f t="shared" si="2"/>
        <v>267</v>
      </c>
      <c r="N478" s="130">
        <f t="shared" si="3"/>
        <v>0.5287698413</v>
      </c>
      <c r="O478" s="130">
        <f t="shared" si="4"/>
        <v>0.072177919</v>
      </c>
      <c r="P478" s="130">
        <f>STANDARDIZE(L478,'VCV HS CF'!$I$4,'VCV HS CF'!$I$3)</f>
        <v>0.02642612312</v>
      </c>
      <c r="Q478" s="130">
        <v>0.13218082200907774</v>
      </c>
      <c r="S478" s="148">
        <v>0.03361400912566372</v>
      </c>
    </row>
    <row r="479">
      <c r="A479" s="141">
        <v>45239.0</v>
      </c>
      <c r="B479" s="148">
        <f>'VCV HS CF'!H489</f>
        <v>-0.02829331876</v>
      </c>
      <c r="C479" s="141">
        <v>45239.0</v>
      </c>
      <c r="D479" s="149">
        <f t="shared" si="1"/>
        <v>100402.0692</v>
      </c>
      <c r="L479" s="150">
        <f>'VCV HS CF'!H489</f>
        <v>-0.02829331876</v>
      </c>
      <c r="M479" s="130">
        <f t="shared" si="2"/>
        <v>36</v>
      </c>
      <c r="N479" s="130">
        <f t="shared" si="3"/>
        <v>0.07043650794</v>
      </c>
      <c r="O479" s="130">
        <f t="shared" si="4"/>
        <v>-1.472547776</v>
      </c>
      <c r="P479" s="130">
        <f>STANDARDIZE(L479,'VCV HS CF'!$I$4,'VCV HS CF'!$I$3)</f>
        <v>-1.463206343</v>
      </c>
      <c r="Q479" s="130">
        <v>-1.429788337314685</v>
      </c>
      <c r="S479" s="148">
        <v>0.03392784475751309</v>
      </c>
    </row>
    <row r="480">
      <c r="A480" s="141">
        <v>45240.0</v>
      </c>
      <c r="B480" s="148">
        <f>'VCV HS CF'!H490</f>
        <v>0.01837156902</v>
      </c>
      <c r="C480" s="141">
        <v>45240.0</v>
      </c>
      <c r="D480" s="149">
        <f t="shared" si="1"/>
        <v>102246.6127</v>
      </c>
      <c r="L480" s="150">
        <f>'VCV HS CF'!H490</f>
        <v>0.01837156902</v>
      </c>
      <c r="M480" s="130">
        <f t="shared" si="2"/>
        <v>417</v>
      </c>
      <c r="N480" s="130">
        <f t="shared" si="3"/>
        <v>0.8263888889</v>
      </c>
      <c r="O480" s="130">
        <f t="shared" si="4"/>
        <v>0.9399909124</v>
      </c>
      <c r="P480" s="130">
        <f>STANDARDIZE(L480,'VCV HS CF'!$I$4,'VCV HS CF'!$I$3)</f>
        <v>0.9079380099</v>
      </c>
      <c r="Q480" s="130">
        <v>0.9555775383352155</v>
      </c>
      <c r="S480" s="148">
        <v>0.0341823305496336</v>
      </c>
    </row>
    <row r="481">
      <c r="A481" s="141">
        <v>45243.0</v>
      </c>
      <c r="B481" s="148">
        <f>'VCV HS CF'!H491</f>
        <v>0.01269540628</v>
      </c>
      <c r="C481" s="141">
        <v>45243.0</v>
      </c>
      <c r="D481" s="149">
        <f t="shared" si="1"/>
        <v>103544.675</v>
      </c>
      <c r="L481" s="150">
        <f>'VCV HS CF'!H491</f>
        <v>0.01269540628</v>
      </c>
      <c r="M481" s="130">
        <f t="shared" si="2"/>
        <v>374</v>
      </c>
      <c r="N481" s="130">
        <f t="shared" si="3"/>
        <v>0.7410714286</v>
      </c>
      <c r="O481" s="130">
        <f t="shared" si="4"/>
        <v>0.6466520813</v>
      </c>
      <c r="P481" s="130">
        <f>STANDARDIZE(L481,'VCV HS CF'!$I$4,'VCV HS CF'!$I$3)</f>
        <v>0.6195198465</v>
      </c>
      <c r="Q481" s="130">
        <v>0.646652081345211</v>
      </c>
      <c r="S481" s="148">
        <v>0.035034041453871165</v>
      </c>
    </row>
    <row r="482">
      <c r="A482" s="141">
        <v>45244.0</v>
      </c>
      <c r="B482" s="148">
        <f>'VCV HS CF'!H492</f>
        <v>0.04375975288</v>
      </c>
      <c r="C482" s="141">
        <v>45244.0</v>
      </c>
      <c r="D482" s="149">
        <f t="shared" si="1"/>
        <v>108075.7644</v>
      </c>
      <c r="L482" s="150">
        <f>'VCV HS CF'!H492</f>
        <v>0.04375975288</v>
      </c>
      <c r="M482" s="130">
        <f t="shared" si="2"/>
        <v>497</v>
      </c>
      <c r="N482" s="130">
        <f t="shared" si="3"/>
        <v>0.9851190476</v>
      </c>
      <c r="O482" s="130">
        <f t="shared" si="4"/>
        <v>2.173244703</v>
      </c>
      <c r="P482" s="130">
        <f>STANDARDIZE(L482,'VCV HS CF'!$I$4,'VCV HS CF'!$I$3)</f>
        <v>2.197966801</v>
      </c>
      <c r="Q482" s="130">
        <v>2.2293045084091068</v>
      </c>
      <c r="S482" s="148">
        <v>0.03575432953714481</v>
      </c>
    </row>
    <row r="483">
      <c r="A483" s="141">
        <v>45245.0</v>
      </c>
      <c r="B483" s="148">
        <f>'VCV HS CF'!H493</f>
        <v>0.01231015163</v>
      </c>
      <c r="C483" s="141">
        <v>45245.0</v>
      </c>
      <c r="D483" s="149">
        <f t="shared" si="1"/>
        <v>109406.1934</v>
      </c>
      <c r="L483" s="150">
        <f>'VCV HS CF'!H493</f>
        <v>0.01231015163</v>
      </c>
      <c r="M483" s="130">
        <f t="shared" si="2"/>
        <v>366</v>
      </c>
      <c r="N483" s="130">
        <f t="shared" si="3"/>
        <v>0.7251984127</v>
      </c>
      <c r="O483" s="130">
        <f t="shared" si="4"/>
        <v>0.5983548665</v>
      </c>
      <c r="P483" s="130">
        <f>STANDARDIZE(L483,'VCV HS CF'!$I$4,'VCV HS CF'!$I$3)</f>
        <v>0.5999442204</v>
      </c>
      <c r="Q483" s="130">
        <v>0.7156518493925614</v>
      </c>
      <c r="S483" s="148">
        <v>0.036304315106038154</v>
      </c>
    </row>
    <row r="484">
      <c r="A484" s="141">
        <v>45246.0</v>
      </c>
      <c r="B484" s="148">
        <f>'VCV HS CF'!H494</f>
        <v>-0.01841600039</v>
      </c>
      <c r="C484" s="141">
        <v>45246.0</v>
      </c>
      <c r="D484" s="149">
        <f t="shared" si="1"/>
        <v>107391.3689</v>
      </c>
      <c r="L484" s="150">
        <f>'VCV HS CF'!H494</f>
        <v>-0.01841600039</v>
      </c>
      <c r="M484" s="130">
        <f t="shared" si="2"/>
        <v>81</v>
      </c>
      <c r="N484" s="130">
        <f t="shared" si="3"/>
        <v>0.1597222222</v>
      </c>
      <c r="O484" s="130">
        <f t="shared" si="4"/>
        <v>-0.9956001867</v>
      </c>
      <c r="P484" s="130">
        <f>STANDARDIZE(L484,'VCV HS CF'!$I$4,'VCV HS CF'!$I$3)</f>
        <v>-0.9613183327</v>
      </c>
      <c r="Q484" s="130">
        <v>-0.8797989118216967</v>
      </c>
      <c r="S484" s="148">
        <v>0.03661331492844375</v>
      </c>
    </row>
    <row r="485">
      <c r="A485" s="141">
        <v>45247.0</v>
      </c>
      <c r="B485" s="148">
        <f>'VCV HS CF'!H495</f>
        <v>0.004408629554</v>
      </c>
      <c r="C485" s="141">
        <v>45247.0</v>
      </c>
      <c r="D485" s="149">
        <f t="shared" si="1"/>
        <v>107864.8177</v>
      </c>
      <c r="L485" s="150">
        <f>'VCV HS CF'!H495</f>
        <v>0.004408629554</v>
      </c>
      <c r="M485" s="130">
        <f t="shared" si="2"/>
        <v>302</v>
      </c>
      <c r="N485" s="130">
        <f t="shared" si="3"/>
        <v>0.5982142857</v>
      </c>
      <c r="O485" s="130">
        <f t="shared" si="4"/>
        <v>0.2487276894</v>
      </c>
      <c r="P485" s="130">
        <f>STANDARDIZE(L485,'VCV HS CF'!$I$4,'VCV HS CF'!$I$3)</f>
        <v>0.1984507135</v>
      </c>
      <c r="Q485" s="130">
        <v>0.23336731593724705</v>
      </c>
      <c r="S485" s="148">
        <v>0.036853510733408784</v>
      </c>
    </row>
    <row r="486">
      <c r="A486" s="141">
        <v>45250.0</v>
      </c>
      <c r="B486" s="148">
        <f>'VCV HS CF'!H496</f>
        <v>0.0007923345127</v>
      </c>
      <c r="C486" s="141">
        <v>45250.0</v>
      </c>
      <c r="D486" s="149">
        <f t="shared" si="1"/>
        <v>107950.2827</v>
      </c>
      <c r="L486" s="150">
        <f>'VCV HS CF'!H496</f>
        <v>0.0007923345127</v>
      </c>
      <c r="M486" s="130">
        <f t="shared" si="2"/>
        <v>262</v>
      </c>
      <c r="N486" s="130">
        <f t="shared" si="3"/>
        <v>0.5188492063</v>
      </c>
      <c r="O486" s="130">
        <f t="shared" si="4"/>
        <v>0.04726554653</v>
      </c>
      <c r="P486" s="130">
        <f>STANDARDIZE(L486,'VCV HS CF'!$I$4,'VCV HS CF'!$I$3)</f>
        <v>0.01469890407</v>
      </c>
      <c r="Q486" s="130">
        <v>0.12215308892839666</v>
      </c>
      <c r="S486" s="148">
        <v>0.037607197757880684</v>
      </c>
    </row>
    <row r="487">
      <c r="A487" s="141">
        <v>45251.0</v>
      </c>
      <c r="B487" s="148">
        <f>'VCV HS CF'!H497</f>
        <v>0.0146752423</v>
      </c>
      <c r="C487" s="141">
        <v>45251.0</v>
      </c>
      <c r="D487" s="149">
        <f t="shared" si="1"/>
        <v>109534.4793</v>
      </c>
      <c r="L487" s="150">
        <f>'VCV HS CF'!H497</f>
        <v>0.0146752423</v>
      </c>
      <c r="M487" s="130">
        <f t="shared" si="2"/>
        <v>387</v>
      </c>
      <c r="N487" s="130">
        <f t="shared" si="3"/>
        <v>0.7668650794</v>
      </c>
      <c r="O487" s="130">
        <f t="shared" si="4"/>
        <v>0.7285616546</v>
      </c>
      <c r="P487" s="130">
        <f>STANDARDIZE(L487,'VCV HS CF'!$I$4,'VCV HS CF'!$I$3)</f>
        <v>0.7201196169</v>
      </c>
      <c r="Q487" s="130">
        <v>0.7285616546454755</v>
      </c>
      <c r="S487" s="148">
        <v>0.03780966755323816</v>
      </c>
    </row>
    <row r="488">
      <c r="A488" s="141">
        <v>45252.0</v>
      </c>
      <c r="B488" s="148">
        <f>'VCV HS CF'!H498</f>
        <v>-0.008285042013</v>
      </c>
      <c r="C488" s="141">
        <v>45252.0</v>
      </c>
      <c r="D488" s="149">
        <f t="shared" si="1"/>
        <v>108626.9815</v>
      </c>
      <c r="L488" s="150">
        <f>'VCV HS CF'!H498</f>
        <v>-0.008285042013</v>
      </c>
      <c r="M488" s="130">
        <f t="shared" si="2"/>
        <v>151</v>
      </c>
      <c r="N488" s="130">
        <f t="shared" si="3"/>
        <v>0.2986111111</v>
      </c>
      <c r="O488" s="130">
        <f t="shared" si="4"/>
        <v>-0.5283993021</v>
      </c>
      <c r="P488" s="130">
        <f>STANDARDIZE(L488,'VCV HS CF'!$I$4,'VCV HS CF'!$I$3)</f>
        <v>-0.4465423227</v>
      </c>
      <c r="Q488" s="130">
        <v>-0.494388625183141</v>
      </c>
      <c r="S488" s="148">
        <v>0.037926739464549296</v>
      </c>
    </row>
    <row r="489">
      <c r="A489" s="141">
        <v>45254.0</v>
      </c>
      <c r="B489" s="148">
        <f>'VCV HS CF'!H499</f>
        <v>0.002865234047</v>
      </c>
      <c r="C489" s="141">
        <v>45254.0</v>
      </c>
      <c r="D489" s="149">
        <f t="shared" si="1"/>
        <v>108938.2232</v>
      </c>
      <c r="L489" s="150">
        <f>'VCV HS CF'!H499</f>
        <v>0.002865234047</v>
      </c>
      <c r="M489" s="130">
        <f t="shared" si="2"/>
        <v>283</v>
      </c>
      <c r="N489" s="130">
        <f t="shared" si="3"/>
        <v>0.560515873</v>
      </c>
      <c r="O489" s="130">
        <f t="shared" si="4"/>
        <v>0.1522772672</v>
      </c>
      <c r="P489" s="130">
        <f>STANDARDIZE(L489,'VCV HS CF'!$I$4,'VCV HS CF'!$I$3)</f>
        <v>0.1200274339</v>
      </c>
      <c r="Q489" s="130">
        <v>0.19773300103755817</v>
      </c>
      <c r="S489" s="148">
        <v>0.03826252234766925</v>
      </c>
    </row>
    <row r="490">
      <c r="A490" s="141">
        <v>45257.0</v>
      </c>
      <c r="B490" s="148">
        <f>'VCV HS CF'!H500</f>
        <v>0.002896132803</v>
      </c>
      <c r="C490" s="141">
        <v>45257.0</v>
      </c>
      <c r="D490" s="149">
        <f t="shared" si="1"/>
        <v>109253.7228</v>
      </c>
      <c r="L490" s="150">
        <f>'VCV HS CF'!H500</f>
        <v>0.002896132803</v>
      </c>
      <c r="M490" s="130">
        <f t="shared" si="2"/>
        <v>284</v>
      </c>
      <c r="N490" s="130">
        <f t="shared" si="3"/>
        <v>0.5625</v>
      </c>
      <c r="O490" s="130">
        <f t="shared" si="4"/>
        <v>0.1573106846</v>
      </c>
      <c r="P490" s="130">
        <f>STANDARDIZE(L490,'VCV HS CF'!$I$4,'VCV HS CF'!$I$3)</f>
        <v>0.1215974669</v>
      </c>
      <c r="Q490" s="130">
        <v>0.1573106845731409</v>
      </c>
      <c r="S490" s="148">
        <v>0.038455117406242856</v>
      </c>
    </row>
    <row r="491">
      <c r="A491" s="141">
        <v>45258.0</v>
      </c>
      <c r="B491" s="148">
        <f>'VCV HS CF'!H501</f>
        <v>0.01995758075</v>
      </c>
      <c r="C491" s="141">
        <v>45258.0</v>
      </c>
      <c r="D491" s="149">
        <f t="shared" si="1"/>
        <v>111434.1628</v>
      </c>
      <c r="L491" s="150">
        <f>'VCV HS CF'!H501</f>
        <v>0.01995758075</v>
      </c>
      <c r="M491" s="130">
        <f t="shared" si="2"/>
        <v>426</v>
      </c>
      <c r="N491" s="130">
        <f t="shared" si="3"/>
        <v>0.8442460317</v>
      </c>
      <c r="O491" s="130">
        <f t="shared" si="4"/>
        <v>1.012062991</v>
      </c>
      <c r="P491" s="130">
        <f>STANDARDIZE(L491,'VCV HS CF'!$I$4,'VCV HS CF'!$I$3)</f>
        <v>0.9885267124</v>
      </c>
      <c r="Q491" s="130">
        <v>1.0288047631393198</v>
      </c>
      <c r="S491" s="148">
        <v>0.03860619380881618</v>
      </c>
    </row>
    <row r="492">
      <c r="A492" s="141">
        <v>45259.0</v>
      </c>
      <c r="B492" s="148">
        <f>'VCV HS CF'!H502</f>
        <v>-0.002516126531</v>
      </c>
      <c r="C492" s="141">
        <v>45259.0</v>
      </c>
      <c r="D492" s="149">
        <f t="shared" si="1"/>
        <v>111153.7803</v>
      </c>
      <c r="L492" s="150">
        <f>'VCV HS CF'!H502</f>
        <v>-0.002516126531</v>
      </c>
      <c r="M492" s="130">
        <f t="shared" si="2"/>
        <v>221</v>
      </c>
      <c r="N492" s="130">
        <f t="shared" si="3"/>
        <v>0.4375</v>
      </c>
      <c r="O492" s="130">
        <f t="shared" si="4"/>
        <v>-0.1573106846</v>
      </c>
      <c r="P492" s="130">
        <f>STANDARDIZE(L492,'VCV HS CF'!$I$4,'VCV HS CF'!$I$3)</f>
        <v>-0.153411191</v>
      </c>
      <c r="Q492" s="130">
        <v>-0.02735749057833229</v>
      </c>
      <c r="S492" s="148">
        <v>0.039222947635431465</v>
      </c>
    </row>
    <row r="493">
      <c r="A493" s="141">
        <v>45260.0</v>
      </c>
      <c r="B493" s="148">
        <f>'VCV HS CF'!H503</f>
        <v>0.00679726642</v>
      </c>
      <c r="C493" s="141">
        <v>45260.0</v>
      </c>
      <c r="D493" s="149">
        <f t="shared" si="1"/>
        <v>111909.3222</v>
      </c>
      <c r="L493" s="150">
        <f>'VCV HS CF'!H503</f>
        <v>0.00679726642</v>
      </c>
      <c r="M493" s="130">
        <f t="shared" si="2"/>
        <v>322</v>
      </c>
      <c r="N493" s="130">
        <f t="shared" si="3"/>
        <v>0.6378968254</v>
      </c>
      <c r="O493" s="130">
        <f t="shared" si="4"/>
        <v>0.3528427275</v>
      </c>
      <c r="P493" s="130">
        <f>STANDARDIZE(L493,'VCV HS CF'!$I$4,'VCV HS CF'!$I$3)</f>
        <v>0.3198225433</v>
      </c>
      <c r="Q493" s="130">
        <v>0.25900041426969256</v>
      </c>
      <c r="S493" s="148">
        <v>0.03995264164498594</v>
      </c>
    </row>
    <row r="494">
      <c r="A494" s="141">
        <v>45261.0</v>
      </c>
      <c r="B494" s="148">
        <f>'VCV HS CF'!H504</f>
        <v>0.001815390891</v>
      </c>
      <c r="C494" s="141">
        <v>45261.0</v>
      </c>
      <c r="D494" s="149">
        <f t="shared" si="1"/>
        <v>112112.4814</v>
      </c>
      <c r="L494" s="150">
        <f>'VCV HS CF'!H504</f>
        <v>0.001815390891</v>
      </c>
      <c r="M494" s="130">
        <f t="shared" si="2"/>
        <v>274</v>
      </c>
      <c r="N494" s="130">
        <f t="shared" si="3"/>
        <v>0.5426587302</v>
      </c>
      <c r="O494" s="130">
        <f t="shared" si="4"/>
        <v>0.1071341697</v>
      </c>
      <c r="P494" s="130">
        <f>STANDARDIZE(L494,'VCV HS CF'!$I$4,'VCV HS CF'!$I$3)</f>
        <v>0.06668262178</v>
      </c>
      <c r="Q494" s="130">
        <v>0.10713416970901547</v>
      </c>
      <c r="S494" s="148">
        <v>0.040163416107663025</v>
      </c>
    </row>
    <row r="495">
      <c r="A495" s="141">
        <v>45264.0</v>
      </c>
      <c r="B495" s="148">
        <f>'VCV HS CF'!H505</f>
        <v>-0.003161441565</v>
      </c>
      <c r="C495" s="141">
        <v>45264.0</v>
      </c>
      <c r="D495" s="149">
        <f t="shared" si="1"/>
        <v>111758.0443</v>
      </c>
      <c r="L495" s="150">
        <f>'VCV HS CF'!H505</f>
        <v>-0.003161441565</v>
      </c>
      <c r="M495" s="130">
        <f t="shared" si="2"/>
        <v>209</v>
      </c>
      <c r="N495" s="130">
        <f t="shared" si="3"/>
        <v>0.4136904762</v>
      </c>
      <c r="O495" s="130">
        <f t="shared" si="4"/>
        <v>-0.21806181</v>
      </c>
      <c r="P495" s="130">
        <f>STANDARDIZE(L495,'VCV HS CF'!$I$4,'VCV HS CF'!$I$3)</f>
        <v>-0.1862010502</v>
      </c>
      <c r="Q495" s="130">
        <v>-0.22315779473490605</v>
      </c>
      <c r="S495" s="148">
        <v>0.040240459524108624</v>
      </c>
    </row>
    <row r="496">
      <c r="A496" s="141">
        <v>45265.0</v>
      </c>
      <c r="B496" s="148">
        <f>'VCV HS CF'!H506</f>
        <v>0.003226930658</v>
      </c>
      <c r="C496" s="141">
        <v>45265.0</v>
      </c>
      <c r="D496" s="149">
        <f t="shared" si="1"/>
        <v>112118.6798</v>
      </c>
      <c r="L496" s="150">
        <f>'VCV HS CF'!H506</f>
        <v>0.003226930658</v>
      </c>
      <c r="M496" s="130">
        <f t="shared" si="2"/>
        <v>288</v>
      </c>
      <c r="N496" s="130">
        <f t="shared" si="3"/>
        <v>0.5704365079</v>
      </c>
      <c r="O496" s="130">
        <f t="shared" si="4"/>
        <v>0.1774855886</v>
      </c>
      <c r="P496" s="130">
        <f>STANDARDIZE(L496,'VCV HS CF'!$I$4,'VCV HS CF'!$I$3)</f>
        <v>0.1384060247</v>
      </c>
      <c r="Q496" s="130">
        <v>0.20280722008004348</v>
      </c>
      <c r="S496" s="148">
        <v>0.040392139996327486</v>
      </c>
    </row>
    <row r="497">
      <c r="A497" s="141">
        <v>45266.0</v>
      </c>
      <c r="B497" s="148">
        <f>'VCV HS CF'!H507</f>
        <v>-0.001476387822</v>
      </c>
      <c r="C497" s="141">
        <v>45266.0</v>
      </c>
      <c r="D497" s="149">
        <f t="shared" si="1"/>
        <v>111953.1491</v>
      </c>
      <c r="L497" s="150">
        <f>'VCV HS CF'!H507</f>
        <v>-0.001476387822</v>
      </c>
      <c r="M497" s="130">
        <f t="shared" si="2"/>
        <v>232</v>
      </c>
      <c r="N497" s="130">
        <f t="shared" si="3"/>
        <v>0.4593253968</v>
      </c>
      <c r="O497" s="130">
        <f t="shared" si="4"/>
        <v>-0.1021333958</v>
      </c>
      <c r="P497" s="130">
        <f>STANDARDIZE(L497,'VCV HS CF'!$I$4,'VCV HS CF'!$I$3)</f>
        <v>-0.1005798078</v>
      </c>
      <c r="Q497" s="130">
        <v>-0.10713416970901561</v>
      </c>
      <c r="S497" s="148">
        <v>0.043184467928619255</v>
      </c>
    </row>
    <row r="498">
      <c r="A498" s="141">
        <v>45267.0</v>
      </c>
      <c r="B498" s="148">
        <f>'VCV HS CF'!H508</f>
        <v>0.007588509155</v>
      </c>
      <c r="C498" s="141">
        <v>45267.0</v>
      </c>
      <c r="D498" s="149">
        <f t="shared" si="1"/>
        <v>112802.7066</v>
      </c>
      <c r="L498" s="150">
        <f>'VCV HS CF'!H508</f>
        <v>0.007588509155</v>
      </c>
      <c r="M498" s="130">
        <f t="shared" si="2"/>
        <v>331</v>
      </c>
      <c r="N498" s="130">
        <f t="shared" si="3"/>
        <v>0.6557539683</v>
      </c>
      <c r="O498" s="130">
        <f t="shared" si="4"/>
        <v>0.4009022904</v>
      </c>
      <c r="P498" s="130">
        <f>STANDARDIZE(L498,'VCV HS CF'!$I$4,'VCV HS CF'!$I$3)</f>
        <v>0.360027306</v>
      </c>
      <c r="Q498" s="130">
        <v>0.4062977892822702</v>
      </c>
      <c r="S498" s="148">
        <v>0.044782049318887025</v>
      </c>
    </row>
    <row r="499">
      <c r="A499" s="141">
        <v>45268.0</v>
      </c>
      <c r="B499" s="148">
        <f>'VCV HS CF'!H509</f>
        <v>0.002946599323</v>
      </c>
      <c r="C499" s="141">
        <v>45268.0</v>
      </c>
      <c r="D499" s="149">
        <f t="shared" si="1"/>
        <v>113135.091</v>
      </c>
      <c r="L499" s="150">
        <f>'VCV HS CF'!H509</f>
        <v>0.002946599323</v>
      </c>
      <c r="M499" s="130">
        <f t="shared" si="2"/>
        <v>285</v>
      </c>
      <c r="N499" s="130">
        <f t="shared" si="3"/>
        <v>0.564484127</v>
      </c>
      <c r="O499" s="130">
        <f t="shared" si="4"/>
        <v>0.1623480907</v>
      </c>
      <c r="P499" s="130">
        <f>STANDARDIZE(L499,'VCV HS CF'!$I$4,'VCV HS CF'!$I$3)</f>
        <v>0.1241617804</v>
      </c>
      <c r="Q499" s="130">
        <v>0.16234809068241637</v>
      </c>
      <c r="S499" s="148">
        <v>0.04607365846868283</v>
      </c>
    </row>
    <row r="500">
      <c r="A500" s="141">
        <v>45271.0</v>
      </c>
      <c r="B500" s="148">
        <f>'VCV HS CF'!H510</f>
        <v>-0.001068303502</v>
      </c>
      <c r="C500" s="141">
        <v>45271.0</v>
      </c>
      <c r="D500" s="149">
        <f t="shared" si="1"/>
        <v>113014.2284</v>
      </c>
      <c r="L500" s="150">
        <f>'VCV HS CF'!H510</f>
        <v>-0.001068303502</v>
      </c>
      <c r="M500" s="130">
        <f t="shared" si="2"/>
        <v>238</v>
      </c>
      <c r="N500" s="130">
        <f t="shared" si="3"/>
        <v>0.4712301587</v>
      </c>
      <c r="O500" s="130">
        <f t="shared" si="4"/>
        <v>-0.072177919</v>
      </c>
      <c r="P500" s="130">
        <f>STANDARDIZE(L500,'VCV HS CF'!$I$4,'VCV HS CF'!$I$3)</f>
        <v>-0.07984415672</v>
      </c>
      <c r="Q500" s="130">
        <v>-0.04228708439611209</v>
      </c>
      <c r="S500" s="148">
        <v>0.047085007637472386</v>
      </c>
    </row>
    <row r="501">
      <c r="A501" s="141">
        <v>45272.0</v>
      </c>
      <c r="B501" s="148">
        <f>'VCV HS CF'!H511</f>
        <v>0.0009640047782</v>
      </c>
      <c r="C501" s="141">
        <v>45272.0</v>
      </c>
      <c r="D501" s="149">
        <f t="shared" si="1"/>
        <v>113123.1746</v>
      </c>
      <c r="L501" s="150">
        <f>'VCV HS CF'!H511</f>
        <v>0.0009640047782</v>
      </c>
      <c r="M501" s="130">
        <f t="shared" si="2"/>
        <v>266</v>
      </c>
      <c r="N501" s="130">
        <f t="shared" si="3"/>
        <v>0.5267857143</v>
      </c>
      <c r="O501" s="130">
        <f t="shared" si="4"/>
        <v>0.06719235477</v>
      </c>
      <c r="P501" s="130">
        <f>STANDARDIZE(L501,'VCV HS CF'!$I$4,'VCV HS CF'!$I$3)</f>
        <v>0.0234218433</v>
      </c>
      <c r="Q501" s="130">
        <v>0.04726554652894364</v>
      </c>
      <c r="S501" s="148">
        <v>0.048050828630545356</v>
      </c>
    </row>
    <row r="502">
      <c r="A502" s="141">
        <v>45273.0</v>
      </c>
      <c r="B502" s="148">
        <f>'VCV HS CF'!H512</f>
        <v>0.01255275414</v>
      </c>
      <c r="C502" s="141">
        <v>45273.0</v>
      </c>
      <c r="D502" s="149">
        <f t="shared" si="1"/>
        <v>114543.182</v>
      </c>
      <c r="L502" s="150">
        <f>'VCV HS CF'!H512</f>
        <v>0.01255275414</v>
      </c>
      <c r="M502" s="130">
        <f t="shared" si="2"/>
        <v>373</v>
      </c>
      <c r="N502" s="130">
        <f t="shared" si="3"/>
        <v>0.7390873016</v>
      </c>
      <c r="O502" s="130">
        <f t="shared" si="4"/>
        <v>0.6405341471</v>
      </c>
      <c r="P502" s="130">
        <f>STANDARDIZE(L502,'VCV HS CF'!$I$4,'VCV HS CF'!$I$3)</f>
        <v>0.6122713813</v>
      </c>
      <c r="Q502" s="130">
        <v>0.6589612772723269</v>
      </c>
      <c r="S502" s="148">
        <v>0.05934420046419301</v>
      </c>
    </row>
    <row r="503">
      <c r="A503" s="141">
        <v>45274.0</v>
      </c>
      <c r="B503" s="148">
        <f>'VCV HS CF'!H513</f>
        <v>0.02096289816</v>
      </c>
      <c r="C503" s="141">
        <v>45274.0</v>
      </c>
      <c r="D503" s="149">
        <f t="shared" si="1"/>
        <v>116944.3391</v>
      </c>
      <c r="L503" s="150">
        <f>'VCV HS CF'!H513</f>
        <v>0.02096289816</v>
      </c>
      <c r="M503" s="130">
        <f t="shared" si="2"/>
        <v>433</v>
      </c>
      <c r="N503" s="130">
        <f t="shared" si="3"/>
        <v>0.8581349206</v>
      </c>
      <c r="O503" s="130">
        <f t="shared" si="4"/>
        <v>1.071977456</v>
      </c>
      <c r="P503" s="130">
        <f>STANDARDIZE(L503,'VCV HS CF'!$I$4,'VCV HS CF'!$I$3)</f>
        <v>1.039609075</v>
      </c>
      <c r="Q503" s="130">
        <v>1.2804218147019646</v>
      </c>
      <c r="S503" s="148">
        <v>0.06500831517766253</v>
      </c>
    </row>
    <row r="504">
      <c r="A504" s="141">
        <v>45275.0</v>
      </c>
      <c r="B504" s="148">
        <f>'VCV HS CF'!H514</f>
        <v>-0.001085329699</v>
      </c>
      <c r="C504" s="141">
        <v>45275.0</v>
      </c>
      <c r="D504" s="149">
        <f t="shared" si="1"/>
        <v>116817.4159</v>
      </c>
      <c r="L504" s="150">
        <f>'VCV HS CF'!H514</f>
        <v>-0.001085329699</v>
      </c>
      <c r="M504" s="130">
        <f t="shared" si="2"/>
        <v>237</v>
      </c>
      <c r="N504" s="130">
        <f t="shared" si="3"/>
        <v>0.4692460317</v>
      </c>
      <c r="O504" s="130">
        <f t="shared" si="4"/>
        <v>-0.07716527794</v>
      </c>
      <c r="P504" s="130">
        <f>STANDARDIZE(L504,'VCV HS CF'!$I$4,'VCV HS CF'!$I$3)</f>
        <v>-0.08070929479</v>
      </c>
      <c r="Q504" s="130">
        <v>0.14222186456489655</v>
      </c>
      <c r="S504" s="148">
        <v>0.08016922491336526</v>
      </c>
    </row>
    <row r="505">
      <c r="L505" s="154"/>
    </row>
    <row r="506">
      <c r="L506" s="154"/>
    </row>
    <row r="507">
      <c r="L507" s="154"/>
    </row>
  </sheetData>
  <mergeCells count="3">
    <mergeCell ref="X1:AB1"/>
    <mergeCell ref="X10:AB10"/>
    <mergeCell ref="X18:AB18"/>
  </mergeCells>
  <dataValidations>
    <dataValidation type="list" allowBlank="1" showErrorMessage="1" sqref="E3">
      <formula1>"90 %,95 %,97,5 %,99 %"</formula1>
    </dataValidation>
    <dataValidation type="list" allowBlank="1" showInputMessage="1" showErrorMessage="1" prompt="Нажмите здесь и введите значение из списка." sqref="E2">
      <formula1>"Historical,Parametric,Cornish-Fisher,Monte Carlo"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38"/>
  </cols>
  <sheetData>
    <row r="1">
      <c r="A1" s="155" t="s">
        <v>54</v>
      </c>
      <c r="B1" s="156" t="s">
        <v>80</v>
      </c>
      <c r="C1" s="156" t="s">
        <v>81</v>
      </c>
      <c r="D1" s="156" t="s">
        <v>82</v>
      </c>
    </row>
    <row r="2">
      <c r="A2" s="157">
        <v>44546.0</v>
      </c>
      <c r="B2" s="158">
        <v>870.91845703125</v>
      </c>
      <c r="C2" s="158">
        <v>42.52771377563477</v>
      </c>
      <c r="D2" s="159">
        <v>308.9733276367188</v>
      </c>
    </row>
    <row r="3">
      <c r="A3" s="157">
        <v>44547.0</v>
      </c>
      <c r="B3" s="158">
        <v>863.3768920898438</v>
      </c>
      <c r="C3" s="158">
        <v>42.28200531005859</v>
      </c>
      <c r="D3" s="159">
        <v>310.8566589355469</v>
      </c>
    </row>
    <row r="4">
      <c r="A4" s="157">
        <v>44550.0</v>
      </c>
      <c r="B4" s="158">
        <v>847.9913330078125</v>
      </c>
      <c r="C4" s="158">
        <v>40.99671936035156</v>
      </c>
      <c r="D4" s="159">
        <v>299.9800109863281</v>
      </c>
    </row>
    <row r="5">
      <c r="A5" s="157">
        <v>44551.0</v>
      </c>
      <c r="B5" s="158">
        <v>860.8252563476562</v>
      </c>
      <c r="C5" s="158">
        <v>42.09299087524414</v>
      </c>
      <c r="D5" s="159">
        <v>312.8433227539062</v>
      </c>
    </row>
    <row r="6">
      <c r="A6" s="157">
        <v>44552.0</v>
      </c>
      <c r="B6" s="158">
        <v>861.45849609375</v>
      </c>
      <c r="C6" s="158">
        <v>42.20639419555664</v>
      </c>
      <c r="D6" s="159">
        <v>336.2900085449219</v>
      </c>
    </row>
    <row r="7">
      <c r="A7" s="157">
        <v>44553.0</v>
      </c>
      <c r="B7" s="158">
        <v>863.7075805664062</v>
      </c>
      <c r="C7" s="158">
        <v>43.08530426025391</v>
      </c>
      <c r="D7" s="159">
        <v>355.6666564941406</v>
      </c>
    </row>
    <row r="8">
      <c r="A8" s="157">
        <v>44557.0</v>
      </c>
      <c r="B8" s="158">
        <v>871.8824462890625</v>
      </c>
      <c r="C8" s="158">
        <v>43.17035675048828</v>
      </c>
      <c r="D8" s="159">
        <v>364.6466674804688</v>
      </c>
    </row>
    <row r="9">
      <c r="A9" s="157">
        <v>44558.0</v>
      </c>
      <c r="B9" s="158">
        <v>871.1735229492188</v>
      </c>
      <c r="C9" s="158">
        <v>43.25541305541992</v>
      </c>
      <c r="D9" s="159">
        <v>362.8233337402344</v>
      </c>
    </row>
    <row r="10">
      <c r="A10" s="157">
        <v>44559.0</v>
      </c>
      <c r="B10" s="158">
        <v>859.7383422851562</v>
      </c>
      <c r="C10" s="158">
        <v>43.4255256652832</v>
      </c>
      <c r="D10" s="159">
        <v>362.0633239746094</v>
      </c>
    </row>
    <row r="11">
      <c r="A11" s="157">
        <v>44560.0</v>
      </c>
      <c r="B11" s="158">
        <v>863.5564575195312</v>
      </c>
      <c r="C11" s="158">
        <v>43.37826919555664</v>
      </c>
      <c r="D11" s="159">
        <v>356.7799987792969</v>
      </c>
    </row>
    <row r="12">
      <c r="A12" s="157">
        <v>44561.0</v>
      </c>
      <c r="B12" s="158">
        <v>865.257568359375</v>
      </c>
      <c r="C12" s="158">
        <v>43.80354690551758</v>
      </c>
      <c r="D12" s="159">
        <v>352.260009765625</v>
      </c>
    </row>
    <row r="13">
      <c r="A13" s="157">
        <v>44564.0</v>
      </c>
      <c r="B13" s="158">
        <v>861.6380004882812</v>
      </c>
      <c r="C13" s="158">
        <v>44.74860763549805</v>
      </c>
      <c r="D13" s="159">
        <v>399.9266662597656</v>
      </c>
    </row>
    <row r="14">
      <c r="A14" s="157">
        <v>44565.0</v>
      </c>
      <c r="B14" s="158">
        <v>866.8262939453125</v>
      </c>
      <c r="C14" s="158">
        <v>46.21345138549805</v>
      </c>
      <c r="D14" s="159">
        <v>383.1966552734375</v>
      </c>
    </row>
    <row r="15">
      <c r="A15" s="157">
        <v>44566.0</v>
      </c>
      <c r="B15" s="158">
        <v>842.7745971679688</v>
      </c>
      <c r="C15" s="158">
        <v>46.6954345703125</v>
      </c>
      <c r="D15" s="159">
        <v>362.7066650390625</v>
      </c>
    </row>
    <row r="16">
      <c r="A16" s="157">
        <v>44567.0</v>
      </c>
      <c r="B16" s="158">
        <v>846.2901611328125</v>
      </c>
      <c r="C16" s="158">
        <v>47.04510498046875</v>
      </c>
      <c r="D16" s="159">
        <v>354.8999938964844</v>
      </c>
    </row>
    <row r="17">
      <c r="A17" s="157">
        <v>44568.0</v>
      </c>
      <c r="B17" s="158">
        <v>843.2471313476562</v>
      </c>
      <c r="C17" s="158">
        <v>47.85785293579102</v>
      </c>
      <c r="D17" s="159">
        <v>342.3200073242188</v>
      </c>
    </row>
    <row r="18">
      <c r="A18" s="157">
        <v>44571.0</v>
      </c>
      <c r="B18" s="158">
        <v>825.357177734375</v>
      </c>
      <c r="C18" s="158">
        <v>46.58203125</v>
      </c>
      <c r="D18" s="159">
        <v>352.7066650390625</v>
      </c>
    </row>
    <row r="19">
      <c r="A19" s="157">
        <v>44572.0</v>
      </c>
      <c r="B19" s="158">
        <v>839.391357421875</v>
      </c>
      <c r="C19" s="158">
        <v>46.54422378540039</v>
      </c>
      <c r="D19" s="159">
        <v>354.7999877929688</v>
      </c>
    </row>
    <row r="20">
      <c r="A20" s="157">
        <v>44573.0</v>
      </c>
      <c r="B20" s="158">
        <v>836.48046875</v>
      </c>
      <c r="C20" s="158">
        <v>45.91102600097656</v>
      </c>
      <c r="D20" s="159">
        <v>368.739990234375</v>
      </c>
    </row>
    <row r="21">
      <c r="A21" s="157">
        <v>44574.0</v>
      </c>
      <c r="B21" s="158">
        <v>819.9136352539062</v>
      </c>
      <c r="C21" s="158">
        <v>47.51763153076172</v>
      </c>
      <c r="D21" s="159">
        <v>343.8533325195312</v>
      </c>
    </row>
    <row r="22">
      <c r="A22" s="157">
        <v>44575.0</v>
      </c>
      <c r="B22" s="158">
        <v>801.9764404296875</v>
      </c>
      <c r="C22" s="158">
        <v>48.85017013549805</v>
      </c>
      <c r="D22" s="159">
        <v>349.8699951171875</v>
      </c>
    </row>
    <row r="23">
      <c r="A23" s="157">
        <v>44579.0</v>
      </c>
      <c r="B23" s="158">
        <v>786.2885131835938</v>
      </c>
      <c r="C23" s="158">
        <v>48.8123664855957</v>
      </c>
      <c r="D23" s="159">
        <v>343.5033264160156</v>
      </c>
    </row>
    <row r="24">
      <c r="A24" s="157">
        <v>44580.0</v>
      </c>
      <c r="B24" s="158">
        <v>780.1456298828125</v>
      </c>
      <c r="C24" s="158">
        <v>47.47983169555664</v>
      </c>
      <c r="D24" s="159">
        <v>331.8833312988281</v>
      </c>
    </row>
    <row r="25">
      <c r="A25" s="157">
        <v>44581.0</v>
      </c>
      <c r="B25" s="158">
        <v>781.137939453125</v>
      </c>
      <c r="C25" s="158">
        <v>46.65763092041016</v>
      </c>
      <c r="D25" s="159">
        <v>332.0899963378906</v>
      </c>
    </row>
    <row r="26">
      <c r="A26" s="157">
        <v>44582.0</v>
      </c>
      <c r="B26" s="158">
        <v>756.9159545898438</v>
      </c>
      <c r="C26" s="158">
        <v>45.94883346557617</v>
      </c>
      <c r="D26" s="159">
        <v>314.6333312988281</v>
      </c>
    </row>
    <row r="27">
      <c r="A27" s="157">
        <v>44585.0</v>
      </c>
      <c r="B27" s="158">
        <v>743.5907592773438</v>
      </c>
      <c r="C27" s="158">
        <v>47.12070846557617</v>
      </c>
      <c r="D27" s="159">
        <v>310.0</v>
      </c>
    </row>
    <row r="28">
      <c r="A28" s="157">
        <v>44586.0</v>
      </c>
      <c r="B28" s="158">
        <v>754.6763305664062</v>
      </c>
      <c r="C28" s="158">
        <v>47.46092987060547</v>
      </c>
      <c r="D28" s="159">
        <v>306.1333312988281</v>
      </c>
    </row>
    <row r="29">
      <c r="A29" s="157">
        <v>44587.0</v>
      </c>
      <c r="B29" s="158">
        <v>751.7655029296875</v>
      </c>
      <c r="C29" s="158">
        <v>45.72201538085938</v>
      </c>
      <c r="D29" s="159">
        <v>312.4700012207031</v>
      </c>
    </row>
    <row r="30">
      <c r="A30" s="157">
        <v>44588.0</v>
      </c>
      <c r="B30" s="158">
        <v>744.668212890625</v>
      </c>
      <c r="C30" s="158">
        <v>45.51410675048828</v>
      </c>
      <c r="D30" s="159">
        <v>276.3666687011719</v>
      </c>
    </row>
    <row r="31">
      <c r="A31" s="157">
        <v>44589.0</v>
      </c>
      <c r="B31" s="158">
        <v>763.7393188476562</v>
      </c>
      <c r="C31" s="158">
        <v>45.56135940551758</v>
      </c>
      <c r="D31" s="159">
        <v>282.1166687011719</v>
      </c>
    </row>
    <row r="32">
      <c r="A32" s="157">
        <v>44592.0</v>
      </c>
      <c r="B32" s="158">
        <v>777.7261962890625</v>
      </c>
      <c r="C32" s="158">
        <v>45.04158020019531</v>
      </c>
      <c r="D32" s="159">
        <v>312.239990234375</v>
      </c>
    </row>
    <row r="33">
      <c r="A33" s="157">
        <v>44593.0</v>
      </c>
      <c r="B33" s="158">
        <v>780.5708618164062</v>
      </c>
      <c r="C33" s="158">
        <v>45.58971405029297</v>
      </c>
      <c r="D33" s="159">
        <v>310.4166564941406</v>
      </c>
    </row>
    <row r="34">
      <c r="A34" s="157">
        <v>44594.0</v>
      </c>
      <c r="B34" s="158">
        <v>777.3199462890625</v>
      </c>
      <c r="C34" s="158">
        <v>45.84487533569336</v>
      </c>
      <c r="D34" s="159">
        <v>301.8866577148438</v>
      </c>
    </row>
    <row r="35">
      <c r="A35" s="157">
        <v>44595.0</v>
      </c>
      <c r="B35" s="158">
        <v>761.4995727539062</v>
      </c>
      <c r="C35" s="158">
        <v>46.13784408569336</v>
      </c>
      <c r="D35" s="159">
        <v>297.0466613769531</v>
      </c>
    </row>
    <row r="36">
      <c r="A36" s="157">
        <v>44596.0</v>
      </c>
      <c r="B36" s="158">
        <v>765.3272094726562</v>
      </c>
      <c r="C36" s="158">
        <v>45.08882522583008</v>
      </c>
      <c r="D36" s="159">
        <v>307.7733459472656</v>
      </c>
    </row>
    <row r="37">
      <c r="A37" s="157">
        <v>44599.0</v>
      </c>
      <c r="B37" s="158">
        <v>772.0369873046875</v>
      </c>
      <c r="C37" s="158">
        <v>44.83366394042969</v>
      </c>
      <c r="D37" s="159">
        <v>302.4466552734375</v>
      </c>
    </row>
    <row r="38">
      <c r="A38" s="157">
        <v>44600.0</v>
      </c>
      <c r="B38" s="158">
        <v>763.0306396484375</v>
      </c>
      <c r="C38" s="158">
        <v>45.74092102050781</v>
      </c>
      <c r="D38" s="159">
        <v>307.3333435058594</v>
      </c>
    </row>
    <row r="39">
      <c r="A39" s="157">
        <v>44601.0</v>
      </c>
      <c r="B39" s="158">
        <v>768.3323364257812</v>
      </c>
      <c r="C39" s="158">
        <v>46.40246200561523</v>
      </c>
      <c r="D39" s="159">
        <v>310.6666564941406</v>
      </c>
    </row>
    <row r="40">
      <c r="A40" s="157">
        <v>44602.0</v>
      </c>
      <c r="B40" s="158">
        <v>735.4348754882812</v>
      </c>
      <c r="C40" s="158">
        <v>46.52531433105469</v>
      </c>
      <c r="D40" s="159">
        <v>301.5166625976562</v>
      </c>
    </row>
    <row r="41">
      <c r="A41" s="157">
        <v>44603.0</v>
      </c>
      <c r="B41" s="158">
        <v>730.0480346679688</v>
      </c>
      <c r="C41" s="158">
        <v>47.05455017089844</v>
      </c>
      <c r="D41" s="159">
        <v>286.6666564941406</v>
      </c>
    </row>
    <row r="42">
      <c r="A42" s="157">
        <v>44606.0</v>
      </c>
      <c r="B42" s="158">
        <v>718.5372314453125</v>
      </c>
      <c r="C42" s="158">
        <v>46.6954345703125</v>
      </c>
      <c r="D42" s="159">
        <v>291.9200134277344</v>
      </c>
    </row>
    <row r="43">
      <c r="A43" s="157">
        <v>44607.0</v>
      </c>
      <c r="B43" s="158">
        <v>738.27001953125</v>
      </c>
      <c r="C43" s="158">
        <v>46.79938507080078</v>
      </c>
      <c r="D43" s="159">
        <v>307.4766540527344</v>
      </c>
    </row>
    <row r="44">
      <c r="A44" s="157">
        <v>44608.0</v>
      </c>
      <c r="B44" s="158">
        <v>740.3775634765625</v>
      </c>
      <c r="C44" s="158">
        <v>46.72378540039062</v>
      </c>
      <c r="D44" s="159">
        <v>307.7966613769531</v>
      </c>
    </row>
    <row r="45">
      <c r="A45" s="157">
        <v>44609.0</v>
      </c>
      <c r="B45" s="158">
        <v>720.60693359375</v>
      </c>
      <c r="C45" s="158">
        <v>46.07169342041016</v>
      </c>
      <c r="D45" s="159">
        <v>292.1166687011719</v>
      </c>
    </row>
    <row r="46">
      <c r="A46" s="157">
        <v>44610.0</v>
      </c>
      <c r="B46" s="158">
        <v>714.4829711914062</v>
      </c>
      <c r="C46" s="158">
        <v>46.30796051025391</v>
      </c>
      <c r="D46" s="159">
        <v>285.6600036621094</v>
      </c>
    </row>
    <row r="47">
      <c r="A47" s="157">
        <v>44614.0</v>
      </c>
      <c r="B47" s="158">
        <v>704.5220336914062</v>
      </c>
      <c r="C47" s="158">
        <v>45.92048645019531</v>
      </c>
      <c r="D47" s="159">
        <v>273.8433227539062</v>
      </c>
    </row>
    <row r="48">
      <c r="A48" s="157">
        <v>44615.0</v>
      </c>
      <c r="B48" s="158">
        <v>692.2456665039062</v>
      </c>
      <c r="C48" s="158">
        <v>48.01851654052734</v>
      </c>
      <c r="D48" s="159">
        <v>254.6799926757812</v>
      </c>
    </row>
    <row r="49">
      <c r="A49" s="157">
        <v>44616.0</v>
      </c>
      <c r="B49" s="158">
        <v>691.5841674804688</v>
      </c>
      <c r="C49" s="158">
        <v>46.70487976074219</v>
      </c>
      <c r="D49" s="159">
        <v>266.92333984375</v>
      </c>
    </row>
    <row r="50">
      <c r="A50" s="157">
        <v>44617.0</v>
      </c>
      <c r="B50" s="158">
        <v>709.6159057617188</v>
      </c>
      <c r="C50" s="158">
        <v>50.01259231567383</v>
      </c>
      <c r="D50" s="159">
        <v>269.9566650390625</v>
      </c>
    </row>
    <row r="51">
      <c r="A51" s="157">
        <v>44620.0</v>
      </c>
      <c r="B51" s="158">
        <v>703.0193481445312</v>
      </c>
      <c r="C51" s="158">
        <v>49.3132438659668</v>
      </c>
      <c r="D51" s="159">
        <v>290.1433410644531</v>
      </c>
    </row>
    <row r="52">
      <c r="A52" s="157">
        <v>44621.0</v>
      </c>
      <c r="B52" s="158">
        <v>675.5371704101562</v>
      </c>
      <c r="C52" s="158">
        <v>47.63103866577148</v>
      </c>
      <c r="D52" s="159">
        <v>288.1233215332031</v>
      </c>
    </row>
    <row r="53">
      <c r="A53" s="157">
        <v>44622.0</v>
      </c>
      <c r="B53" s="158">
        <v>697.49072265625</v>
      </c>
      <c r="C53" s="158">
        <v>48.39654159545898</v>
      </c>
      <c r="D53" s="159">
        <v>293.2966613769531</v>
      </c>
    </row>
    <row r="54">
      <c r="A54" s="157">
        <v>44623.0</v>
      </c>
      <c r="B54" s="158">
        <v>697.178955078125</v>
      </c>
      <c r="C54" s="158">
        <v>48.31147766113281</v>
      </c>
      <c r="D54" s="159">
        <v>279.7633361816406</v>
      </c>
    </row>
    <row r="55">
      <c r="A55" s="157">
        <v>44624.0</v>
      </c>
      <c r="B55" s="158">
        <v>662.7019653320312</v>
      </c>
      <c r="C55" s="158">
        <v>48.43526077270508</v>
      </c>
      <c r="D55" s="159">
        <v>279.4299926757812</v>
      </c>
    </row>
    <row r="56">
      <c r="A56" s="157">
        <v>44627.0</v>
      </c>
      <c r="B56" s="158">
        <v>644.131591796875</v>
      </c>
      <c r="C56" s="158">
        <v>49.09223937988281</v>
      </c>
      <c r="D56" s="159">
        <v>268.1933288574219</v>
      </c>
    </row>
    <row r="57">
      <c r="A57" s="157">
        <v>44628.0</v>
      </c>
      <c r="B57" s="158">
        <v>630.6223754882812</v>
      </c>
      <c r="C57" s="158">
        <v>49.46356964111328</v>
      </c>
      <c r="D57" s="159">
        <v>274.7999877929688</v>
      </c>
    </row>
    <row r="58">
      <c r="A58" s="157">
        <v>44629.0</v>
      </c>
      <c r="B58" s="158">
        <v>659.5244140625</v>
      </c>
      <c r="C58" s="158">
        <v>49.96820449829102</v>
      </c>
      <c r="D58" s="159">
        <v>286.3233337402344</v>
      </c>
    </row>
    <row r="59">
      <c r="A59" s="157">
        <v>44630.0</v>
      </c>
      <c r="B59" s="158">
        <v>663.2822265625</v>
      </c>
      <c r="C59" s="158">
        <v>47.93062591552734</v>
      </c>
      <c r="D59" s="159">
        <v>279.4333190917969</v>
      </c>
    </row>
    <row r="60">
      <c r="A60" s="157">
        <v>44631.0</v>
      </c>
      <c r="B60" s="158">
        <v>653.6165161132812</v>
      </c>
      <c r="C60" s="158">
        <v>48.38765335083008</v>
      </c>
      <c r="D60" s="159">
        <v>265.1166687011719</v>
      </c>
    </row>
    <row r="61">
      <c r="A61" s="157">
        <v>44634.0</v>
      </c>
      <c r="B61" s="158">
        <v>663.59619140625</v>
      </c>
      <c r="C61" s="158">
        <v>48.37813949584961</v>
      </c>
      <c r="D61" s="159">
        <v>255.4566650390625</v>
      </c>
    </row>
    <row r="62">
      <c r="A62" s="157">
        <v>44635.0</v>
      </c>
      <c r="B62" s="158">
        <v>673.2428588867188</v>
      </c>
      <c r="C62" s="158">
        <v>48.41621780395508</v>
      </c>
      <c r="D62" s="159">
        <v>267.2966613769531</v>
      </c>
    </row>
    <row r="63">
      <c r="A63" s="157">
        <v>44636.0</v>
      </c>
      <c r="B63" s="158">
        <v>695.5426025390625</v>
      </c>
      <c r="C63" s="158">
        <v>49.63495635986328</v>
      </c>
      <c r="D63" s="159">
        <v>280.07666015625</v>
      </c>
    </row>
    <row r="64">
      <c r="A64" s="157">
        <v>44637.0</v>
      </c>
      <c r="B64" s="158">
        <v>704.884765625</v>
      </c>
      <c r="C64" s="158">
        <v>49.88251113891602</v>
      </c>
      <c r="D64" s="159">
        <v>290.5333251953125</v>
      </c>
    </row>
    <row r="65">
      <c r="A65" s="157">
        <v>44638.0</v>
      </c>
      <c r="B65" s="158">
        <v>702.6587524414062</v>
      </c>
      <c r="C65" s="158">
        <v>50.42523193359375</v>
      </c>
      <c r="D65" s="159">
        <v>301.7966613769531</v>
      </c>
    </row>
    <row r="66">
      <c r="A66" s="157">
        <v>44641.0</v>
      </c>
      <c r="B66" s="158">
        <v>698.1301879882812</v>
      </c>
      <c r="C66" s="158">
        <v>50.13006591796875</v>
      </c>
      <c r="D66" s="159">
        <v>307.0533447265625</v>
      </c>
    </row>
    <row r="67">
      <c r="A67" s="157">
        <v>44642.0</v>
      </c>
      <c r="B67" s="158">
        <v>710.535888671875</v>
      </c>
      <c r="C67" s="158">
        <v>50.34906387329102</v>
      </c>
      <c r="D67" s="159">
        <v>331.32666015625</v>
      </c>
    </row>
    <row r="68">
      <c r="A68" s="157">
        <v>44643.0</v>
      </c>
      <c r="B68" s="158">
        <v>700.63232421875</v>
      </c>
      <c r="C68" s="158">
        <v>49.98724365234375</v>
      </c>
      <c r="D68" s="159">
        <v>333.0366821289062</v>
      </c>
    </row>
    <row r="69">
      <c r="A69" s="157">
        <v>44644.0</v>
      </c>
      <c r="B69" s="158">
        <v>702.3638305664062</v>
      </c>
      <c r="C69" s="158">
        <v>50.38714218139648</v>
      </c>
      <c r="D69" s="159">
        <v>337.9733276367188</v>
      </c>
    </row>
    <row r="70">
      <c r="A70" s="157">
        <v>44645.0</v>
      </c>
      <c r="B70" s="158">
        <v>704.989501953125</v>
      </c>
      <c r="C70" s="158">
        <v>51.37736511230469</v>
      </c>
      <c r="D70" s="159">
        <v>336.8800048828125</v>
      </c>
    </row>
    <row r="71">
      <c r="A71" s="157">
        <v>44648.0</v>
      </c>
      <c r="B71" s="158">
        <v>713.3994750976562</v>
      </c>
      <c r="C71" s="158">
        <v>50.79656219482422</v>
      </c>
      <c r="D71" s="159">
        <v>363.9466552734375</v>
      </c>
    </row>
    <row r="72">
      <c r="A72" s="157">
        <v>44649.0</v>
      </c>
      <c r="B72" s="158">
        <v>735.6229858398438</v>
      </c>
      <c r="C72" s="158">
        <v>51.48210525512695</v>
      </c>
      <c r="D72" s="159">
        <v>366.5233459472656</v>
      </c>
    </row>
    <row r="73">
      <c r="A73" s="157">
        <v>44650.0</v>
      </c>
      <c r="B73" s="158">
        <v>739.5426025390625</v>
      </c>
      <c r="C73" s="158">
        <v>51.70109558105469</v>
      </c>
      <c r="D73" s="159">
        <v>364.663330078125</v>
      </c>
    </row>
    <row r="74">
      <c r="A74" s="157">
        <v>44651.0</v>
      </c>
      <c r="B74" s="158">
        <v>726.9942626953125</v>
      </c>
      <c r="C74" s="158">
        <v>50.82513046264648</v>
      </c>
      <c r="D74" s="159">
        <v>359.2000122070312</v>
      </c>
    </row>
    <row r="75">
      <c r="A75" s="157">
        <v>44652.0</v>
      </c>
      <c r="B75" s="158">
        <v>732.3123168945312</v>
      </c>
      <c r="C75" s="158">
        <v>49.91107559204102</v>
      </c>
      <c r="D75" s="159">
        <v>361.5299987792969</v>
      </c>
    </row>
    <row r="76">
      <c r="A76" s="157">
        <v>44655.0</v>
      </c>
      <c r="B76" s="158">
        <v>744.1756591796875</v>
      </c>
      <c r="C76" s="158">
        <v>49.57782363891602</v>
      </c>
      <c r="D76" s="159">
        <v>381.8166809082031</v>
      </c>
    </row>
    <row r="77">
      <c r="A77" s="157">
        <v>44656.0</v>
      </c>
      <c r="B77" s="158">
        <v>727.2416381835938</v>
      </c>
      <c r="C77" s="158">
        <v>48.93037414550781</v>
      </c>
      <c r="D77" s="159">
        <v>363.7533264160156</v>
      </c>
    </row>
    <row r="78">
      <c r="A78" s="157">
        <v>44657.0</v>
      </c>
      <c r="B78" s="158">
        <v>708.9756469726562</v>
      </c>
      <c r="C78" s="158">
        <v>48.33052444458008</v>
      </c>
      <c r="D78" s="159">
        <v>348.586669921875</v>
      </c>
    </row>
    <row r="79">
      <c r="A79" s="157">
        <v>44658.0</v>
      </c>
      <c r="B79" s="158">
        <v>712.4575805664062</v>
      </c>
      <c r="C79" s="158">
        <v>48.07344818115234</v>
      </c>
      <c r="D79" s="159">
        <v>352.4200134277344</v>
      </c>
    </row>
    <row r="80">
      <c r="A80" s="157">
        <v>44659.0</v>
      </c>
      <c r="B80" s="158">
        <v>700.2897338867188</v>
      </c>
      <c r="C80" s="158">
        <v>49.09223937988281</v>
      </c>
      <c r="D80" s="159">
        <v>341.8299865722656</v>
      </c>
    </row>
    <row r="81">
      <c r="A81" s="157">
        <v>44662.0</v>
      </c>
      <c r="B81" s="158">
        <v>692.9453125</v>
      </c>
      <c r="C81" s="158">
        <v>50.31097793579102</v>
      </c>
      <c r="D81" s="159">
        <v>325.3099975585938</v>
      </c>
    </row>
    <row r="82">
      <c r="A82" s="157">
        <v>44663.0</v>
      </c>
      <c r="B82" s="158">
        <v>681.9573974609375</v>
      </c>
      <c r="C82" s="158">
        <v>51.10124969482422</v>
      </c>
      <c r="D82" s="159">
        <v>328.9833374023438</v>
      </c>
    </row>
    <row r="83">
      <c r="A83" s="157">
        <v>44664.0</v>
      </c>
      <c r="B83" s="158">
        <v>680.9202880859375</v>
      </c>
      <c r="C83" s="158">
        <v>51.69157409667969</v>
      </c>
      <c r="D83" s="159">
        <v>340.7900085449219</v>
      </c>
    </row>
    <row r="84">
      <c r="A84" s="157">
        <v>44665.0</v>
      </c>
      <c r="B84" s="158">
        <v>654.6915283203125</v>
      </c>
      <c r="C84" s="158">
        <v>52.94839477539062</v>
      </c>
      <c r="D84" s="159">
        <v>328.3333435058594</v>
      </c>
    </row>
    <row r="85">
      <c r="A85" s="157">
        <v>44669.0</v>
      </c>
      <c r="B85" s="158">
        <v>646.9191284179688</v>
      </c>
      <c r="C85" s="158">
        <v>52.96744155883789</v>
      </c>
      <c r="D85" s="159">
        <v>334.7633361816406</v>
      </c>
    </row>
    <row r="86">
      <c r="A86" s="157">
        <v>44670.0</v>
      </c>
      <c r="B86" s="158">
        <v>667.4396362304688</v>
      </c>
      <c r="C86" s="158">
        <v>53.19594955444336</v>
      </c>
      <c r="D86" s="159">
        <v>342.7166748046875</v>
      </c>
    </row>
    <row r="87">
      <c r="A87" s="157">
        <v>44671.0</v>
      </c>
      <c r="B87" s="158">
        <v>664.9946899414062</v>
      </c>
      <c r="C87" s="158">
        <v>54.06240081787109</v>
      </c>
      <c r="D87" s="159">
        <v>325.7333374023438</v>
      </c>
    </row>
    <row r="88">
      <c r="A88" s="157">
        <v>44672.0</v>
      </c>
      <c r="B88" s="158">
        <v>648.3080444335938</v>
      </c>
      <c r="C88" s="158">
        <v>53.19594955444336</v>
      </c>
      <c r="D88" s="159">
        <v>336.260009765625</v>
      </c>
    </row>
    <row r="89">
      <c r="A89" s="157">
        <v>44673.0</v>
      </c>
      <c r="B89" s="158">
        <v>630.6889038085938</v>
      </c>
      <c r="C89" s="158">
        <v>51.19646453857422</v>
      </c>
      <c r="D89" s="159">
        <v>335.0166625976562</v>
      </c>
    </row>
    <row r="90">
      <c r="A90" s="157">
        <v>44676.0</v>
      </c>
      <c r="B90" s="158">
        <v>635.7691650390625</v>
      </c>
      <c r="C90" s="158">
        <v>51.83439254760742</v>
      </c>
      <c r="D90" s="159">
        <v>332.67333984375</v>
      </c>
    </row>
    <row r="91">
      <c r="A91" s="157">
        <v>44677.0</v>
      </c>
      <c r="B91" s="158">
        <v>615.572021484375</v>
      </c>
      <c r="C91" s="158">
        <v>51.57731628417969</v>
      </c>
      <c r="D91" s="159">
        <v>292.1400146484375</v>
      </c>
    </row>
    <row r="92">
      <c r="A92" s="157">
        <v>44678.0</v>
      </c>
      <c r="B92" s="158">
        <v>611.738037109375</v>
      </c>
      <c r="C92" s="158">
        <v>51.63444519042969</v>
      </c>
      <c r="D92" s="159">
        <v>293.836669921875</v>
      </c>
    </row>
    <row r="93">
      <c r="A93" s="157">
        <v>44679.0</v>
      </c>
      <c r="B93" s="158">
        <v>619.3012084960938</v>
      </c>
      <c r="C93" s="158">
        <v>52.46280670166016</v>
      </c>
      <c r="D93" s="159">
        <v>292.5033264160156</v>
      </c>
    </row>
    <row r="94">
      <c r="A94" s="157">
        <v>44680.0</v>
      </c>
      <c r="B94" s="158">
        <v>594.290283203125</v>
      </c>
      <c r="C94" s="158">
        <v>51.54875564575195</v>
      </c>
      <c r="D94" s="159">
        <v>290.2533264160156</v>
      </c>
    </row>
    <row r="95">
      <c r="A95" s="157">
        <v>44683.0</v>
      </c>
      <c r="B95" s="158">
        <v>594.4044799804688</v>
      </c>
      <c r="C95" s="158">
        <v>51.72013473510742</v>
      </c>
      <c r="D95" s="159">
        <v>300.9800109863281</v>
      </c>
    </row>
    <row r="96">
      <c r="A96" s="157">
        <v>44684.0</v>
      </c>
      <c r="B96" s="158">
        <v>600.3599243164062</v>
      </c>
      <c r="C96" s="158">
        <v>50.16815185546875</v>
      </c>
      <c r="D96" s="159">
        <v>303.0833435058594</v>
      </c>
    </row>
    <row r="97">
      <c r="A97" s="157">
        <v>44685.0</v>
      </c>
      <c r="B97" s="158">
        <v>632.8676147460938</v>
      </c>
      <c r="C97" s="158">
        <v>50.69183349609375</v>
      </c>
      <c r="D97" s="159">
        <v>317.5400085449219</v>
      </c>
    </row>
    <row r="98">
      <c r="A98" s="157">
        <v>44686.0</v>
      </c>
      <c r="B98" s="158">
        <v>602.9761352539062</v>
      </c>
      <c r="C98" s="158">
        <v>50.12054443359375</v>
      </c>
      <c r="D98" s="159">
        <v>291.0933227539062</v>
      </c>
    </row>
    <row r="99">
      <c r="A99" s="157">
        <v>44687.0</v>
      </c>
      <c r="B99" s="158">
        <v>598.0385131835938</v>
      </c>
      <c r="C99" s="158">
        <v>50.59661483764648</v>
      </c>
      <c r="D99" s="159">
        <v>288.5499877929688</v>
      </c>
    </row>
    <row r="100">
      <c r="A100" s="157">
        <v>44690.0</v>
      </c>
      <c r="B100" s="158">
        <v>576.1004028320312</v>
      </c>
      <c r="C100" s="158">
        <v>51.10124969482422</v>
      </c>
      <c r="D100" s="159">
        <v>262.3699951171875</v>
      </c>
    </row>
    <row r="101">
      <c r="A101" s="157">
        <v>44691.0</v>
      </c>
      <c r="B101" s="158">
        <v>580.5431518554688</v>
      </c>
      <c r="C101" s="158">
        <v>52.21524810791016</v>
      </c>
      <c r="D101" s="159">
        <v>266.6799926757812</v>
      </c>
    </row>
    <row r="102">
      <c r="A102" s="157">
        <v>44692.0</v>
      </c>
      <c r="B102" s="158">
        <v>571.1438598632812</v>
      </c>
      <c r="C102" s="158">
        <v>53.14834594726562</v>
      </c>
      <c r="D102" s="159">
        <v>244.6666717529297</v>
      </c>
    </row>
    <row r="103">
      <c r="A103" s="157">
        <v>44693.0</v>
      </c>
      <c r="B103" s="158">
        <v>571.1914672851562</v>
      </c>
      <c r="C103" s="158">
        <v>52.91030502319336</v>
      </c>
      <c r="D103" s="159">
        <v>242.6666717529297</v>
      </c>
    </row>
    <row r="104">
      <c r="A104" s="157">
        <v>44694.0</v>
      </c>
      <c r="B104" s="158">
        <v>585.3951416015625</v>
      </c>
      <c r="C104" s="158">
        <v>53.25307846069336</v>
      </c>
      <c r="D104" s="159">
        <v>256.5299987792969</v>
      </c>
    </row>
    <row r="105">
      <c r="A105" s="157">
        <v>44697.0</v>
      </c>
      <c r="B105" s="158">
        <v>569.47900390625</v>
      </c>
      <c r="C105" s="158">
        <v>54.04335403442383</v>
      </c>
      <c r="D105" s="159">
        <v>241.4566650390625</v>
      </c>
    </row>
    <row r="106">
      <c r="A106" s="157">
        <v>44698.0</v>
      </c>
      <c r="B106" s="158">
        <v>581.960693359375</v>
      </c>
      <c r="C106" s="158">
        <v>53.17691040039062</v>
      </c>
      <c r="D106" s="159">
        <v>253.8699951171875</v>
      </c>
    </row>
    <row r="107">
      <c r="A107" s="157">
        <v>44699.0</v>
      </c>
      <c r="B107" s="158">
        <v>563.0668334960938</v>
      </c>
      <c r="C107" s="158">
        <v>49.93011474609375</v>
      </c>
      <c r="D107" s="159">
        <v>236.6033325195312</v>
      </c>
    </row>
    <row r="108">
      <c r="A108" s="157">
        <v>44700.0</v>
      </c>
      <c r="B108" s="158">
        <v>564.2275390625</v>
      </c>
      <c r="C108" s="158">
        <v>48.34956741333008</v>
      </c>
      <c r="D108" s="159">
        <v>236.4733276367188</v>
      </c>
    </row>
    <row r="109">
      <c r="A109" s="157">
        <v>44701.0</v>
      </c>
      <c r="B109" s="158">
        <v>571.2294311523438</v>
      </c>
      <c r="C109" s="158">
        <v>48.77803039550781</v>
      </c>
      <c r="D109" s="159">
        <v>221.3000030517578</v>
      </c>
    </row>
    <row r="110">
      <c r="A110" s="157">
        <v>44704.0</v>
      </c>
      <c r="B110" s="158">
        <v>581.7610473632812</v>
      </c>
      <c r="C110" s="158">
        <v>49.62543106079102</v>
      </c>
      <c r="D110" s="159">
        <v>224.9666595458984</v>
      </c>
    </row>
    <row r="111">
      <c r="A111" s="157">
        <v>44705.0</v>
      </c>
      <c r="B111" s="158">
        <v>588.2681274414062</v>
      </c>
      <c r="C111" s="158">
        <v>51.15838241577148</v>
      </c>
      <c r="D111" s="159">
        <v>209.3866729736328</v>
      </c>
    </row>
    <row r="112">
      <c r="A112" s="157">
        <v>44706.0</v>
      </c>
      <c r="B112" s="158">
        <v>596.1167602539062</v>
      </c>
      <c r="C112" s="158">
        <v>51.72966003417969</v>
      </c>
      <c r="D112" s="159">
        <v>219.6000061035156</v>
      </c>
    </row>
    <row r="113">
      <c r="A113" s="157">
        <v>44707.0</v>
      </c>
      <c r="B113" s="158">
        <v>620.6998291015625</v>
      </c>
      <c r="C113" s="158">
        <v>51.92007827758789</v>
      </c>
      <c r="D113" s="159">
        <v>235.9100036621094</v>
      </c>
    </row>
    <row r="114">
      <c r="A114" s="157">
        <v>44708.0</v>
      </c>
      <c r="B114" s="158">
        <v>634.104248046875</v>
      </c>
      <c r="C114" s="158">
        <v>52.51041412353516</v>
      </c>
      <c r="D114" s="159">
        <v>253.2100067138672</v>
      </c>
    </row>
    <row r="115">
      <c r="A115" s="157">
        <v>44712.0</v>
      </c>
      <c r="B115" s="158">
        <v>636.5302734375</v>
      </c>
      <c r="C115" s="158">
        <v>53.16738510131836</v>
      </c>
      <c r="D115" s="159">
        <v>252.7533264160156</v>
      </c>
    </row>
    <row r="116">
      <c r="A116" s="157">
        <v>44713.0</v>
      </c>
      <c r="B116" s="158">
        <v>628.3771362304688</v>
      </c>
      <c r="C116" s="158">
        <v>52.10099029541016</v>
      </c>
      <c r="D116" s="159">
        <v>246.7899932861328</v>
      </c>
    </row>
    <row r="117">
      <c r="A117" s="157">
        <v>44714.0</v>
      </c>
      <c r="B117" s="158">
        <v>653.09326171875</v>
      </c>
      <c r="C117" s="158">
        <v>51.75582122802734</v>
      </c>
      <c r="D117" s="159">
        <v>258.3333435058594</v>
      </c>
    </row>
    <row r="118">
      <c r="A118" s="157">
        <v>44715.0</v>
      </c>
      <c r="B118" s="158">
        <v>643.63623046875</v>
      </c>
      <c r="C118" s="158">
        <v>51.35313034057617</v>
      </c>
      <c r="D118" s="159">
        <v>234.5166625976562</v>
      </c>
    </row>
    <row r="119">
      <c r="A119" s="157">
        <v>44718.0</v>
      </c>
      <c r="B119" s="158">
        <v>647.0856323242188</v>
      </c>
      <c r="C119" s="158">
        <v>51.83252716064453</v>
      </c>
      <c r="D119" s="159">
        <v>238.2799987792969</v>
      </c>
    </row>
    <row r="120">
      <c r="A120" s="157">
        <v>44719.0</v>
      </c>
      <c r="B120" s="158">
        <v>651.1769409179688</v>
      </c>
      <c r="C120" s="158">
        <v>52.39822006225586</v>
      </c>
      <c r="D120" s="159">
        <v>238.8866729736328</v>
      </c>
    </row>
    <row r="121">
      <c r="A121" s="157">
        <v>44720.0</v>
      </c>
      <c r="B121" s="158">
        <v>634.696533203125</v>
      </c>
      <c r="C121" s="158">
        <v>51.7078857421875</v>
      </c>
      <c r="D121" s="159">
        <v>241.8666687011719</v>
      </c>
    </row>
    <row r="122">
      <c r="A122" s="157">
        <v>44721.0</v>
      </c>
      <c r="B122" s="158">
        <v>632.2435913085938</v>
      </c>
      <c r="C122" s="158">
        <v>50.25051116943359</v>
      </c>
      <c r="D122" s="159">
        <v>239.7066650390625</v>
      </c>
    </row>
    <row r="123">
      <c r="A123" s="157">
        <v>44722.0</v>
      </c>
      <c r="B123" s="158">
        <v>591.8283081054688</v>
      </c>
      <c r="C123" s="158">
        <v>50.18339538574219</v>
      </c>
      <c r="D123" s="159">
        <v>232.2299957275391</v>
      </c>
    </row>
    <row r="124">
      <c r="A124" s="157">
        <v>44725.0</v>
      </c>
      <c r="B124" s="158">
        <v>573.6712036132812</v>
      </c>
      <c r="C124" s="158">
        <v>48.54386138916016</v>
      </c>
      <c r="D124" s="159">
        <v>215.7366638183594</v>
      </c>
    </row>
    <row r="125">
      <c r="A125" s="157">
        <v>44726.0</v>
      </c>
      <c r="B125" s="158">
        <v>566.4945068359375</v>
      </c>
      <c r="C125" s="158">
        <v>49.24377822875977</v>
      </c>
      <c r="D125" s="159">
        <v>220.8899993896484</v>
      </c>
    </row>
    <row r="126">
      <c r="A126" s="157">
        <v>44727.0</v>
      </c>
      <c r="B126" s="158">
        <v>574.8017578125</v>
      </c>
      <c r="C126" s="158">
        <v>49.6848258972168</v>
      </c>
      <c r="D126" s="159">
        <v>233.0</v>
      </c>
    </row>
    <row r="127">
      <c r="A127" s="157">
        <v>44728.0</v>
      </c>
      <c r="B127" s="158">
        <v>561.2630615234375</v>
      </c>
      <c r="C127" s="158">
        <v>48.380859375</v>
      </c>
      <c r="D127" s="159">
        <v>213.1000061035156</v>
      </c>
    </row>
    <row r="128">
      <c r="A128" s="157">
        <v>44729.0</v>
      </c>
      <c r="B128" s="158">
        <v>557.8998413085938</v>
      </c>
      <c r="C128" s="158">
        <v>48.29457092285156</v>
      </c>
      <c r="D128" s="159">
        <v>216.7599945068359</v>
      </c>
    </row>
    <row r="129">
      <c r="A129" s="157">
        <v>44733.0</v>
      </c>
      <c r="B129" s="158">
        <v>588.8292236328125</v>
      </c>
      <c r="C129" s="158">
        <v>50.05875396728516</v>
      </c>
      <c r="D129" s="159">
        <v>237.0366668701172</v>
      </c>
    </row>
    <row r="130">
      <c r="A130" s="157">
        <v>44734.0</v>
      </c>
      <c r="B130" s="158">
        <v>583.7894287109375</v>
      </c>
      <c r="C130" s="158">
        <v>50.54774475097656</v>
      </c>
      <c r="D130" s="159">
        <v>236.086669921875</v>
      </c>
    </row>
    <row r="131">
      <c r="A131" s="157">
        <v>44735.0</v>
      </c>
      <c r="B131" s="158">
        <v>598.5738525390625</v>
      </c>
      <c r="C131" s="158">
        <v>51.58324432373047</v>
      </c>
      <c r="D131" s="159">
        <v>235.0700073242188</v>
      </c>
    </row>
    <row r="132">
      <c r="A132" s="157">
        <v>44736.0</v>
      </c>
      <c r="B132" s="158">
        <v>620.6786499023438</v>
      </c>
      <c r="C132" s="158">
        <v>53.47207260131836</v>
      </c>
      <c r="D132" s="159">
        <v>245.7066650390625</v>
      </c>
    </row>
    <row r="133">
      <c r="A133" s="157">
        <v>44739.0</v>
      </c>
      <c r="B133" s="158">
        <v>610.2728881835938</v>
      </c>
      <c r="C133" s="158">
        <v>53.09813690185547</v>
      </c>
      <c r="D133" s="159">
        <v>244.9199981689453</v>
      </c>
    </row>
    <row r="134">
      <c r="A134" s="157">
        <v>44740.0</v>
      </c>
      <c r="B134" s="158">
        <v>602.7991943359375</v>
      </c>
      <c r="C134" s="158">
        <v>53.46248245239258</v>
      </c>
      <c r="D134" s="159">
        <v>232.663330078125</v>
      </c>
    </row>
    <row r="135">
      <c r="A135" s="157">
        <v>44741.0</v>
      </c>
      <c r="B135" s="158">
        <v>592.1062622070312</v>
      </c>
      <c r="C135" s="158">
        <v>53.0789680480957</v>
      </c>
      <c r="D135" s="159">
        <v>228.4900054931641</v>
      </c>
    </row>
    <row r="136">
      <c r="A136" s="157">
        <v>44742.0</v>
      </c>
      <c r="B136" s="158">
        <v>583.5593872070312</v>
      </c>
      <c r="C136" s="158">
        <v>52.26398086547852</v>
      </c>
      <c r="D136" s="159">
        <v>224.4733276367188</v>
      </c>
    </row>
    <row r="137">
      <c r="A137" s="157">
        <v>44743.0</v>
      </c>
      <c r="B137" s="158">
        <v>590.89892578125</v>
      </c>
      <c r="C137" s="158">
        <v>53.32825088500977</v>
      </c>
      <c r="D137" s="159">
        <v>227.2633361816406</v>
      </c>
    </row>
    <row r="138">
      <c r="A138" s="157">
        <v>44747.0</v>
      </c>
      <c r="B138" s="158">
        <v>594.7506713867188</v>
      </c>
      <c r="C138" s="158">
        <v>53.05978775024414</v>
      </c>
      <c r="D138" s="159">
        <v>233.0666656494141</v>
      </c>
    </row>
    <row r="139">
      <c r="A139" s="157">
        <v>44748.0</v>
      </c>
      <c r="B139" s="158">
        <v>589.0209350585938</v>
      </c>
      <c r="C139" s="158">
        <v>52.95432281494141</v>
      </c>
      <c r="D139" s="159">
        <v>231.7333374023438</v>
      </c>
    </row>
    <row r="140">
      <c r="A140" s="157">
        <v>44749.0</v>
      </c>
      <c r="B140" s="158">
        <v>597.6060180664062</v>
      </c>
      <c r="C140" s="158">
        <v>52.37904357910156</v>
      </c>
      <c r="D140" s="159">
        <v>244.5433349609375</v>
      </c>
    </row>
    <row r="141">
      <c r="A141" s="157">
        <v>44750.0</v>
      </c>
      <c r="B141" s="158">
        <v>593.6393432617188</v>
      </c>
      <c r="C141" s="158">
        <v>53.21319580078125</v>
      </c>
      <c r="D141" s="159">
        <v>250.7633361816406</v>
      </c>
    </row>
    <row r="142">
      <c r="A142" s="157">
        <v>44753.0</v>
      </c>
      <c r="B142" s="158">
        <v>579.6884155273438</v>
      </c>
      <c r="C142" s="158">
        <v>53.75012588500977</v>
      </c>
      <c r="D142" s="159">
        <v>234.3433380126953</v>
      </c>
    </row>
    <row r="143">
      <c r="A143" s="157">
        <v>44754.0</v>
      </c>
      <c r="B143" s="158">
        <v>578.0499877929688</v>
      </c>
      <c r="C143" s="158">
        <v>55.034912109375</v>
      </c>
      <c r="D143" s="159">
        <v>233.0700073242188</v>
      </c>
    </row>
    <row r="144">
      <c r="A144" s="157">
        <v>44755.0</v>
      </c>
      <c r="B144" s="158">
        <v>571.4290771484375</v>
      </c>
      <c r="C144" s="158">
        <v>55.84988403320312</v>
      </c>
      <c r="D144" s="159">
        <v>237.0399932861328</v>
      </c>
    </row>
    <row r="145">
      <c r="A145" s="157">
        <v>44756.0</v>
      </c>
      <c r="B145" s="158">
        <v>564.0032958984375</v>
      </c>
      <c r="C145" s="158">
        <v>55.78277206420898</v>
      </c>
      <c r="D145" s="159">
        <v>238.3133392333984</v>
      </c>
    </row>
    <row r="146">
      <c r="A146" s="157">
        <v>44757.0</v>
      </c>
      <c r="B146" s="158">
        <v>575.2520751953125</v>
      </c>
      <c r="C146" s="158">
        <v>56.22381591796875</v>
      </c>
      <c r="D146" s="159">
        <v>240.0666656494141</v>
      </c>
    </row>
    <row r="147">
      <c r="A147" s="157">
        <v>44760.0</v>
      </c>
      <c r="B147" s="158">
        <v>572.5309448242188</v>
      </c>
      <c r="C147" s="158">
        <v>55.71565246582031</v>
      </c>
      <c r="D147" s="159">
        <v>240.5466613769531</v>
      </c>
    </row>
    <row r="148">
      <c r="A148" s="157">
        <v>44761.0</v>
      </c>
      <c r="B148" s="158">
        <v>602.052001953125</v>
      </c>
      <c r="C148" s="158">
        <v>56.15669631958008</v>
      </c>
      <c r="D148" s="159">
        <v>245.5299987792969</v>
      </c>
    </row>
    <row r="149">
      <c r="A149" s="157">
        <v>44762.0</v>
      </c>
      <c r="B149" s="158">
        <v>608.174560546875</v>
      </c>
      <c r="C149" s="158">
        <v>55.50471496582031</v>
      </c>
      <c r="D149" s="159">
        <v>247.5</v>
      </c>
    </row>
    <row r="150">
      <c r="A150" s="157">
        <v>44763.0</v>
      </c>
      <c r="B150" s="158">
        <v>612.56298828125</v>
      </c>
      <c r="C150" s="158">
        <v>54.82396697998047</v>
      </c>
      <c r="D150" s="159">
        <v>271.7066650390625</v>
      </c>
    </row>
    <row r="151">
      <c r="A151" s="157">
        <v>44764.0</v>
      </c>
      <c r="B151" s="158">
        <v>607.1302490234375</v>
      </c>
      <c r="C151" s="158">
        <v>55.52389526367188</v>
      </c>
      <c r="D151" s="159">
        <v>272.2433471679688</v>
      </c>
    </row>
    <row r="152">
      <c r="A152" s="157">
        <v>44767.0</v>
      </c>
      <c r="B152" s="158">
        <v>609.5352783203125</v>
      </c>
      <c r="C152" s="158">
        <v>55.82112503051758</v>
      </c>
      <c r="D152" s="159">
        <v>268.4333190917969</v>
      </c>
    </row>
    <row r="153">
      <c r="A153" s="157">
        <v>44768.0</v>
      </c>
      <c r="B153" s="158">
        <v>596.8778686523438</v>
      </c>
      <c r="C153" s="158">
        <v>55.72523880004883</v>
      </c>
      <c r="D153" s="159">
        <v>258.8599853515625</v>
      </c>
    </row>
    <row r="154">
      <c r="A154" s="157">
        <v>44769.0</v>
      </c>
      <c r="B154" s="158">
        <v>616.4052734375</v>
      </c>
      <c r="C154" s="158">
        <v>56.49227905273438</v>
      </c>
      <c r="D154" s="159">
        <v>274.8200073242188</v>
      </c>
    </row>
    <row r="155">
      <c r="A155" s="157">
        <v>44770.0</v>
      </c>
      <c r="B155" s="158">
        <v>632.3682250976562</v>
      </c>
      <c r="C155" s="158">
        <v>56.60733413696289</v>
      </c>
      <c r="D155" s="159">
        <v>280.8999938964844</v>
      </c>
    </row>
    <row r="156">
      <c r="A156" s="157">
        <v>44771.0</v>
      </c>
      <c r="B156" s="158">
        <v>641.1832885742188</v>
      </c>
      <c r="C156" s="158">
        <v>57.28807830810547</v>
      </c>
      <c r="D156" s="159">
        <v>297.1499938964844</v>
      </c>
    </row>
    <row r="157">
      <c r="A157" s="157">
        <v>44774.0</v>
      </c>
      <c r="B157" s="158">
        <v>643.3008422851562</v>
      </c>
      <c r="C157" s="158">
        <v>57.22096633911133</v>
      </c>
      <c r="D157" s="159">
        <v>297.2766723632812</v>
      </c>
    </row>
    <row r="158">
      <c r="A158" s="157">
        <v>44775.0</v>
      </c>
      <c r="B158" s="158">
        <v>638.2896118164062</v>
      </c>
      <c r="C158" s="158">
        <v>51.23807144165039</v>
      </c>
      <c r="D158" s="159">
        <v>300.586669921875</v>
      </c>
    </row>
    <row r="159">
      <c r="A159" s="157">
        <v>44776.0</v>
      </c>
      <c r="B159" s="158">
        <v>661.649658203125</v>
      </c>
      <c r="C159" s="158">
        <v>51.95716857910156</v>
      </c>
      <c r="D159" s="159">
        <v>307.3966674804688</v>
      </c>
    </row>
    <row r="160">
      <c r="A160" s="157">
        <v>44777.0</v>
      </c>
      <c r="B160" s="158">
        <v>666.8908081054688</v>
      </c>
      <c r="C160" s="158">
        <v>50.72990798950195</v>
      </c>
      <c r="D160" s="159">
        <v>308.6333312988281</v>
      </c>
    </row>
    <row r="161">
      <c r="A161" s="157">
        <v>44778.0</v>
      </c>
      <c r="B161" s="158">
        <v>666.8141479492188</v>
      </c>
      <c r="C161" s="158">
        <v>51.84212112426758</v>
      </c>
      <c r="D161" s="159">
        <v>288.1700134277344</v>
      </c>
    </row>
    <row r="162">
      <c r="A162" s="157">
        <v>44781.0</v>
      </c>
      <c r="B162" s="158">
        <v>667.1400146484375</v>
      </c>
      <c r="C162" s="158">
        <v>52.38862609863281</v>
      </c>
      <c r="D162" s="159">
        <v>290.42333984375</v>
      </c>
    </row>
    <row r="163">
      <c r="A163" s="157">
        <v>44782.0</v>
      </c>
      <c r="B163" s="158">
        <v>667.369873046875</v>
      </c>
      <c r="C163" s="158">
        <v>52.85844421386719</v>
      </c>
      <c r="D163" s="159">
        <v>283.3333435058594</v>
      </c>
    </row>
    <row r="164">
      <c r="A164" s="157">
        <v>44783.0</v>
      </c>
      <c r="B164" s="158">
        <v>694.8692016601562</v>
      </c>
      <c r="C164" s="158">
        <v>53.42413330078125</v>
      </c>
      <c r="D164" s="159">
        <v>294.3566589355469</v>
      </c>
    </row>
    <row r="165">
      <c r="A165" s="157">
        <v>44784.0</v>
      </c>
      <c r="B165" s="158">
        <v>698.165283203125</v>
      </c>
      <c r="C165" s="158">
        <v>54.36375045776367</v>
      </c>
      <c r="D165" s="159">
        <v>286.6300048828125</v>
      </c>
    </row>
    <row r="166">
      <c r="A166" s="157">
        <v>44785.0</v>
      </c>
      <c r="B166" s="158">
        <v>720.3755493164062</v>
      </c>
      <c r="C166" s="158">
        <v>54.37333679199219</v>
      </c>
      <c r="D166" s="159">
        <v>300.0299987792969</v>
      </c>
    </row>
    <row r="167">
      <c r="A167" s="157">
        <v>44788.0</v>
      </c>
      <c r="B167" s="158">
        <v>724.198486328125</v>
      </c>
      <c r="C167" s="158">
        <v>54.13363647460938</v>
      </c>
      <c r="D167" s="159">
        <v>309.3200073242188</v>
      </c>
    </row>
    <row r="168">
      <c r="A168" s="157">
        <v>44789.0</v>
      </c>
      <c r="B168" s="158">
        <v>725.3963012695312</v>
      </c>
      <c r="C168" s="158">
        <v>54.15281677246094</v>
      </c>
      <c r="D168" s="159">
        <v>306.5633239746094</v>
      </c>
    </row>
    <row r="169">
      <c r="A169" s="157">
        <v>44790.0</v>
      </c>
      <c r="B169" s="158">
        <v>712.1256103515625</v>
      </c>
      <c r="C169" s="158">
        <v>53.38578033447266</v>
      </c>
      <c r="D169" s="159">
        <v>303.9966735839844</v>
      </c>
    </row>
    <row r="170">
      <c r="A170" s="157">
        <v>44791.0</v>
      </c>
      <c r="B170" s="158">
        <v>714.0419311523438</v>
      </c>
      <c r="C170" s="158">
        <v>53.80764389038086</v>
      </c>
      <c r="D170" s="159">
        <v>302.8699951171875</v>
      </c>
    </row>
    <row r="171">
      <c r="A171" s="157">
        <v>44792.0</v>
      </c>
      <c r="B171" s="158">
        <v>683.9844360351562</v>
      </c>
      <c r="C171" s="158">
        <v>53.77888488769531</v>
      </c>
      <c r="D171" s="159">
        <v>296.6666564941406</v>
      </c>
    </row>
    <row r="172">
      <c r="A172" s="157">
        <v>44795.0</v>
      </c>
      <c r="B172" s="158">
        <v>665.9710083007812</v>
      </c>
      <c r="C172" s="158">
        <v>53.05019760131836</v>
      </c>
      <c r="D172" s="159">
        <v>289.913330078125</v>
      </c>
    </row>
    <row r="173">
      <c r="A173" s="157">
        <v>44796.0</v>
      </c>
      <c r="B173" s="158">
        <v>667.8106689453125</v>
      </c>
      <c r="C173" s="158">
        <v>53.57753372192383</v>
      </c>
      <c r="D173" s="159">
        <v>296.4533386230469</v>
      </c>
    </row>
    <row r="174">
      <c r="A174" s="157">
        <v>44797.0</v>
      </c>
      <c r="B174" s="158">
        <v>671.1162719726562</v>
      </c>
      <c r="C174" s="158">
        <v>54.28704452514648</v>
      </c>
      <c r="D174" s="159">
        <v>297.0966796875</v>
      </c>
    </row>
    <row r="175">
      <c r="A175" s="157">
        <v>44798.0</v>
      </c>
      <c r="B175" s="158">
        <v>680.870361328125</v>
      </c>
      <c r="C175" s="158">
        <v>53.37618637084961</v>
      </c>
      <c r="D175" s="159">
        <v>296.0700073242188</v>
      </c>
    </row>
    <row r="176">
      <c r="A176" s="157">
        <v>44799.0</v>
      </c>
      <c r="B176" s="158">
        <v>648.1395263671875</v>
      </c>
      <c r="C176" s="158">
        <v>51.65035629272461</v>
      </c>
      <c r="D176" s="159">
        <v>288.0899963378906</v>
      </c>
    </row>
    <row r="177">
      <c r="A177" s="157">
        <v>44802.0</v>
      </c>
      <c r="B177" s="158">
        <v>647.6126098632812</v>
      </c>
      <c r="C177" s="158">
        <v>51.01755142211914</v>
      </c>
      <c r="D177" s="159">
        <v>284.8200073242188</v>
      </c>
    </row>
    <row r="178">
      <c r="A178" s="157">
        <v>44803.0</v>
      </c>
      <c r="B178" s="158">
        <v>644.5751953125</v>
      </c>
      <c r="C178" s="158">
        <v>50.09711074829102</v>
      </c>
      <c r="D178" s="159">
        <v>277.7000122070312</v>
      </c>
    </row>
    <row r="179">
      <c r="A179" s="157">
        <v>44804.0</v>
      </c>
      <c r="B179" s="158">
        <v>638.5100708007812</v>
      </c>
      <c r="C179" s="158">
        <v>49.54100036621094</v>
      </c>
      <c r="D179" s="159">
        <v>275.6099853515625</v>
      </c>
    </row>
    <row r="180">
      <c r="A180" s="157">
        <v>44805.0</v>
      </c>
      <c r="B180" s="158">
        <v>637.0344848632812</v>
      </c>
      <c r="C180" s="158">
        <v>49.61827850341797</v>
      </c>
      <c r="D180" s="159">
        <v>277.1600036621094</v>
      </c>
    </row>
    <row r="181">
      <c r="A181" s="157">
        <v>44806.0</v>
      </c>
      <c r="B181" s="158">
        <v>630.528564453125</v>
      </c>
      <c r="C181" s="158">
        <v>49.93702697753906</v>
      </c>
      <c r="D181" s="159">
        <v>270.2099914550781</v>
      </c>
    </row>
    <row r="182">
      <c r="A182" s="157">
        <v>44810.0</v>
      </c>
      <c r="B182" s="158">
        <v>638.685546875</v>
      </c>
      <c r="C182" s="158">
        <v>49.88872909545898</v>
      </c>
      <c r="D182" s="159">
        <v>274.4200134277344</v>
      </c>
    </row>
    <row r="183">
      <c r="A183" s="157">
        <v>44811.0</v>
      </c>
      <c r="B183" s="158">
        <v>650.8388671875</v>
      </c>
      <c r="C183" s="158">
        <v>50.44894790649414</v>
      </c>
      <c r="D183" s="159">
        <v>283.7000122070312</v>
      </c>
    </row>
    <row r="184">
      <c r="A184" s="157">
        <v>44812.0</v>
      </c>
      <c r="B184" s="158">
        <v>667.9249877929688</v>
      </c>
      <c r="C184" s="158">
        <v>50.05293273925781</v>
      </c>
      <c r="D184" s="159">
        <v>289.260009765625</v>
      </c>
    </row>
    <row r="185">
      <c r="A185" s="157">
        <v>44813.0</v>
      </c>
      <c r="B185" s="158">
        <v>671.34228515625</v>
      </c>
      <c r="C185" s="158">
        <v>50.39099502563477</v>
      </c>
      <c r="D185" s="159">
        <v>299.6799926757812</v>
      </c>
    </row>
    <row r="186">
      <c r="A186" s="157">
        <v>44816.0</v>
      </c>
      <c r="B186" s="158">
        <v>672.6454467773438</v>
      </c>
      <c r="C186" s="158">
        <v>51.4631462097168</v>
      </c>
      <c r="D186" s="159">
        <v>304.4200134277344</v>
      </c>
    </row>
    <row r="187">
      <c r="A187" s="157">
        <v>44817.0</v>
      </c>
      <c r="B187" s="158">
        <v>622.5453491210938</v>
      </c>
      <c r="C187" s="158">
        <v>49.48304748535156</v>
      </c>
      <c r="D187" s="159">
        <v>292.1300048828125</v>
      </c>
    </row>
    <row r="188">
      <c r="A188" s="157">
        <v>44818.0</v>
      </c>
      <c r="B188" s="158">
        <v>621.2614135742188</v>
      </c>
      <c r="C188" s="158">
        <v>48.92283248901367</v>
      </c>
      <c r="D188" s="159">
        <v>302.6099853515625</v>
      </c>
    </row>
    <row r="189">
      <c r="A189" s="157">
        <v>44819.0</v>
      </c>
      <c r="B189" s="158">
        <v>610.4113159179688</v>
      </c>
      <c r="C189" s="158">
        <v>49.20294189453125</v>
      </c>
      <c r="D189" s="159">
        <v>303.75</v>
      </c>
    </row>
    <row r="190">
      <c r="A190" s="157">
        <v>44820.0</v>
      </c>
      <c r="B190" s="158">
        <v>605.0054321289062</v>
      </c>
      <c r="C190" s="158">
        <v>48.71998977661133</v>
      </c>
      <c r="D190" s="159">
        <v>303.3500061035156</v>
      </c>
    </row>
    <row r="191">
      <c r="A191" s="157">
        <v>44823.0</v>
      </c>
      <c r="B191" s="158">
        <v>612.7183227539062</v>
      </c>
      <c r="C191" s="158">
        <v>49.36714172363281</v>
      </c>
      <c r="D191" s="159">
        <v>309.0700073242188</v>
      </c>
    </row>
    <row r="192">
      <c r="A192" s="157">
        <v>44824.0</v>
      </c>
      <c r="B192" s="158">
        <v>600.7290649414062</v>
      </c>
      <c r="C192" s="158">
        <v>48.21772003173828</v>
      </c>
      <c r="D192" s="159">
        <v>308.7300109863281</v>
      </c>
    </row>
    <row r="193">
      <c r="A193" s="157">
        <v>44825.0</v>
      </c>
      <c r="B193" s="158">
        <v>587.002197265625</v>
      </c>
      <c r="C193" s="158">
        <v>47.60920333862305</v>
      </c>
      <c r="D193" s="159">
        <v>300.7999877929688</v>
      </c>
    </row>
    <row r="194">
      <c r="A194" s="157">
        <v>44826.0</v>
      </c>
      <c r="B194" s="158">
        <v>579.6754150390625</v>
      </c>
      <c r="C194" s="158">
        <v>47.47397994995117</v>
      </c>
      <c r="D194" s="159">
        <v>288.5899963378906</v>
      </c>
    </row>
    <row r="195">
      <c r="A195" s="157">
        <v>44827.0</v>
      </c>
      <c r="B195" s="158">
        <v>570.88134765625</v>
      </c>
      <c r="C195" s="158">
        <v>46.05411148071289</v>
      </c>
      <c r="D195" s="159">
        <v>275.3299865722656</v>
      </c>
    </row>
    <row r="196">
      <c r="A196" s="157">
        <v>44830.0</v>
      </c>
      <c r="B196" s="158">
        <v>564.3751220703125</v>
      </c>
      <c r="C196" s="158">
        <v>45.87058639526367</v>
      </c>
      <c r="D196" s="159">
        <v>276.010009765625</v>
      </c>
    </row>
    <row r="197">
      <c r="A197" s="157">
        <v>44831.0</v>
      </c>
      <c r="B197" s="158">
        <v>558.5348510742188</v>
      </c>
      <c r="C197" s="158">
        <v>45.96717834472656</v>
      </c>
      <c r="D197" s="159">
        <v>282.9400024414062</v>
      </c>
    </row>
    <row r="198">
      <c r="A198" s="157">
        <v>44832.0</v>
      </c>
      <c r="B198" s="158">
        <v>565.1280517578125</v>
      </c>
      <c r="C198" s="158">
        <v>46.67227935791016</v>
      </c>
      <c r="D198" s="159">
        <v>287.8099975585938</v>
      </c>
    </row>
    <row r="199">
      <c r="A199" s="157">
        <v>44833.0</v>
      </c>
      <c r="B199" s="158">
        <v>544.3639526367188</v>
      </c>
      <c r="C199" s="158">
        <v>46.52739334106445</v>
      </c>
      <c r="D199" s="159">
        <v>268.2099914550781</v>
      </c>
    </row>
    <row r="200">
      <c r="A200" s="157">
        <v>44834.0</v>
      </c>
      <c r="B200" s="158">
        <v>531.197021484375</v>
      </c>
      <c r="C200" s="158">
        <v>46.35353469848633</v>
      </c>
      <c r="D200" s="159">
        <v>265.25</v>
      </c>
    </row>
    <row r="201">
      <c r="A201" s="157">
        <v>44837.0</v>
      </c>
      <c r="B201" s="158">
        <v>552.8588256835938</v>
      </c>
      <c r="C201" s="158">
        <v>46.92341995239258</v>
      </c>
      <c r="D201" s="159">
        <v>242.3999938964844</v>
      </c>
    </row>
    <row r="202">
      <c r="A202" s="157">
        <v>44838.0</v>
      </c>
      <c r="B202" s="158">
        <v>570.7944946289062</v>
      </c>
      <c r="C202" s="158">
        <v>47.5705680847168</v>
      </c>
      <c r="D202" s="159">
        <v>249.4400024414062</v>
      </c>
    </row>
    <row r="203">
      <c r="A203" s="157">
        <v>44839.0</v>
      </c>
      <c r="B203" s="158">
        <v>562.9271240234375</v>
      </c>
      <c r="C203" s="158">
        <v>46.8075065612793</v>
      </c>
      <c r="D203" s="159">
        <v>240.8099975585938</v>
      </c>
    </row>
    <row r="204">
      <c r="A204" s="157">
        <v>44840.0</v>
      </c>
      <c r="B204" s="158">
        <v>551.7872924804688</v>
      </c>
      <c r="C204" s="158">
        <v>46.10240173339844</v>
      </c>
      <c r="D204" s="159">
        <v>238.1300048828125</v>
      </c>
    </row>
    <row r="205">
      <c r="A205" s="157">
        <v>44841.0</v>
      </c>
      <c r="B205" s="158">
        <v>531.3128051757812</v>
      </c>
      <c r="C205" s="158">
        <v>45.41661834716797</v>
      </c>
      <c r="D205" s="159">
        <v>223.0700073242188</v>
      </c>
    </row>
    <row r="206">
      <c r="A206" s="157">
        <v>44844.0</v>
      </c>
      <c r="B206" s="158">
        <v>526.621337890625</v>
      </c>
      <c r="C206" s="158">
        <v>45.69672393798828</v>
      </c>
      <c r="D206" s="159">
        <v>222.9600067138672</v>
      </c>
    </row>
    <row r="207">
      <c r="A207" s="157">
        <v>44845.0</v>
      </c>
      <c r="B207" s="158">
        <v>512.720703125</v>
      </c>
      <c r="C207" s="158">
        <v>46.12171936035156</v>
      </c>
      <c r="D207" s="159">
        <v>216.5</v>
      </c>
    </row>
    <row r="208">
      <c r="A208" s="157">
        <v>44846.0</v>
      </c>
      <c r="B208" s="158">
        <v>512.68212890625</v>
      </c>
      <c r="C208" s="158">
        <v>47.09728240966797</v>
      </c>
      <c r="D208" s="159">
        <v>217.2400054931641</v>
      </c>
    </row>
    <row r="209">
      <c r="A209" s="157">
        <v>44847.0</v>
      </c>
      <c r="B209" s="158">
        <v>546.4008178710938</v>
      </c>
      <c r="C209" s="158">
        <v>47.76375198364258</v>
      </c>
      <c r="D209" s="159">
        <v>221.7200012207031</v>
      </c>
    </row>
    <row r="210">
      <c r="A210" s="157">
        <v>44848.0</v>
      </c>
      <c r="B210" s="158">
        <v>531.84375</v>
      </c>
      <c r="C210" s="158">
        <v>47.13591766357422</v>
      </c>
      <c r="D210" s="159">
        <v>204.9900054931641</v>
      </c>
    </row>
    <row r="211">
      <c r="A211" s="157">
        <v>44851.0</v>
      </c>
      <c r="B211" s="158">
        <v>549.5090942382812</v>
      </c>
      <c r="C211" s="158">
        <v>47.44499969482422</v>
      </c>
      <c r="D211" s="159">
        <v>219.3500061035156</v>
      </c>
    </row>
    <row r="212">
      <c r="A212" s="157">
        <v>44852.0</v>
      </c>
      <c r="B212" s="158">
        <v>560.9095458984375</v>
      </c>
      <c r="C212" s="158">
        <v>47.54159927368164</v>
      </c>
      <c r="D212" s="159">
        <v>220.1900024414062</v>
      </c>
    </row>
    <row r="213">
      <c r="A213" s="157">
        <v>44853.0</v>
      </c>
      <c r="B213" s="158">
        <v>557.8591918945312</v>
      </c>
      <c r="C213" s="158">
        <v>46.66262435913086</v>
      </c>
      <c r="D213" s="159">
        <v>222.0399932861328</v>
      </c>
    </row>
    <row r="214">
      <c r="A214" s="157">
        <v>44854.0</v>
      </c>
      <c r="B214" s="158">
        <v>552.5112915039062</v>
      </c>
      <c r="C214" s="158">
        <v>46.59501266479492</v>
      </c>
      <c r="D214" s="159">
        <v>207.2799987792969</v>
      </c>
    </row>
    <row r="215">
      <c r="A215" s="157">
        <v>44855.0</v>
      </c>
      <c r="B215" s="158">
        <v>576.5477905273438</v>
      </c>
      <c r="C215" s="158">
        <v>47.483642578125</v>
      </c>
      <c r="D215" s="159">
        <v>214.4400024414062</v>
      </c>
    </row>
    <row r="216">
      <c r="A216" s="157">
        <v>44858.0</v>
      </c>
      <c r="B216" s="158">
        <v>590.2359619140625</v>
      </c>
      <c r="C216" s="158">
        <v>48.10181427001953</v>
      </c>
      <c r="D216" s="159">
        <v>211.25</v>
      </c>
    </row>
    <row r="217">
      <c r="A217" s="157">
        <v>44859.0</v>
      </c>
      <c r="B217" s="158">
        <v>613.8863525390625</v>
      </c>
      <c r="C217" s="158">
        <v>48.84555816650391</v>
      </c>
      <c r="D217" s="159">
        <v>222.4199981689453</v>
      </c>
    </row>
    <row r="218">
      <c r="A218" s="157">
        <v>44860.0</v>
      </c>
      <c r="B218" s="158">
        <v>615.6818237304688</v>
      </c>
      <c r="C218" s="158">
        <v>48.35294723510742</v>
      </c>
      <c r="D218" s="159">
        <v>224.6399993896484</v>
      </c>
    </row>
    <row r="219">
      <c r="A219" s="157">
        <v>44861.0</v>
      </c>
      <c r="B219" s="158">
        <v>626.4741821289062</v>
      </c>
      <c r="C219" s="158">
        <v>48.16942596435547</v>
      </c>
      <c r="D219" s="159">
        <v>225.0899963378906</v>
      </c>
    </row>
    <row r="220">
      <c r="A220" s="157">
        <v>44862.0</v>
      </c>
      <c r="B220" s="158">
        <v>640.7319946289062</v>
      </c>
      <c r="C220" s="158">
        <v>49.35748291015625</v>
      </c>
      <c r="D220" s="159">
        <v>228.5200042724609</v>
      </c>
    </row>
    <row r="221">
      <c r="A221" s="157">
        <v>44865.0</v>
      </c>
      <c r="B221" s="158">
        <v>623.5105590820312</v>
      </c>
      <c r="C221" s="158">
        <v>48.71033096313477</v>
      </c>
      <c r="D221" s="159">
        <v>227.5399932861328</v>
      </c>
    </row>
    <row r="222">
      <c r="A222" s="157">
        <v>44866.0</v>
      </c>
      <c r="B222" s="158">
        <v>629.3895263671875</v>
      </c>
      <c r="C222" s="158">
        <v>47.14557266235352</v>
      </c>
      <c r="D222" s="159">
        <v>227.8200073242188</v>
      </c>
    </row>
    <row r="223">
      <c r="A223" s="157">
        <v>44867.0</v>
      </c>
      <c r="B223" s="158">
        <v>616.6569213867188</v>
      </c>
      <c r="C223" s="158">
        <v>47.65750122070312</v>
      </c>
      <c r="D223" s="159">
        <v>214.9799957275391</v>
      </c>
    </row>
    <row r="224">
      <c r="A224" s="157">
        <v>44868.0</v>
      </c>
      <c r="B224" s="158">
        <v>611.8302612304688</v>
      </c>
      <c r="C224" s="158">
        <v>47.79272842407227</v>
      </c>
      <c r="D224" s="159">
        <v>215.3099975585938</v>
      </c>
    </row>
    <row r="225">
      <c r="A225" s="157">
        <v>44869.0</v>
      </c>
      <c r="B225" s="158">
        <v>633.3955688476562</v>
      </c>
      <c r="C225" s="158">
        <v>49.45407867431641</v>
      </c>
      <c r="D225" s="159">
        <v>207.4700012207031</v>
      </c>
    </row>
    <row r="226">
      <c r="A226" s="157">
        <v>44872.0</v>
      </c>
      <c r="B226" s="158">
        <v>652.8467407226562</v>
      </c>
      <c r="C226" s="158">
        <v>49.2415771484375</v>
      </c>
      <c r="D226" s="159">
        <v>197.0800018310547</v>
      </c>
    </row>
    <row r="227">
      <c r="A227" s="157">
        <v>44873.0</v>
      </c>
      <c r="B227" s="158">
        <v>662.5289306640625</v>
      </c>
      <c r="C227" s="158">
        <v>49.5410041809082</v>
      </c>
      <c r="D227" s="159">
        <v>191.3000030517578</v>
      </c>
    </row>
    <row r="228">
      <c r="A228" s="157">
        <v>44874.0</v>
      </c>
      <c r="B228" s="158">
        <v>646.3983764648438</v>
      </c>
      <c r="C228" s="158">
        <v>48.06317901611328</v>
      </c>
      <c r="D228" s="159">
        <v>177.5899963378906</v>
      </c>
    </row>
    <row r="229">
      <c r="A229" s="157">
        <v>44875.0</v>
      </c>
      <c r="B229" s="158">
        <v>733.4607543945312</v>
      </c>
      <c r="C229" s="158">
        <v>49.695556640625</v>
      </c>
      <c r="D229" s="159">
        <v>190.7200012207031</v>
      </c>
    </row>
    <row r="230">
      <c r="A230" s="157">
        <v>44876.0</v>
      </c>
      <c r="B230" s="158">
        <v>747.8826293945312</v>
      </c>
      <c r="C230" s="158">
        <v>50.13020706176758</v>
      </c>
      <c r="D230" s="159">
        <v>195.9700012207031</v>
      </c>
    </row>
    <row r="231">
      <c r="A231" s="157">
        <v>44879.0</v>
      </c>
      <c r="B231" s="158">
        <v>715.4479370117188</v>
      </c>
      <c r="C231" s="158">
        <v>50.17850112915039</v>
      </c>
      <c r="D231" s="159">
        <v>190.9499969482422</v>
      </c>
    </row>
    <row r="232">
      <c r="A232" s="157">
        <v>44880.0</v>
      </c>
      <c r="B232" s="158">
        <v>714.636962890625</v>
      </c>
      <c r="C232" s="158">
        <v>50.30406951904297</v>
      </c>
      <c r="D232" s="159">
        <v>194.4199981689453</v>
      </c>
    </row>
    <row r="233">
      <c r="A233" s="157">
        <v>44881.0</v>
      </c>
      <c r="B233" s="158">
        <v>701.8175048828125</v>
      </c>
      <c r="C233" s="158">
        <v>50.33304214477539</v>
      </c>
      <c r="D233" s="159">
        <v>186.9199981689453</v>
      </c>
    </row>
    <row r="234">
      <c r="A234" s="157">
        <v>44882.0</v>
      </c>
      <c r="B234" s="158">
        <v>696.2958374023438</v>
      </c>
      <c r="C234" s="158">
        <v>51.20235443115234</v>
      </c>
      <c r="D234" s="159">
        <v>183.1699981689453</v>
      </c>
    </row>
    <row r="235">
      <c r="A235" s="157">
        <v>44883.0</v>
      </c>
      <c r="B235" s="158">
        <v>695.6201171875</v>
      </c>
      <c r="C235" s="158">
        <v>51.6756477355957</v>
      </c>
      <c r="D235" s="159">
        <v>180.1900024414062</v>
      </c>
    </row>
    <row r="236">
      <c r="A236" s="157">
        <v>44886.0</v>
      </c>
      <c r="B236" s="158">
        <v>698.60302734375</v>
      </c>
      <c r="C236" s="158">
        <v>52.47734451293945</v>
      </c>
      <c r="D236" s="159">
        <v>167.8699951171875</v>
      </c>
    </row>
    <row r="237">
      <c r="A237" s="157">
        <v>44887.0</v>
      </c>
      <c r="B237" s="158">
        <v>708.014892578125</v>
      </c>
      <c r="C237" s="158">
        <v>52.93131256103516</v>
      </c>
      <c r="D237" s="159">
        <v>169.9100036621094</v>
      </c>
    </row>
    <row r="238">
      <c r="A238" s="157">
        <v>44888.0</v>
      </c>
      <c r="B238" s="158">
        <v>710.785400390625</v>
      </c>
      <c r="C238" s="158">
        <v>53.38528442382812</v>
      </c>
      <c r="D238" s="159">
        <v>183.1999969482422</v>
      </c>
    </row>
    <row r="239">
      <c r="A239" s="157">
        <v>44890.0</v>
      </c>
      <c r="B239" s="158">
        <v>712.1947021484375</v>
      </c>
      <c r="C239" s="158">
        <v>53.68471908569336</v>
      </c>
      <c r="D239" s="159">
        <v>182.8600006103516</v>
      </c>
    </row>
    <row r="240">
      <c r="A240" s="157">
        <v>44893.0</v>
      </c>
      <c r="B240" s="158">
        <v>696.1607055664062</v>
      </c>
      <c r="C240" s="158">
        <v>53.05688095092773</v>
      </c>
      <c r="D240" s="159">
        <v>182.9199981689453</v>
      </c>
    </row>
    <row r="241">
      <c r="A241" s="157">
        <v>44894.0</v>
      </c>
      <c r="B241" s="158">
        <v>689.2393798828125</v>
      </c>
      <c r="C241" s="158">
        <v>53.04722213745117</v>
      </c>
      <c r="D241" s="159">
        <v>180.8300018310547</v>
      </c>
    </row>
    <row r="242">
      <c r="A242" s="157">
        <v>44895.0</v>
      </c>
      <c r="B242" s="158">
        <v>691.1699829101562</v>
      </c>
      <c r="C242" s="158">
        <v>53.23074722290039</v>
      </c>
      <c r="D242" s="159">
        <v>194.6999969482422</v>
      </c>
    </row>
    <row r="243">
      <c r="A243" s="157">
        <v>44896.0</v>
      </c>
      <c r="B243" s="158">
        <v>697.1356811523438</v>
      </c>
      <c r="C243" s="158">
        <v>53.46417236328125</v>
      </c>
      <c r="D243" s="159">
        <v>194.6999969482422</v>
      </c>
    </row>
    <row r="244">
      <c r="A244" s="157">
        <v>44897.0</v>
      </c>
      <c r="B244" s="158">
        <v>688.2547607421875</v>
      </c>
      <c r="C244" s="158">
        <v>54.0477294921875</v>
      </c>
      <c r="D244" s="159">
        <v>194.8600006103516</v>
      </c>
    </row>
    <row r="245">
      <c r="A245" s="157">
        <v>44900.0</v>
      </c>
      <c r="B245" s="158">
        <v>688.0423583984375</v>
      </c>
      <c r="C245" s="158">
        <v>53.00704193115234</v>
      </c>
      <c r="D245" s="159">
        <v>182.4499969482422</v>
      </c>
    </row>
    <row r="246">
      <c r="A246" s="157">
        <v>44901.0</v>
      </c>
      <c r="B246" s="158">
        <v>690.384765625</v>
      </c>
      <c r="C246" s="158">
        <v>51.80101013183594</v>
      </c>
      <c r="D246" s="159">
        <v>179.8200073242188</v>
      </c>
    </row>
    <row r="247">
      <c r="A247" s="157">
        <v>44902.0</v>
      </c>
      <c r="B247" s="158">
        <v>689.2864990234375</v>
      </c>
      <c r="C247" s="158">
        <v>51.59676361083984</v>
      </c>
      <c r="D247" s="159">
        <v>174.0399932861328</v>
      </c>
    </row>
    <row r="248">
      <c r="A248" s="157">
        <v>44903.0</v>
      </c>
      <c r="B248" s="158">
        <v>683.726806640625</v>
      </c>
      <c r="C248" s="158">
        <v>51.21744918823242</v>
      </c>
      <c r="D248" s="159">
        <v>173.4400024414062</v>
      </c>
    </row>
    <row r="249">
      <c r="A249" s="157">
        <v>44904.0</v>
      </c>
      <c r="B249" s="158">
        <v>687.138427734375</v>
      </c>
      <c r="C249" s="158">
        <v>51.02292251586914</v>
      </c>
      <c r="D249" s="159">
        <v>179.0500030517578</v>
      </c>
    </row>
    <row r="250">
      <c r="A250" s="157">
        <v>44907.0</v>
      </c>
      <c r="B250" s="158">
        <v>689.3544921875</v>
      </c>
      <c r="C250" s="158">
        <v>51.50923156738281</v>
      </c>
      <c r="D250" s="159">
        <v>167.8200073242188</v>
      </c>
    </row>
    <row r="251">
      <c r="A251" s="157">
        <v>44908.0</v>
      </c>
      <c r="B251" s="158">
        <v>703.8564453125</v>
      </c>
      <c r="C251" s="158">
        <v>51.16881942749023</v>
      </c>
      <c r="D251" s="159">
        <v>160.9499969482422</v>
      </c>
    </row>
    <row r="252">
      <c r="A252" s="157">
        <v>44909.0</v>
      </c>
      <c r="B252" s="158">
        <v>691.580322265625</v>
      </c>
      <c r="C252" s="158">
        <v>51.44114303588867</v>
      </c>
      <c r="D252" s="159">
        <v>156.8000030517578</v>
      </c>
    </row>
    <row r="253">
      <c r="A253" s="157">
        <v>44910.0</v>
      </c>
      <c r="B253" s="158">
        <v>678.6141967773438</v>
      </c>
      <c r="C253" s="158">
        <v>50.32265472412109</v>
      </c>
      <c r="D253" s="159">
        <v>157.6699981689453</v>
      </c>
    </row>
    <row r="254">
      <c r="A254" s="157">
        <v>44911.0</v>
      </c>
      <c r="B254" s="158">
        <v>680.5969848632812</v>
      </c>
      <c r="C254" s="158">
        <v>49.77799224853516</v>
      </c>
      <c r="D254" s="159">
        <v>150.2299957275391</v>
      </c>
    </row>
    <row r="255">
      <c r="A255" s="157">
        <v>44914.0</v>
      </c>
      <c r="B255" s="158">
        <v>673.064208984375</v>
      </c>
      <c r="C255" s="158">
        <v>50.27402114868164</v>
      </c>
      <c r="D255" s="159">
        <v>149.8699951171875</v>
      </c>
    </row>
    <row r="256">
      <c r="A256" s="157">
        <v>44915.0</v>
      </c>
      <c r="B256" s="158">
        <v>672.1797485351562</v>
      </c>
      <c r="C256" s="158">
        <v>49.37921905517578</v>
      </c>
      <c r="D256" s="159">
        <v>137.8000030517578</v>
      </c>
    </row>
    <row r="257">
      <c r="A257" s="157">
        <v>44916.0</v>
      </c>
      <c r="B257" s="158">
        <v>692.9605712890625</v>
      </c>
      <c r="C257" s="158">
        <v>50.04059982299805</v>
      </c>
      <c r="D257" s="159">
        <v>137.5700073242188</v>
      </c>
    </row>
    <row r="258">
      <c r="A258" s="157">
        <v>44917.0</v>
      </c>
      <c r="B258" s="158">
        <v>683.619873046875</v>
      </c>
      <c r="C258" s="158">
        <v>50.03086471557617</v>
      </c>
      <c r="D258" s="159">
        <v>125.3499984741211</v>
      </c>
    </row>
    <row r="259">
      <c r="A259" s="157">
        <v>44918.0</v>
      </c>
      <c r="B259" s="158">
        <v>684.2128295898438</v>
      </c>
      <c r="C259" s="158">
        <v>50.5074462890625</v>
      </c>
      <c r="D259" s="159">
        <v>123.1500015258789</v>
      </c>
    </row>
    <row r="260">
      <c r="A260" s="157">
        <v>44922.0</v>
      </c>
      <c r="B260" s="158">
        <v>683.5518188476562</v>
      </c>
      <c r="C260" s="158">
        <v>50.89649200439453</v>
      </c>
      <c r="D260" s="159">
        <v>109.0999984741211</v>
      </c>
    </row>
    <row r="261">
      <c r="A261" s="157">
        <v>44923.0</v>
      </c>
      <c r="B261" s="158">
        <v>680.7039184570312</v>
      </c>
      <c r="C261" s="158">
        <v>49.97251129150391</v>
      </c>
      <c r="D261" s="159">
        <v>112.7099990844727</v>
      </c>
    </row>
    <row r="262">
      <c r="A262" s="157">
        <v>44924.0</v>
      </c>
      <c r="B262" s="158">
        <v>696.0806274414062</v>
      </c>
      <c r="C262" s="158">
        <v>50.18648529052734</v>
      </c>
      <c r="D262" s="159">
        <v>121.8199996948242</v>
      </c>
    </row>
    <row r="263">
      <c r="A263" s="157">
        <v>44925.0</v>
      </c>
      <c r="B263" s="158">
        <v>688.7713623046875</v>
      </c>
      <c r="C263" s="158">
        <v>50.10867691040039</v>
      </c>
      <c r="D263" s="159">
        <v>123.1800003051758</v>
      </c>
    </row>
    <row r="264">
      <c r="A264" s="157">
        <v>44929.0</v>
      </c>
      <c r="B264" s="158">
        <v>692.0857543945312</v>
      </c>
      <c r="C264" s="158">
        <v>48.08565521240234</v>
      </c>
      <c r="D264" s="159">
        <v>108.0999984741211</v>
      </c>
    </row>
    <row r="265">
      <c r="A265" s="157">
        <v>44930.0</v>
      </c>
      <c r="B265" s="158">
        <v>701.66943359375</v>
      </c>
      <c r="C265" s="158">
        <v>49.95306396484375</v>
      </c>
      <c r="D265" s="159">
        <v>113.6399993896484</v>
      </c>
    </row>
    <row r="266">
      <c r="A266" s="157">
        <v>44931.0</v>
      </c>
      <c r="B266" s="158">
        <v>681.5884399414062</v>
      </c>
      <c r="C266" s="158">
        <v>48.22182464599609</v>
      </c>
      <c r="D266" s="159">
        <v>110.3399963378906</v>
      </c>
    </row>
    <row r="267">
      <c r="A267" s="157">
        <v>44932.0</v>
      </c>
      <c r="B267" s="158">
        <v>717.3182983398438</v>
      </c>
      <c r="C267" s="158">
        <v>49.48620986938477</v>
      </c>
      <c r="D267" s="159">
        <v>113.0599975585938</v>
      </c>
    </row>
    <row r="268">
      <c r="A268" s="157">
        <v>44935.0</v>
      </c>
      <c r="B268" s="158">
        <v>731.88818359375</v>
      </c>
      <c r="C268" s="158">
        <v>48.83456039428711</v>
      </c>
      <c r="D268" s="159">
        <v>119.7699966430664</v>
      </c>
    </row>
    <row r="269">
      <c r="A269" s="157">
        <v>44936.0</v>
      </c>
      <c r="B269" s="158">
        <v>736.0580444335938</v>
      </c>
      <c r="C269" s="158">
        <v>49.46675872802734</v>
      </c>
      <c r="D269" s="159">
        <v>118.8499984741211</v>
      </c>
    </row>
    <row r="270">
      <c r="A270" s="157">
        <v>44937.0</v>
      </c>
      <c r="B270" s="158">
        <v>734.7360229492188</v>
      </c>
      <c r="C270" s="158">
        <v>49.52511596679688</v>
      </c>
      <c r="D270" s="159">
        <v>123.2200012207031</v>
      </c>
    </row>
    <row r="271">
      <c r="A271" s="157">
        <v>44938.0</v>
      </c>
      <c r="B271" s="158">
        <v>732.8309936523438</v>
      </c>
      <c r="C271" s="158">
        <v>48.95127487182617</v>
      </c>
      <c r="D271" s="159">
        <v>123.5599975585938</v>
      </c>
    </row>
    <row r="272">
      <c r="A272" s="157">
        <v>44939.0</v>
      </c>
      <c r="B272" s="158">
        <v>732.8601684570312</v>
      </c>
      <c r="C272" s="158">
        <v>49.3694953918457</v>
      </c>
      <c r="D272" s="159">
        <v>122.4000015258789</v>
      </c>
    </row>
    <row r="273">
      <c r="A273" s="157">
        <v>44943.0</v>
      </c>
      <c r="B273" s="158">
        <v>728.7195434570312</v>
      </c>
      <c r="C273" s="158">
        <v>48.99990844726562</v>
      </c>
      <c r="D273" s="159">
        <v>131.4900054931641</v>
      </c>
    </row>
    <row r="274">
      <c r="A274" s="157">
        <v>44944.0</v>
      </c>
      <c r="B274" s="158">
        <v>726.4159545898438</v>
      </c>
      <c r="C274" s="158">
        <v>47.6868896484375</v>
      </c>
      <c r="D274" s="159">
        <v>128.7799987792969</v>
      </c>
    </row>
    <row r="275">
      <c r="A275" s="157">
        <v>44945.0</v>
      </c>
      <c r="B275" s="158">
        <v>709.4161376953125</v>
      </c>
      <c r="C275" s="158">
        <v>48.23155212402344</v>
      </c>
      <c r="D275" s="159">
        <v>127.1699981689453</v>
      </c>
    </row>
    <row r="276">
      <c r="A276" s="157">
        <v>44946.0</v>
      </c>
      <c r="B276" s="158">
        <v>720.9243774414062</v>
      </c>
      <c r="C276" s="158">
        <v>48.61086273193359</v>
      </c>
      <c r="D276" s="159">
        <v>133.4199981689453</v>
      </c>
    </row>
    <row r="277">
      <c r="A277" s="157">
        <v>44949.0</v>
      </c>
      <c r="B277" s="158">
        <v>727.0574951171875</v>
      </c>
      <c r="C277" s="158">
        <v>48.71784973144531</v>
      </c>
      <c r="D277" s="159">
        <v>143.75</v>
      </c>
    </row>
    <row r="278">
      <c r="A278" s="157">
        <v>44950.0</v>
      </c>
      <c r="B278" s="158">
        <v>730.9940185546875</v>
      </c>
      <c r="C278" s="158">
        <v>50.0600471496582</v>
      </c>
      <c r="D278" s="159">
        <v>143.8899993896484</v>
      </c>
    </row>
    <row r="279">
      <c r="A279" s="157">
        <v>44951.0</v>
      </c>
      <c r="B279" s="158">
        <v>730.1969604492188</v>
      </c>
      <c r="C279" s="158">
        <v>51.47032165527344</v>
      </c>
      <c r="D279" s="159">
        <v>144.4299926757812</v>
      </c>
    </row>
    <row r="280">
      <c r="A280" s="157">
        <v>44952.0</v>
      </c>
      <c r="B280" s="158">
        <v>737.6326293945312</v>
      </c>
      <c r="C280" s="158">
        <v>51.32443618774414</v>
      </c>
      <c r="D280" s="159">
        <v>160.2700042724609</v>
      </c>
    </row>
    <row r="281">
      <c r="A281" s="157">
        <v>44953.0</v>
      </c>
      <c r="B281" s="158">
        <v>737.9047241210938</v>
      </c>
      <c r="C281" s="158">
        <v>49.89469909667969</v>
      </c>
      <c r="D281" s="159">
        <v>177.8999938964844</v>
      </c>
    </row>
    <row r="282">
      <c r="A282" s="157">
        <v>44956.0</v>
      </c>
      <c r="B282" s="158">
        <v>726.9019775390625</v>
      </c>
      <c r="C282" s="158">
        <v>49.82662200927734</v>
      </c>
      <c r="D282" s="159">
        <v>166.6600036621094</v>
      </c>
    </row>
    <row r="283">
      <c r="A283" s="157">
        <v>44957.0</v>
      </c>
      <c r="B283" s="158">
        <v>737.9338989257812</v>
      </c>
      <c r="C283" s="158">
        <v>51.13964080810547</v>
      </c>
      <c r="D283" s="159">
        <v>173.2200012207031</v>
      </c>
    </row>
    <row r="284">
      <c r="A284" s="157">
        <v>44958.0</v>
      </c>
      <c r="B284" s="158">
        <v>741.2581176757812</v>
      </c>
      <c r="C284" s="158">
        <v>51.84963989257812</v>
      </c>
      <c r="D284" s="159">
        <v>181.4100036621094</v>
      </c>
    </row>
    <row r="285">
      <c r="A285" s="157">
        <v>44959.0</v>
      </c>
      <c r="B285" s="158">
        <v>749.1310424804688</v>
      </c>
      <c r="C285" s="158">
        <v>52.6958122253418</v>
      </c>
      <c r="D285" s="159">
        <v>188.2700042724609</v>
      </c>
    </row>
    <row r="286">
      <c r="A286" s="157">
        <v>44960.0</v>
      </c>
      <c r="B286" s="158">
        <v>735.9413452148438</v>
      </c>
      <c r="C286" s="158">
        <v>52.15115356445312</v>
      </c>
      <c r="D286" s="159">
        <v>189.9799957275391</v>
      </c>
    </row>
    <row r="287">
      <c r="A287" s="157">
        <v>44963.0</v>
      </c>
      <c r="B287" s="158">
        <v>721.5755004882812</v>
      </c>
      <c r="C287" s="158">
        <v>52.11224365234375</v>
      </c>
      <c r="D287" s="159">
        <v>194.7599945068359</v>
      </c>
    </row>
    <row r="288">
      <c r="A288" s="157">
        <v>44964.0</v>
      </c>
      <c r="B288" s="158">
        <v>720.0592041015625</v>
      </c>
      <c r="C288" s="158">
        <v>50.8673095703125</v>
      </c>
      <c r="D288" s="159">
        <v>196.8099975585938</v>
      </c>
    </row>
    <row r="289">
      <c r="A289" s="157">
        <v>44965.0</v>
      </c>
      <c r="B289" s="158">
        <v>709.4064331054688</v>
      </c>
      <c r="C289" s="158">
        <v>50.00168991088867</v>
      </c>
      <c r="D289" s="159">
        <v>201.2899932861328</v>
      </c>
    </row>
    <row r="290">
      <c r="A290" s="157">
        <v>44966.0</v>
      </c>
      <c r="B290" s="158">
        <v>695.9055786132812</v>
      </c>
      <c r="C290" s="158">
        <v>49.81689834594727</v>
      </c>
      <c r="D290" s="159">
        <v>207.3200073242188</v>
      </c>
    </row>
    <row r="291">
      <c r="A291" s="157">
        <v>44967.0</v>
      </c>
      <c r="B291" s="158">
        <v>703.2343139648438</v>
      </c>
      <c r="C291" s="158">
        <v>50.03086471557617</v>
      </c>
      <c r="D291" s="159">
        <v>196.8899993896484</v>
      </c>
    </row>
    <row r="292">
      <c r="A292" s="157">
        <v>44970.0</v>
      </c>
      <c r="B292" s="158">
        <v>716.2587280273438</v>
      </c>
      <c r="C292" s="158">
        <v>50.54634857177734</v>
      </c>
      <c r="D292" s="159">
        <v>194.6399993896484</v>
      </c>
    </row>
    <row r="293">
      <c r="A293" s="157">
        <v>44971.0</v>
      </c>
      <c r="B293" s="158">
        <v>708.7163696289062</v>
      </c>
      <c r="C293" s="158">
        <v>50.2351188659668</v>
      </c>
      <c r="D293" s="159">
        <v>209.25</v>
      </c>
    </row>
    <row r="294">
      <c r="A294" s="157">
        <v>44972.0</v>
      </c>
      <c r="B294" s="158">
        <v>703.895263671875</v>
      </c>
      <c r="C294" s="158">
        <v>50.87703704833984</v>
      </c>
      <c r="D294" s="159">
        <v>214.2400054931641</v>
      </c>
    </row>
    <row r="295">
      <c r="A295" s="157">
        <v>44973.0</v>
      </c>
      <c r="B295" s="158">
        <v>693.0189208984375</v>
      </c>
      <c r="C295" s="158">
        <v>49.99196243286133</v>
      </c>
      <c r="D295" s="159">
        <v>202.0399932861328</v>
      </c>
    </row>
    <row r="296">
      <c r="A296" s="157">
        <v>44974.0</v>
      </c>
      <c r="B296" s="158">
        <v>696.09033203125</v>
      </c>
      <c r="C296" s="158">
        <v>50.5949821472168</v>
      </c>
      <c r="D296" s="159">
        <v>208.3099975585938</v>
      </c>
    </row>
    <row r="297">
      <c r="A297" s="157">
        <v>44978.0</v>
      </c>
      <c r="B297" s="158">
        <v>676.2523193359375</v>
      </c>
      <c r="C297" s="158">
        <v>52.18033218383789</v>
      </c>
      <c r="D297" s="159">
        <v>197.3699951171875</v>
      </c>
    </row>
    <row r="298">
      <c r="A298" s="157">
        <v>44979.0</v>
      </c>
      <c r="B298" s="158">
        <v>668.1459350585938</v>
      </c>
      <c r="C298" s="158">
        <v>51.51895904541016</v>
      </c>
      <c r="D298" s="159">
        <v>200.8600006103516</v>
      </c>
    </row>
    <row r="299">
      <c r="A299" s="157">
        <v>44980.0</v>
      </c>
      <c r="B299" s="158">
        <v>672.451904296875</v>
      </c>
      <c r="C299" s="158">
        <v>52.03443908691406</v>
      </c>
      <c r="D299" s="159">
        <v>202.0700073242188</v>
      </c>
    </row>
    <row r="300">
      <c r="A300" s="157">
        <v>44981.0</v>
      </c>
      <c r="B300" s="158">
        <v>664.2775268554688</v>
      </c>
      <c r="C300" s="158">
        <v>52.30676651000977</v>
      </c>
      <c r="D300" s="159">
        <v>196.8800048828125</v>
      </c>
    </row>
    <row r="301">
      <c r="A301" s="157">
        <v>44984.0</v>
      </c>
      <c r="B301" s="158">
        <v>663.9178466796875</v>
      </c>
      <c r="C301" s="158">
        <v>52.27759170532227</v>
      </c>
      <c r="D301" s="159">
        <v>207.6300048828125</v>
      </c>
    </row>
    <row r="302">
      <c r="A302" s="157">
        <v>44985.0</v>
      </c>
      <c r="B302" s="158">
        <v>670.109375</v>
      </c>
      <c r="C302" s="158">
        <v>51.73292922973633</v>
      </c>
      <c r="D302" s="159">
        <v>205.7100067138672</v>
      </c>
    </row>
    <row r="303">
      <c r="A303" s="157">
        <v>44986.0</v>
      </c>
      <c r="B303" s="158">
        <v>661.4879760742188</v>
      </c>
      <c r="C303" s="158">
        <v>51.59676361083984</v>
      </c>
      <c r="D303" s="159">
        <v>202.7700042724609</v>
      </c>
    </row>
    <row r="304">
      <c r="A304" s="157">
        <v>44987.0</v>
      </c>
      <c r="B304" s="158">
        <v>666.6880493164062</v>
      </c>
      <c r="C304" s="158">
        <v>52.22408294677734</v>
      </c>
      <c r="D304" s="159">
        <v>190.8999938964844</v>
      </c>
    </row>
    <row r="305">
      <c r="A305" s="157">
        <v>44988.0</v>
      </c>
      <c r="B305" s="158">
        <v>675.756591796875</v>
      </c>
      <c r="C305" s="158">
        <v>52.4005126953125</v>
      </c>
      <c r="D305" s="159">
        <v>197.7899932861328</v>
      </c>
    </row>
    <row r="306">
      <c r="A306" s="157">
        <v>44991.0</v>
      </c>
      <c r="B306" s="158">
        <v>673.9454345703125</v>
      </c>
      <c r="C306" s="158">
        <v>52.03784942626953</v>
      </c>
      <c r="D306" s="159">
        <v>193.8099975585938</v>
      </c>
    </row>
    <row r="307">
      <c r="A307" s="157">
        <v>44992.0</v>
      </c>
      <c r="B307" s="158">
        <v>660.5035400390625</v>
      </c>
      <c r="C307" s="158">
        <v>51.79280090332031</v>
      </c>
      <c r="D307" s="159">
        <v>187.7100067138672</v>
      </c>
    </row>
    <row r="308">
      <c r="A308" s="157">
        <v>44993.0</v>
      </c>
      <c r="B308" s="158">
        <v>660.2098388671875</v>
      </c>
      <c r="C308" s="158">
        <v>53.27287292480469</v>
      </c>
      <c r="D308" s="159">
        <v>182.0</v>
      </c>
    </row>
    <row r="309">
      <c r="A309" s="157">
        <v>44994.0</v>
      </c>
      <c r="B309" s="158">
        <v>637.6141357421875</v>
      </c>
      <c r="C309" s="158">
        <v>52.00844573974609</v>
      </c>
      <c r="D309" s="159">
        <v>172.9199981689453</v>
      </c>
    </row>
    <row r="310">
      <c r="A310" s="157">
        <v>44995.0</v>
      </c>
      <c r="B310" s="158">
        <v>621.705078125</v>
      </c>
      <c r="C310" s="158">
        <v>51.27330780029297</v>
      </c>
      <c r="D310" s="159">
        <v>173.4400024414062</v>
      </c>
    </row>
    <row r="311">
      <c r="A311" s="157">
        <v>44998.0</v>
      </c>
      <c r="B311" s="158">
        <v>612.639404296875</v>
      </c>
      <c r="C311" s="158">
        <v>51.04786682128906</v>
      </c>
      <c r="D311" s="159">
        <v>174.4799957275391</v>
      </c>
    </row>
    <row r="312">
      <c r="A312" s="157">
        <v>44999.0</v>
      </c>
      <c r="B312" s="158">
        <v>624.4463500976562</v>
      </c>
      <c r="C312" s="158">
        <v>50.82242202758789</v>
      </c>
      <c r="D312" s="159">
        <v>183.2599945068359</v>
      </c>
    </row>
    <row r="313">
      <c r="A313" s="157">
        <v>45000.0</v>
      </c>
      <c r="B313" s="158">
        <v>618.4840698242188</v>
      </c>
      <c r="C313" s="158">
        <v>51.02826309204102</v>
      </c>
      <c r="D313" s="159">
        <v>180.4499969482422</v>
      </c>
    </row>
    <row r="314">
      <c r="A314" s="157">
        <v>45001.0</v>
      </c>
      <c r="B314" s="158">
        <v>623.6141967773438</v>
      </c>
      <c r="C314" s="158">
        <v>50.45975494384766</v>
      </c>
      <c r="D314" s="159">
        <v>184.1300048828125</v>
      </c>
    </row>
    <row r="315">
      <c r="A315" s="157">
        <v>45002.0</v>
      </c>
      <c r="B315" s="158">
        <v>623.349853515625</v>
      </c>
      <c r="C315" s="158">
        <v>48.92087173461914</v>
      </c>
      <c r="D315" s="159">
        <v>180.1300048828125</v>
      </c>
    </row>
    <row r="316">
      <c r="A316" s="157">
        <v>45005.0</v>
      </c>
      <c r="B316" s="158">
        <v>630.0560913085938</v>
      </c>
      <c r="C316" s="158">
        <v>49.85204315185547</v>
      </c>
      <c r="D316" s="159">
        <v>183.25</v>
      </c>
    </row>
    <row r="317">
      <c r="A317" s="157">
        <v>45006.0</v>
      </c>
      <c r="B317" s="158">
        <v>648.2559814453125</v>
      </c>
      <c r="C317" s="158">
        <v>49.90105438232422</v>
      </c>
      <c r="D317" s="159">
        <v>197.5800018310547</v>
      </c>
    </row>
    <row r="318">
      <c r="A318" s="157">
        <v>45007.0</v>
      </c>
      <c r="B318" s="158">
        <v>634.7161865234375</v>
      </c>
      <c r="C318" s="158">
        <v>48.99929046630859</v>
      </c>
      <c r="D318" s="159">
        <v>191.1499938964844</v>
      </c>
    </row>
    <row r="319">
      <c r="A319" s="157">
        <v>45008.0</v>
      </c>
      <c r="B319" s="158">
        <v>638.1035766601562</v>
      </c>
      <c r="C319" s="158">
        <v>48.57780456542969</v>
      </c>
      <c r="D319" s="159">
        <v>192.2200012207031</v>
      </c>
    </row>
    <row r="320">
      <c r="A320" s="157">
        <v>45009.0</v>
      </c>
      <c r="B320" s="158">
        <v>631.348388671875</v>
      </c>
      <c r="C320" s="158">
        <v>49.69521331787109</v>
      </c>
      <c r="D320" s="159">
        <v>190.4100036621094</v>
      </c>
    </row>
    <row r="321">
      <c r="A321" s="157">
        <v>45012.0</v>
      </c>
      <c r="B321" s="158">
        <v>634.7161865234375</v>
      </c>
      <c r="C321" s="158">
        <v>50.06768798828125</v>
      </c>
      <c r="D321" s="159">
        <v>191.8099975585938</v>
      </c>
    </row>
    <row r="322">
      <c r="A322" s="157">
        <v>45013.0</v>
      </c>
      <c r="B322" s="158">
        <v>632.6798706054688</v>
      </c>
      <c r="C322" s="158">
        <v>50.38134002685547</v>
      </c>
      <c r="D322" s="159">
        <v>189.1900024414062</v>
      </c>
    </row>
    <row r="323">
      <c r="A323" s="157">
        <v>45014.0</v>
      </c>
      <c r="B323" s="158">
        <v>643.429443359375</v>
      </c>
      <c r="C323" s="158">
        <v>50.92044067382812</v>
      </c>
      <c r="D323" s="159">
        <v>193.8800048828125</v>
      </c>
    </row>
    <row r="324">
      <c r="A324" s="157">
        <v>45015.0</v>
      </c>
      <c r="B324" s="158">
        <v>647.1693115234375</v>
      </c>
      <c r="C324" s="158">
        <v>50.66559219360352</v>
      </c>
      <c r="D324" s="159">
        <v>195.2799987792969</v>
      </c>
    </row>
    <row r="325">
      <c r="A325" s="157">
        <v>45016.0</v>
      </c>
      <c r="B325" s="158">
        <v>655.0797119140625</v>
      </c>
      <c r="C325" s="158">
        <v>50.65579223632812</v>
      </c>
      <c r="D325" s="159">
        <v>207.4600067138672</v>
      </c>
    </row>
    <row r="326">
      <c r="A326" s="157">
        <v>45019.0</v>
      </c>
      <c r="B326" s="158">
        <v>652.4266357421875</v>
      </c>
      <c r="C326" s="158">
        <v>51.08707046508789</v>
      </c>
      <c r="D326" s="159">
        <v>194.7700042724609</v>
      </c>
    </row>
    <row r="327">
      <c r="A327" s="157">
        <v>45020.0</v>
      </c>
      <c r="B327" s="158">
        <v>645.2797241210938</v>
      </c>
      <c r="C327" s="158">
        <v>50.91063690185547</v>
      </c>
      <c r="D327" s="159">
        <v>192.5800018310547</v>
      </c>
    </row>
    <row r="328">
      <c r="A328" s="157">
        <v>45021.0</v>
      </c>
      <c r="B328" s="158">
        <v>642.274169921875</v>
      </c>
      <c r="C328" s="158">
        <v>51.45954132080078</v>
      </c>
      <c r="D328" s="159">
        <v>185.5200042724609</v>
      </c>
    </row>
    <row r="329">
      <c r="A329" s="157">
        <v>45022.0</v>
      </c>
      <c r="B329" s="158">
        <v>642.626708984375</v>
      </c>
      <c r="C329" s="158">
        <v>51.11647796630859</v>
      </c>
      <c r="D329" s="159">
        <v>185.0599975585938</v>
      </c>
    </row>
    <row r="330">
      <c r="A330" s="157">
        <v>45026.0</v>
      </c>
      <c r="B330" s="158">
        <v>645.9749145507812</v>
      </c>
      <c r="C330" s="158">
        <v>52.09665679931641</v>
      </c>
      <c r="D330" s="159">
        <v>184.5099945068359</v>
      </c>
    </row>
    <row r="331">
      <c r="A331" s="157">
        <v>45027.0</v>
      </c>
      <c r="B331" s="158">
        <v>655.6279907226562</v>
      </c>
      <c r="C331" s="158">
        <v>52.97882080078125</v>
      </c>
      <c r="D331" s="159">
        <v>186.7899932861328</v>
      </c>
    </row>
    <row r="332">
      <c r="A332" s="157">
        <v>45028.0</v>
      </c>
      <c r="B332" s="158">
        <v>651.9957885742188</v>
      </c>
      <c r="C332" s="158">
        <v>53.19446563720703</v>
      </c>
      <c r="D332" s="159">
        <v>180.5399932861328</v>
      </c>
    </row>
    <row r="333">
      <c r="A333" s="157">
        <v>45029.0</v>
      </c>
      <c r="B333" s="158">
        <v>656.6559448242188</v>
      </c>
      <c r="C333" s="158">
        <v>55.11561584472656</v>
      </c>
      <c r="D333" s="159">
        <v>185.8999938964844</v>
      </c>
    </row>
    <row r="334">
      <c r="A334" s="157">
        <v>45030.0</v>
      </c>
      <c r="B334" s="158">
        <v>676.82373046875</v>
      </c>
      <c r="C334" s="158">
        <v>54.94898986816406</v>
      </c>
      <c r="D334" s="159">
        <v>185.0</v>
      </c>
    </row>
    <row r="335">
      <c r="A335" s="157">
        <v>45033.0</v>
      </c>
      <c r="B335" s="158">
        <v>683.7062377929688</v>
      </c>
      <c r="C335" s="158">
        <v>55.85075759887695</v>
      </c>
      <c r="D335" s="159">
        <v>187.0399932861328</v>
      </c>
    </row>
    <row r="336">
      <c r="A336" s="157">
        <v>45034.0</v>
      </c>
      <c r="B336" s="158">
        <v>679.4671020507812</v>
      </c>
      <c r="C336" s="158">
        <v>56.18401718139648</v>
      </c>
      <c r="D336" s="159">
        <v>184.3099975585938</v>
      </c>
    </row>
    <row r="337">
      <c r="A337" s="157">
        <v>45035.0</v>
      </c>
      <c r="B337" s="158">
        <v>680.6516723632812</v>
      </c>
      <c r="C337" s="158">
        <v>56.29183578491211</v>
      </c>
      <c r="D337" s="159">
        <v>180.5899963378906</v>
      </c>
    </row>
    <row r="338">
      <c r="A338" s="157">
        <v>45036.0</v>
      </c>
      <c r="B338" s="158">
        <v>681.7677612304688</v>
      </c>
      <c r="C338" s="158">
        <v>56.55648803710938</v>
      </c>
      <c r="D338" s="159">
        <v>162.9900054931641</v>
      </c>
    </row>
    <row r="339">
      <c r="A339" s="157">
        <v>45037.0</v>
      </c>
      <c r="B339" s="158">
        <v>666.6517944335938</v>
      </c>
      <c r="C339" s="158">
        <v>57.16419982910156</v>
      </c>
      <c r="D339" s="159">
        <v>165.0800018310547</v>
      </c>
    </row>
    <row r="340">
      <c r="A340" s="157">
        <v>45040.0</v>
      </c>
      <c r="B340" s="158">
        <v>660.0433959960938</v>
      </c>
      <c r="C340" s="158">
        <v>57.13479232788086</v>
      </c>
      <c r="D340" s="159">
        <v>162.5500030517578</v>
      </c>
    </row>
    <row r="341">
      <c r="A341" s="157">
        <v>45041.0</v>
      </c>
      <c r="B341" s="158">
        <v>645.8671875</v>
      </c>
      <c r="C341" s="158">
        <v>57.54647064208984</v>
      </c>
      <c r="D341" s="159">
        <v>160.6699981689453</v>
      </c>
    </row>
    <row r="342">
      <c r="A342" s="157">
        <v>45042.0</v>
      </c>
      <c r="B342" s="158">
        <v>637.016845703125</v>
      </c>
      <c r="C342" s="158">
        <v>57.95814895629883</v>
      </c>
      <c r="D342" s="159">
        <v>153.75</v>
      </c>
    </row>
    <row r="343">
      <c r="A343" s="157">
        <v>45043.0</v>
      </c>
      <c r="B343" s="158">
        <v>648.77490234375</v>
      </c>
      <c r="C343" s="158">
        <v>57.91893768310547</v>
      </c>
      <c r="D343" s="159">
        <v>160.1900024414062</v>
      </c>
    </row>
    <row r="344">
      <c r="A344" s="157">
        <v>45044.0</v>
      </c>
      <c r="B344" s="158">
        <v>657.1160888671875</v>
      </c>
      <c r="C344" s="158">
        <v>58.30120849609375</v>
      </c>
      <c r="D344" s="159">
        <v>164.3099975585938</v>
      </c>
    </row>
    <row r="345">
      <c r="A345" s="157">
        <v>45047.0</v>
      </c>
      <c r="B345" s="158">
        <v>649.0587768554688</v>
      </c>
      <c r="C345" s="158">
        <v>59.25198364257812</v>
      </c>
      <c r="D345" s="159">
        <v>161.8300018310547</v>
      </c>
    </row>
    <row r="346">
      <c r="A346" s="157">
        <v>45048.0</v>
      </c>
      <c r="B346" s="158">
        <v>637.790283203125</v>
      </c>
      <c r="C346" s="158">
        <v>63.79022979736328</v>
      </c>
      <c r="D346" s="159">
        <v>160.3099975585938</v>
      </c>
    </row>
    <row r="347">
      <c r="A347" s="157">
        <v>45049.0</v>
      </c>
      <c r="B347" s="158">
        <v>628.9302368164062</v>
      </c>
      <c r="C347" s="158">
        <v>63.67260360717773</v>
      </c>
      <c r="D347" s="159">
        <v>160.6100006103516</v>
      </c>
    </row>
    <row r="348">
      <c r="A348" s="157">
        <v>45050.0</v>
      </c>
      <c r="B348" s="158">
        <v>618.4058227539062</v>
      </c>
      <c r="C348" s="158">
        <v>63.72161483764648</v>
      </c>
      <c r="D348" s="159">
        <v>161.1999969482422</v>
      </c>
    </row>
    <row r="349">
      <c r="A349" s="157">
        <v>45051.0</v>
      </c>
      <c r="B349" s="158">
        <v>630.956787109375</v>
      </c>
      <c r="C349" s="158">
        <v>63.6039924621582</v>
      </c>
      <c r="D349" s="159">
        <v>170.0599975585938</v>
      </c>
    </row>
    <row r="350">
      <c r="A350" s="157">
        <v>45054.0</v>
      </c>
      <c r="B350" s="158">
        <v>629.6449584960938</v>
      </c>
      <c r="C350" s="158">
        <v>63.19231414794922</v>
      </c>
      <c r="D350" s="159">
        <v>171.7899932861328</v>
      </c>
    </row>
    <row r="351">
      <c r="A351" s="157">
        <v>45055.0</v>
      </c>
      <c r="B351" s="158">
        <v>622.2337646484375</v>
      </c>
      <c r="C351" s="158">
        <v>63.24132537841797</v>
      </c>
      <c r="D351" s="159">
        <v>169.1499938964844</v>
      </c>
    </row>
    <row r="352">
      <c r="A352" s="157">
        <v>45056.0</v>
      </c>
      <c r="B352" s="158">
        <v>615.977783203125</v>
      </c>
      <c r="C352" s="158">
        <v>63.16291046142578</v>
      </c>
      <c r="D352" s="159">
        <v>168.5399932861328</v>
      </c>
    </row>
    <row r="353">
      <c r="A353" s="157">
        <v>45057.0</v>
      </c>
      <c r="B353" s="158">
        <v>628.5484008789062</v>
      </c>
      <c r="C353" s="158">
        <v>62.73163223266602</v>
      </c>
      <c r="D353" s="159">
        <v>172.0800018310547</v>
      </c>
    </row>
    <row r="354">
      <c r="A354" s="157">
        <v>45058.0</v>
      </c>
      <c r="B354" s="158">
        <v>631.5637817382812</v>
      </c>
      <c r="C354" s="158">
        <v>62.97667694091797</v>
      </c>
      <c r="D354" s="159">
        <v>167.9799957275391</v>
      </c>
    </row>
    <row r="355">
      <c r="A355" s="157">
        <v>45061.0</v>
      </c>
      <c r="B355" s="158">
        <v>631.2211303710938</v>
      </c>
      <c r="C355" s="158">
        <v>62.43757629394531</v>
      </c>
      <c r="D355" s="159">
        <v>166.3500061035156</v>
      </c>
    </row>
    <row r="356">
      <c r="A356" s="157">
        <v>45062.0</v>
      </c>
      <c r="B356" s="158">
        <v>620.5302734375</v>
      </c>
      <c r="C356" s="158">
        <v>61.93768310546875</v>
      </c>
      <c r="D356" s="159">
        <v>166.5200042724609</v>
      </c>
    </row>
    <row r="357">
      <c r="A357" s="157">
        <v>45063.0</v>
      </c>
      <c r="B357" s="158">
        <v>636.987548828125</v>
      </c>
      <c r="C357" s="158">
        <v>60.8986930847168</v>
      </c>
      <c r="D357" s="159">
        <v>173.8600006103516</v>
      </c>
    </row>
    <row r="358">
      <c r="A358" s="157">
        <v>45064.0</v>
      </c>
      <c r="B358" s="158">
        <v>655.2853393554688</v>
      </c>
      <c r="C358" s="158">
        <v>60.65364456176758</v>
      </c>
      <c r="D358" s="159">
        <v>176.8899993896484</v>
      </c>
    </row>
    <row r="359">
      <c r="A359" s="157">
        <v>45065.0</v>
      </c>
      <c r="B359" s="158">
        <v>652.7105712890625</v>
      </c>
      <c r="C359" s="158">
        <v>61.36917877197266</v>
      </c>
      <c r="D359" s="159">
        <v>180.1399993896484</v>
      </c>
    </row>
    <row r="360">
      <c r="A360" s="157">
        <v>45068.0</v>
      </c>
      <c r="B360" s="158">
        <v>657.3021240234375</v>
      </c>
      <c r="C360" s="158">
        <v>61.21234512329102</v>
      </c>
      <c r="D360" s="159">
        <v>188.8699951171875</v>
      </c>
    </row>
    <row r="361">
      <c r="A361" s="157">
        <v>45069.0</v>
      </c>
      <c r="B361" s="158">
        <v>647.6491088867188</v>
      </c>
      <c r="C361" s="158">
        <v>60.39879608154297</v>
      </c>
      <c r="D361" s="159">
        <v>185.7700042724609</v>
      </c>
    </row>
    <row r="362">
      <c r="A362" s="157">
        <v>45070.0</v>
      </c>
      <c r="B362" s="158">
        <v>641.256103515625</v>
      </c>
      <c r="C362" s="158">
        <v>59.7028694152832</v>
      </c>
      <c r="D362" s="159">
        <v>182.8999938964844</v>
      </c>
    </row>
    <row r="363">
      <c r="A363" s="157">
        <v>45071.0</v>
      </c>
      <c r="B363" s="158">
        <v>646.6602172851562</v>
      </c>
      <c r="C363" s="158">
        <v>59.52643585205078</v>
      </c>
      <c r="D363" s="159">
        <v>184.4700012207031</v>
      </c>
    </row>
    <row r="364">
      <c r="A364" s="157">
        <v>45072.0</v>
      </c>
      <c r="B364" s="158">
        <v>658.1929931640625</v>
      </c>
      <c r="C364" s="158">
        <v>59.4382209777832</v>
      </c>
      <c r="D364" s="159">
        <v>193.1699981689453</v>
      </c>
    </row>
    <row r="365">
      <c r="A365" s="157">
        <v>45076.0</v>
      </c>
      <c r="B365" s="158">
        <v>659.4461669921875</v>
      </c>
      <c r="C365" s="158">
        <v>59.20297622680664</v>
      </c>
      <c r="D365" s="159">
        <v>201.1600036621094</v>
      </c>
    </row>
    <row r="366">
      <c r="A366" s="157">
        <v>45077.0</v>
      </c>
      <c r="B366" s="158">
        <v>643.7525634765625</v>
      </c>
      <c r="C366" s="158">
        <v>60.62423706054688</v>
      </c>
      <c r="D366" s="159">
        <v>203.9299926757812</v>
      </c>
    </row>
    <row r="367">
      <c r="A367" s="157">
        <v>45078.0</v>
      </c>
      <c r="B367" s="158">
        <v>654.8056640625</v>
      </c>
      <c r="C367" s="158">
        <v>61.50242233276367</v>
      </c>
      <c r="D367" s="159">
        <v>207.5200042724609</v>
      </c>
    </row>
    <row r="368">
      <c r="A368" s="157">
        <v>45079.0</v>
      </c>
      <c r="B368" s="158">
        <v>667.5524291992188</v>
      </c>
      <c r="C368" s="158">
        <v>63.02197647094727</v>
      </c>
      <c r="D368" s="159">
        <v>213.9700012207031</v>
      </c>
    </row>
    <row r="369">
      <c r="A369" s="157">
        <v>45082.0</v>
      </c>
      <c r="B369" s="158">
        <v>662.2951049804688</v>
      </c>
      <c r="C369" s="158">
        <v>62.96277236938477</v>
      </c>
      <c r="D369" s="159">
        <v>217.6100006103516</v>
      </c>
    </row>
    <row r="370">
      <c r="A370" s="157">
        <v>45083.0</v>
      </c>
      <c r="B370" s="158">
        <v>670.5482177734375</v>
      </c>
      <c r="C370" s="158">
        <v>64.27510833740234</v>
      </c>
      <c r="D370" s="159">
        <v>221.3099975585938</v>
      </c>
    </row>
    <row r="371">
      <c r="A371" s="157">
        <v>45084.0</v>
      </c>
      <c r="B371" s="158">
        <v>668.8815307617188</v>
      </c>
      <c r="C371" s="158">
        <v>65.2717056274414</v>
      </c>
      <c r="D371" s="159">
        <v>224.5700073242188</v>
      </c>
    </row>
    <row r="372">
      <c r="A372" s="157">
        <v>45085.0</v>
      </c>
      <c r="B372" s="158">
        <v>671.1991577148438</v>
      </c>
      <c r="C372" s="158">
        <v>65.51838684082031</v>
      </c>
      <c r="D372" s="159">
        <v>234.8600006103516</v>
      </c>
    </row>
    <row r="373">
      <c r="A373" s="157">
        <v>45086.0</v>
      </c>
      <c r="B373" s="158">
        <v>674.9664916992188</v>
      </c>
      <c r="C373" s="158">
        <v>65.57759094238281</v>
      </c>
      <c r="D373" s="159">
        <v>244.3999938964844</v>
      </c>
    </row>
    <row r="374">
      <c r="A374" s="157">
        <v>45089.0</v>
      </c>
      <c r="B374" s="158">
        <v>672.9743041992188</v>
      </c>
      <c r="C374" s="158">
        <v>66.20909118652344</v>
      </c>
      <c r="D374" s="159">
        <v>249.8300018310547</v>
      </c>
    </row>
    <row r="375">
      <c r="A375" s="157">
        <v>45090.0</v>
      </c>
      <c r="B375" s="158">
        <v>679.5918579101562</v>
      </c>
      <c r="C375" s="158">
        <v>66.8504638671875</v>
      </c>
      <c r="D375" s="159">
        <v>258.7099914550781</v>
      </c>
    </row>
    <row r="376">
      <c r="A376" s="157">
        <v>45091.0</v>
      </c>
      <c r="B376" s="158">
        <v>682.905517578125</v>
      </c>
      <c r="C376" s="158">
        <v>66.55443572998047</v>
      </c>
      <c r="D376" s="159">
        <v>256.7900085449219</v>
      </c>
    </row>
    <row r="377">
      <c r="A377" s="157">
        <v>45092.0</v>
      </c>
      <c r="B377" s="158">
        <v>701.38720703125</v>
      </c>
      <c r="C377" s="158">
        <v>65.7157211303711</v>
      </c>
      <c r="D377" s="159">
        <v>255.8999938964844</v>
      </c>
    </row>
    <row r="378">
      <c r="A378" s="157">
        <v>45093.0</v>
      </c>
      <c r="B378" s="158">
        <v>693.0932006835938</v>
      </c>
      <c r="C378" s="158">
        <v>65.39997100830078</v>
      </c>
      <c r="D378" s="159">
        <v>260.5400085449219</v>
      </c>
    </row>
    <row r="379">
      <c r="A379" s="157">
        <v>45097.0</v>
      </c>
      <c r="B379" s="158">
        <v>681.4262084960938</v>
      </c>
      <c r="C379" s="158">
        <v>65.7157211303711</v>
      </c>
      <c r="D379" s="159">
        <v>274.4500122070312</v>
      </c>
    </row>
    <row r="380">
      <c r="A380" s="157">
        <v>45098.0</v>
      </c>
      <c r="B380" s="158">
        <v>679.5425415039062</v>
      </c>
      <c r="C380" s="158">
        <v>65.65653228759766</v>
      </c>
      <c r="D380" s="159">
        <v>259.4599914550781</v>
      </c>
    </row>
    <row r="381">
      <c r="A381" s="157">
        <v>45099.0</v>
      </c>
      <c r="B381" s="158">
        <v>670.0156860351562</v>
      </c>
      <c r="C381" s="158">
        <v>65.58745574951172</v>
      </c>
      <c r="D381" s="159">
        <v>264.6099853515625</v>
      </c>
    </row>
    <row r="382">
      <c r="A382" s="157">
        <v>45100.0</v>
      </c>
      <c r="B382" s="158">
        <v>671.0709838867188</v>
      </c>
      <c r="C382" s="158">
        <v>65.30130004882812</v>
      </c>
      <c r="D382" s="159">
        <v>256.6000061035156</v>
      </c>
    </row>
    <row r="383">
      <c r="A383" s="157">
        <v>45103.0</v>
      </c>
      <c r="B383" s="158">
        <v>670.7947387695312</v>
      </c>
      <c r="C383" s="158">
        <v>64.7980728149414</v>
      </c>
      <c r="D383" s="159">
        <v>241.0500030517578</v>
      </c>
    </row>
    <row r="384">
      <c r="A384" s="157">
        <v>45104.0</v>
      </c>
      <c r="B384" s="158">
        <v>675.2031860351562</v>
      </c>
      <c r="C384" s="158">
        <v>64.93621826171875</v>
      </c>
      <c r="D384" s="159">
        <v>250.2100067138672</v>
      </c>
    </row>
    <row r="385">
      <c r="A385" s="157">
        <v>45105.0</v>
      </c>
      <c r="B385" s="158">
        <v>675.775146484375</v>
      </c>
      <c r="C385" s="158">
        <v>64.7783432006836</v>
      </c>
      <c r="D385" s="159">
        <v>256.239990234375</v>
      </c>
    </row>
    <row r="386">
      <c r="A386" s="157">
        <v>45106.0</v>
      </c>
      <c r="B386" s="158">
        <v>678.7239990234375</v>
      </c>
      <c r="C386" s="158">
        <v>64.74874114990234</v>
      </c>
      <c r="D386" s="159">
        <v>257.5</v>
      </c>
    </row>
    <row r="387">
      <c r="A387" s="157">
        <v>45107.0</v>
      </c>
      <c r="B387" s="158">
        <v>681.6135864257812</v>
      </c>
      <c r="C387" s="158">
        <v>64.96581268310547</v>
      </c>
      <c r="D387" s="159">
        <v>261.7699890136719</v>
      </c>
    </row>
    <row r="388">
      <c r="A388" s="157">
        <v>45110.0</v>
      </c>
      <c r="B388" s="158">
        <v>684.0199584960938</v>
      </c>
      <c r="C388" s="158">
        <v>65.72559356689453</v>
      </c>
      <c r="D388" s="159">
        <v>279.8200073242188</v>
      </c>
    </row>
    <row r="389">
      <c r="A389" s="157">
        <v>45112.0</v>
      </c>
      <c r="B389" s="158">
        <v>683.2802734375</v>
      </c>
      <c r="C389" s="158">
        <v>65.75519561767578</v>
      </c>
      <c r="D389" s="159">
        <v>282.4800109863281</v>
      </c>
    </row>
    <row r="390">
      <c r="A390" s="157">
        <v>45113.0</v>
      </c>
      <c r="B390" s="158">
        <v>671.2484130859375</v>
      </c>
      <c r="C390" s="158">
        <v>65.21249389648438</v>
      </c>
      <c r="D390" s="159">
        <v>276.5400085449219</v>
      </c>
    </row>
    <row r="391">
      <c r="A391" s="157">
        <v>45114.0</v>
      </c>
      <c r="B391" s="158">
        <v>674.6705932617188</v>
      </c>
      <c r="C391" s="158">
        <v>65.04475402832031</v>
      </c>
      <c r="D391" s="159">
        <v>274.4299926757812</v>
      </c>
    </row>
    <row r="392">
      <c r="A392" s="157">
        <v>45117.0</v>
      </c>
      <c r="B392" s="158">
        <v>686.57421875</v>
      </c>
      <c r="C392" s="158">
        <v>64.6599349975586</v>
      </c>
      <c r="D392" s="159">
        <v>269.6099853515625</v>
      </c>
    </row>
    <row r="393">
      <c r="A393" s="157">
        <v>45118.0</v>
      </c>
      <c r="B393" s="158">
        <v>700.410888671875</v>
      </c>
      <c r="C393" s="158">
        <v>63.58441162109375</v>
      </c>
      <c r="D393" s="159">
        <v>269.7900085449219</v>
      </c>
    </row>
    <row r="394">
      <c r="A394" s="157">
        <v>45119.0</v>
      </c>
      <c r="B394" s="158">
        <v>715.9931030273438</v>
      </c>
      <c r="C394" s="158">
        <v>65.11382293701172</v>
      </c>
      <c r="D394" s="159">
        <v>271.989990234375</v>
      </c>
    </row>
    <row r="395">
      <c r="A395" s="157">
        <v>45120.0</v>
      </c>
      <c r="B395" s="158">
        <v>729.6028442382812</v>
      </c>
      <c r="C395" s="158">
        <v>65.81439208984375</v>
      </c>
      <c r="D395" s="159">
        <v>277.8999938964844</v>
      </c>
    </row>
    <row r="396">
      <c r="A396" s="157">
        <v>45121.0</v>
      </c>
      <c r="B396" s="158">
        <v>717.9951171875</v>
      </c>
      <c r="C396" s="158">
        <v>66.3866958618164</v>
      </c>
      <c r="D396" s="159">
        <v>281.3800048828125</v>
      </c>
    </row>
    <row r="397">
      <c r="A397" s="157">
        <v>45124.0</v>
      </c>
      <c r="B397" s="158">
        <v>717.8373413085938</v>
      </c>
      <c r="C397" s="158">
        <v>67.08726501464844</v>
      </c>
      <c r="D397" s="159">
        <v>290.3800048828125</v>
      </c>
    </row>
    <row r="398">
      <c r="A398" s="157">
        <v>45125.0</v>
      </c>
      <c r="B398" s="158">
        <v>728.744873046875</v>
      </c>
      <c r="C398" s="158">
        <v>66.99846649169922</v>
      </c>
      <c r="D398" s="159">
        <v>293.3399963378906</v>
      </c>
    </row>
    <row r="399">
      <c r="A399" s="157">
        <v>45126.0</v>
      </c>
      <c r="B399" s="158">
        <v>736.99951171875</v>
      </c>
      <c r="C399" s="158">
        <v>68.261474609375</v>
      </c>
      <c r="D399" s="159">
        <v>291.260009765625</v>
      </c>
    </row>
    <row r="400">
      <c r="A400" s="157">
        <v>45127.0</v>
      </c>
      <c r="B400" s="158">
        <v>740.5301513671875</v>
      </c>
      <c r="C400" s="158">
        <v>69.1297836303711</v>
      </c>
      <c r="D400" s="159">
        <v>262.8999938964844</v>
      </c>
    </row>
    <row r="401">
      <c r="A401" s="157">
        <v>45128.0</v>
      </c>
      <c r="B401" s="158">
        <v>740.8556518554688</v>
      </c>
      <c r="C401" s="158">
        <v>69.02124786376953</v>
      </c>
      <c r="D401" s="159">
        <v>260.0199890136719</v>
      </c>
    </row>
    <row r="402">
      <c r="A402" s="157">
        <v>45131.0</v>
      </c>
      <c r="B402" s="158">
        <v>746.151611328125</v>
      </c>
      <c r="C402" s="158">
        <v>68.92257690429688</v>
      </c>
      <c r="D402" s="159">
        <v>269.0599975585938</v>
      </c>
    </row>
    <row r="403">
      <c r="A403" s="157">
        <v>45132.0</v>
      </c>
      <c r="B403" s="158">
        <v>735.7371826171875</v>
      </c>
      <c r="C403" s="158">
        <v>69.731689453125</v>
      </c>
      <c r="D403" s="159">
        <v>265.2799987792969</v>
      </c>
    </row>
    <row r="404">
      <c r="A404" s="157">
        <v>45133.0</v>
      </c>
      <c r="B404" s="158">
        <v>732.91650390625</v>
      </c>
      <c r="C404" s="158">
        <v>69.5540771484375</v>
      </c>
      <c r="D404" s="159">
        <v>264.3500061035156</v>
      </c>
    </row>
    <row r="405">
      <c r="A405" s="157">
        <v>45134.0</v>
      </c>
      <c r="B405" s="158">
        <v>719.020751953125</v>
      </c>
      <c r="C405" s="158">
        <v>68.34040832519531</v>
      </c>
      <c r="D405" s="159">
        <v>255.7100067138672</v>
      </c>
    </row>
    <row r="406">
      <c r="A406" s="157">
        <v>45135.0</v>
      </c>
      <c r="B406" s="158">
        <v>728.1630249023438</v>
      </c>
      <c r="C406" s="158">
        <v>69.61328125</v>
      </c>
      <c r="D406" s="159">
        <v>266.4400024414062</v>
      </c>
    </row>
    <row r="407">
      <c r="A407" s="157">
        <v>45138.0</v>
      </c>
      <c r="B407" s="158">
        <v>728.6658935546875</v>
      </c>
      <c r="C407" s="158">
        <v>68.84363555908203</v>
      </c>
      <c r="D407" s="159">
        <v>267.4299926757812</v>
      </c>
    </row>
    <row r="408">
      <c r="A408" s="157">
        <v>45139.0</v>
      </c>
      <c r="B408" s="158">
        <v>722.1668090820312</v>
      </c>
      <c r="C408" s="158">
        <v>65.63678741455078</v>
      </c>
      <c r="D408" s="159">
        <v>261.0700073242188</v>
      </c>
    </row>
    <row r="409">
      <c r="A409" s="157">
        <v>45140.0</v>
      </c>
      <c r="B409" s="158">
        <v>707.551025390625</v>
      </c>
      <c r="C409" s="158">
        <v>66.43604278564453</v>
      </c>
      <c r="D409" s="159">
        <v>254.1100006103516</v>
      </c>
    </row>
    <row r="410">
      <c r="A410" s="157">
        <v>45141.0</v>
      </c>
      <c r="B410" s="158">
        <v>700.3812866210938</v>
      </c>
      <c r="C410" s="158">
        <v>64.25537872314453</v>
      </c>
      <c r="D410" s="159">
        <v>259.3200073242188</v>
      </c>
    </row>
    <row r="411">
      <c r="A411" s="157">
        <v>45142.0</v>
      </c>
      <c r="B411" s="158">
        <v>700.4898071289062</v>
      </c>
      <c r="C411" s="158">
        <v>64.4428482055664</v>
      </c>
      <c r="D411" s="159">
        <v>253.8600006103516</v>
      </c>
    </row>
    <row r="412">
      <c r="A412" s="157">
        <v>45145.0</v>
      </c>
      <c r="B412" s="158">
        <v>702.728515625</v>
      </c>
      <c r="C412" s="158">
        <v>64.15670776367188</v>
      </c>
      <c r="D412" s="159">
        <v>251.4499969482422</v>
      </c>
    </row>
    <row r="413">
      <c r="A413" s="157">
        <v>45146.0</v>
      </c>
      <c r="B413" s="158">
        <v>687.3731079101562</v>
      </c>
      <c r="C413" s="158">
        <v>63.98896026611328</v>
      </c>
      <c r="D413" s="159">
        <v>249.6999969482422</v>
      </c>
    </row>
    <row r="414">
      <c r="A414" s="157">
        <v>45147.0</v>
      </c>
      <c r="B414" s="158">
        <v>682.550537109375</v>
      </c>
      <c r="C414" s="158">
        <v>63.75215148925781</v>
      </c>
      <c r="D414" s="159">
        <v>242.1900024414062</v>
      </c>
    </row>
    <row r="415">
      <c r="A415" s="157">
        <v>45148.0</v>
      </c>
      <c r="B415" s="158">
        <v>687.4026489257812</v>
      </c>
      <c r="C415" s="158">
        <v>63.46599960327148</v>
      </c>
      <c r="D415" s="159">
        <v>245.3399963378906</v>
      </c>
    </row>
    <row r="416">
      <c r="A416" s="157">
        <v>45149.0</v>
      </c>
      <c r="B416" s="158">
        <v>686.0219116210938</v>
      </c>
      <c r="C416" s="158">
        <v>63.36732864379883</v>
      </c>
      <c r="D416" s="159">
        <v>242.6499938964844</v>
      </c>
    </row>
    <row r="417">
      <c r="A417" s="157">
        <v>45152.0</v>
      </c>
      <c r="B417" s="158">
        <v>683.37890625</v>
      </c>
      <c r="C417" s="158">
        <v>63.62388229370117</v>
      </c>
      <c r="D417" s="159">
        <v>239.7599945068359</v>
      </c>
    </row>
    <row r="418">
      <c r="A418" s="157">
        <v>45153.0</v>
      </c>
      <c r="B418" s="158">
        <v>663.5460815429688</v>
      </c>
      <c r="C418" s="158">
        <v>62.80489730834961</v>
      </c>
      <c r="D418" s="159">
        <v>232.9600067138672</v>
      </c>
    </row>
    <row r="419">
      <c r="A419" s="157">
        <v>45154.0</v>
      </c>
      <c r="B419" s="158">
        <v>662.9740600585938</v>
      </c>
      <c r="C419" s="158">
        <v>61.62083053588867</v>
      </c>
      <c r="D419" s="159">
        <v>225.6000061035156</v>
      </c>
    </row>
    <row r="420">
      <c r="A420" s="157">
        <v>45155.0</v>
      </c>
      <c r="B420" s="158">
        <v>664.7098388671875</v>
      </c>
      <c r="C420" s="158">
        <v>61.34454345703125</v>
      </c>
      <c r="D420" s="159">
        <v>219.2200012207031</v>
      </c>
    </row>
    <row r="421">
      <c r="A421" s="157">
        <v>45156.0</v>
      </c>
      <c r="B421" s="158">
        <v>661.011474609375</v>
      </c>
      <c r="C421" s="158">
        <v>62.1931266784668</v>
      </c>
      <c r="D421" s="159">
        <v>215.4900054931641</v>
      </c>
    </row>
    <row r="422">
      <c r="A422" s="157">
        <v>45159.0</v>
      </c>
      <c r="B422" s="158">
        <v>662.3330688476562</v>
      </c>
      <c r="C422" s="158">
        <v>61.94644927978516</v>
      </c>
      <c r="D422" s="159">
        <v>231.2799987792969</v>
      </c>
    </row>
    <row r="423">
      <c r="A423" s="157">
        <v>45160.0</v>
      </c>
      <c r="B423" s="158">
        <v>656.6622924804688</v>
      </c>
      <c r="C423" s="158">
        <v>61.63069534301758</v>
      </c>
      <c r="D423" s="159">
        <v>233.1900024414062</v>
      </c>
    </row>
    <row r="424">
      <c r="A424" s="157">
        <v>45161.0</v>
      </c>
      <c r="B424" s="158">
        <v>669.4140625</v>
      </c>
      <c r="C424" s="158">
        <v>61.97605133056641</v>
      </c>
      <c r="D424" s="159">
        <v>236.8600006103516</v>
      </c>
    </row>
    <row r="425">
      <c r="A425" s="157">
        <v>45162.0</v>
      </c>
      <c r="B425" s="158">
        <v>663.88134765625</v>
      </c>
      <c r="C425" s="158">
        <v>61.70963668823242</v>
      </c>
      <c r="D425" s="159">
        <v>230.0399932861328</v>
      </c>
    </row>
    <row r="426">
      <c r="A426" s="157">
        <v>45163.0</v>
      </c>
      <c r="B426" s="158">
        <v>666.642822265625</v>
      </c>
      <c r="C426" s="158">
        <v>62.0155143737793</v>
      </c>
      <c r="D426" s="159">
        <v>238.5899963378906</v>
      </c>
    </row>
    <row r="427">
      <c r="A427" s="157">
        <v>45166.0</v>
      </c>
      <c r="B427" s="158">
        <v>669.6409301757812</v>
      </c>
      <c r="C427" s="158">
        <v>62.05498504638672</v>
      </c>
      <c r="D427" s="159">
        <v>238.8200073242188</v>
      </c>
    </row>
    <row r="428">
      <c r="A428" s="157">
        <v>45167.0</v>
      </c>
      <c r="B428" s="158">
        <v>681.505126953125</v>
      </c>
      <c r="C428" s="158">
        <v>62.4398078918457</v>
      </c>
      <c r="D428" s="159">
        <v>257.1799926757812</v>
      </c>
    </row>
    <row r="429">
      <c r="A429" s="157">
        <v>45168.0</v>
      </c>
      <c r="B429" s="158">
        <v>686.21923828125</v>
      </c>
      <c r="C429" s="158">
        <v>62.24246597290039</v>
      </c>
      <c r="D429" s="159">
        <v>256.8999938964844</v>
      </c>
    </row>
    <row r="430">
      <c r="A430" s="157">
        <v>45169.0</v>
      </c>
      <c r="B430" s="158">
        <v>690.8839721679688</v>
      </c>
      <c r="C430" s="158">
        <v>63.0568733215332</v>
      </c>
      <c r="D430" s="159">
        <v>258.0799865722656</v>
      </c>
    </row>
    <row r="431">
      <c r="A431" s="157">
        <v>45170.0</v>
      </c>
      <c r="B431" s="158">
        <v>696.4561157226562</v>
      </c>
      <c r="C431" s="158">
        <v>62.48082733154297</v>
      </c>
      <c r="D431" s="159">
        <v>245.0099945068359</v>
      </c>
    </row>
    <row r="432">
      <c r="A432" s="157">
        <v>45174.0</v>
      </c>
      <c r="B432" s="158">
        <v>686.3375854492188</v>
      </c>
      <c r="C432" s="158">
        <v>61.85512542724609</v>
      </c>
      <c r="D432" s="159">
        <v>256.489990234375</v>
      </c>
    </row>
    <row r="433">
      <c r="A433" s="157">
        <v>45175.0</v>
      </c>
      <c r="B433" s="158">
        <v>684.6116943359375</v>
      </c>
      <c r="C433" s="158">
        <v>61.60683059692383</v>
      </c>
      <c r="D433" s="159">
        <v>251.9199981689453</v>
      </c>
    </row>
    <row r="434">
      <c r="A434" s="157">
        <v>45176.0</v>
      </c>
      <c r="B434" s="158">
        <v>686.4791870117188</v>
      </c>
      <c r="C434" s="158">
        <v>62.63973617553711</v>
      </c>
      <c r="D434" s="159">
        <v>251.4900054931641</v>
      </c>
    </row>
    <row r="435">
      <c r="A435" s="157">
        <v>45177.0</v>
      </c>
      <c r="B435" s="158">
        <v>686.0421142578125</v>
      </c>
      <c r="C435" s="158">
        <v>63.20584869384766</v>
      </c>
      <c r="D435" s="159">
        <v>248.5</v>
      </c>
    </row>
    <row r="436">
      <c r="A436" s="157">
        <v>45180.0</v>
      </c>
      <c r="B436" s="158">
        <v>691.3169555664062</v>
      </c>
      <c r="C436" s="158">
        <v>64.33807373046875</v>
      </c>
      <c r="D436" s="159">
        <v>273.5799865722656</v>
      </c>
    </row>
    <row r="437">
      <c r="A437" s="157">
        <v>45181.0</v>
      </c>
      <c r="B437" s="158">
        <v>692.7175903320312</v>
      </c>
      <c r="C437" s="158">
        <v>63.65277481079102</v>
      </c>
      <c r="D437" s="159">
        <v>267.4800109863281</v>
      </c>
    </row>
    <row r="438">
      <c r="A438" s="157">
        <v>45182.0</v>
      </c>
      <c r="B438" s="158">
        <v>692.6082763671875</v>
      </c>
      <c r="C438" s="158">
        <v>62.79864501953125</v>
      </c>
      <c r="D438" s="159">
        <v>271.2999877929688</v>
      </c>
    </row>
    <row r="439">
      <c r="A439" s="157">
        <v>45183.0</v>
      </c>
      <c r="B439" s="158">
        <v>702.1248168945312</v>
      </c>
      <c r="C439" s="158">
        <v>63.35482788085938</v>
      </c>
      <c r="D439" s="159">
        <v>276.0400085449219</v>
      </c>
    </row>
    <row r="440">
      <c r="A440" s="157">
        <v>45184.0</v>
      </c>
      <c r="B440" s="158">
        <v>692.787109375</v>
      </c>
      <c r="C440" s="158">
        <v>63.15618896484375</v>
      </c>
      <c r="D440" s="159">
        <v>274.3900146484375</v>
      </c>
    </row>
    <row r="441">
      <c r="A441" s="157">
        <v>45187.0</v>
      </c>
      <c r="B441" s="158">
        <v>690.2838745117188</v>
      </c>
      <c r="C441" s="158">
        <v>63.98052597045898</v>
      </c>
      <c r="D441" s="159">
        <v>265.2799987792969</v>
      </c>
    </row>
    <row r="442">
      <c r="A442" s="157">
        <v>45188.0</v>
      </c>
      <c r="B442" s="158">
        <v>684.3931884765625</v>
      </c>
      <c r="C442" s="158">
        <v>63.41441345214844</v>
      </c>
      <c r="D442" s="159">
        <v>266.5</v>
      </c>
    </row>
    <row r="443">
      <c r="A443" s="157">
        <v>45189.0</v>
      </c>
      <c r="B443" s="158">
        <v>678.949462890625</v>
      </c>
      <c r="C443" s="158">
        <v>64.32813262939453</v>
      </c>
      <c r="D443" s="159">
        <v>262.5899963378906</v>
      </c>
    </row>
    <row r="444">
      <c r="A444" s="157">
        <v>45190.0</v>
      </c>
      <c r="B444" s="158">
        <v>664.3966064453125</v>
      </c>
      <c r="C444" s="158">
        <v>63.73223114013672</v>
      </c>
      <c r="D444" s="159">
        <v>255.6999969482422</v>
      </c>
    </row>
    <row r="445">
      <c r="A445" s="157">
        <v>45191.0</v>
      </c>
      <c r="B445" s="158">
        <v>655.7244262695312</v>
      </c>
      <c r="C445" s="158">
        <v>62.96748733520508</v>
      </c>
      <c r="D445" s="159">
        <v>244.8800048828125</v>
      </c>
    </row>
    <row r="446">
      <c r="A446" s="157">
        <v>45194.0</v>
      </c>
      <c r="B446" s="158">
        <v>653.1913452148438</v>
      </c>
      <c r="C446" s="158">
        <v>62.51062393188477</v>
      </c>
      <c r="D446" s="159">
        <v>246.9900054931641</v>
      </c>
    </row>
    <row r="447">
      <c r="A447" s="157">
        <v>45195.0</v>
      </c>
      <c r="B447" s="158">
        <v>642.43310546875</v>
      </c>
      <c r="C447" s="158">
        <v>62.60994338989258</v>
      </c>
      <c r="D447" s="159">
        <v>244.1199951171875</v>
      </c>
    </row>
    <row r="448">
      <c r="A448" s="157">
        <v>45196.0</v>
      </c>
      <c r="B448" s="158">
        <v>639.125244140625</v>
      </c>
      <c r="C448" s="158">
        <v>61.98423767089844</v>
      </c>
      <c r="D448" s="159">
        <v>240.5</v>
      </c>
    </row>
    <row r="449">
      <c r="A449" s="157">
        <v>45197.0</v>
      </c>
      <c r="B449" s="158">
        <v>640.9629516601562</v>
      </c>
      <c r="C449" s="158">
        <v>62.18287658691406</v>
      </c>
      <c r="D449" s="159">
        <v>246.3800048828125</v>
      </c>
    </row>
    <row r="450">
      <c r="A450" s="157">
        <v>45198.0</v>
      </c>
      <c r="B450" s="158">
        <v>642.2046508789062</v>
      </c>
      <c r="C450" s="158">
        <v>63.15618896484375</v>
      </c>
      <c r="D450" s="159">
        <v>250.2200012207031</v>
      </c>
    </row>
    <row r="451">
      <c r="A451" s="157">
        <v>45201.0</v>
      </c>
      <c r="B451" s="158">
        <v>638.7775268554688</v>
      </c>
      <c r="C451" s="158">
        <v>62.18287658691406</v>
      </c>
      <c r="D451" s="159">
        <v>251.6000061035156</v>
      </c>
    </row>
    <row r="452">
      <c r="A452" s="157">
        <v>45202.0</v>
      </c>
      <c r="B452" s="158">
        <v>621.323974609375</v>
      </c>
      <c r="C452" s="158">
        <v>61.59690093994141</v>
      </c>
      <c r="D452" s="159">
        <v>246.5299987792969</v>
      </c>
    </row>
    <row r="453">
      <c r="A453" s="157">
        <v>45203.0</v>
      </c>
      <c r="B453" s="158">
        <v>632.3107299804688</v>
      </c>
      <c r="C453" s="158">
        <v>62.60000991821289</v>
      </c>
      <c r="D453" s="159">
        <v>261.1600036621094</v>
      </c>
    </row>
    <row r="454">
      <c r="A454" s="157">
        <v>45204.0</v>
      </c>
      <c r="B454" s="158">
        <v>636.0556640625</v>
      </c>
      <c r="C454" s="158">
        <v>58.6570930480957</v>
      </c>
      <c r="D454" s="159">
        <v>260.0499877929688</v>
      </c>
    </row>
    <row r="455">
      <c r="A455" s="157">
        <v>45205.0</v>
      </c>
      <c r="B455" s="158">
        <v>643.9629516601562</v>
      </c>
      <c r="C455" s="158">
        <v>58.79613876342773</v>
      </c>
      <c r="D455" s="159">
        <v>260.5299987792969</v>
      </c>
    </row>
    <row r="456">
      <c r="A456" s="157">
        <v>45208.0</v>
      </c>
      <c r="B456" s="158">
        <v>639.3536987304688</v>
      </c>
      <c r="C456" s="158">
        <v>58.72661590576172</v>
      </c>
      <c r="D456" s="159">
        <v>259.6700134277344</v>
      </c>
    </row>
    <row r="457">
      <c r="A457" s="157">
        <v>45209.0</v>
      </c>
      <c r="B457" s="158">
        <v>637.6947631835938</v>
      </c>
      <c r="C457" s="158">
        <v>59.74958801269531</v>
      </c>
      <c r="D457" s="159">
        <v>263.6199951171875</v>
      </c>
    </row>
    <row r="458">
      <c r="A458" s="157">
        <v>45210.0</v>
      </c>
      <c r="B458" s="158">
        <v>638.4099731445312</v>
      </c>
      <c r="C458" s="158">
        <v>59.64033889770508</v>
      </c>
      <c r="D458" s="159">
        <v>262.989990234375</v>
      </c>
    </row>
    <row r="459">
      <c r="A459" s="157">
        <v>45211.0</v>
      </c>
      <c r="B459" s="158">
        <v>631.9530639648438</v>
      </c>
      <c r="C459" s="158">
        <v>57.66391754150391</v>
      </c>
      <c r="D459" s="159">
        <v>258.8699951171875</v>
      </c>
    </row>
    <row r="460">
      <c r="A460" s="157">
        <v>45212.0</v>
      </c>
      <c r="B460" s="158">
        <v>623.4994506835938</v>
      </c>
      <c r="C460" s="158">
        <v>58.24989318847656</v>
      </c>
      <c r="D460" s="159">
        <v>251.1199951171875</v>
      </c>
    </row>
    <row r="461">
      <c r="A461" s="157">
        <v>45215.0</v>
      </c>
      <c r="B461" s="158">
        <v>631.2378540039062</v>
      </c>
      <c r="C461" s="158">
        <v>58.85572814941406</v>
      </c>
      <c r="D461" s="159">
        <v>253.9199981689453</v>
      </c>
    </row>
    <row r="462">
      <c r="A462" s="157">
        <v>45216.0</v>
      </c>
      <c r="B462" s="158">
        <v>631.8834838867188</v>
      </c>
      <c r="C462" s="158">
        <v>58.73654556274414</v>
      </c>
      <c r="D462" s="159">
        <v>254.8500061035156</v>
      </c>
    </row>
    <row r="463">
      <c r="A463" s="157">
        <v>45217.0</v>
      </c>
      <c r="B463" s="158">
        <v>612.6021728515625</v>
      </c>
      <c r="C463" s="158">
        <v>58.87559127807617</v>
      </c>
      <c r="D463" s="159">
        <v>242.6799926757812</v>
      </c>
    </row>
    <row r="464">
      <c r="A464" s="157">
        <v>45218.0</v>
      </c>
      <c r="B464" s="158">
        <v>618.3836059570312</v>
      </c>
      <c r="C464" s="158">
        <v>57.9420051574707</v>
      </c>
      <c r="D464" s="159">
        <v>220.1100006103516</v>
      </c>
    </row>
    <row r="465">
      <c r="A465" s="157">
        <v>45219.0</v>
      </c>
      <c r="B465" s="158">
        <v>610.7545166015625</v>
      </c>
      <c r="C465" s="158">
        <v>58.26975250244141</v>
      </c>
      <c r="D465" s="159">
        <v>211.9900054931641</v>
      </c>
    </row>
    <row r="466">
      <c r="A466" s="157">
        <v>45222.0</v>
      </c>
      <c r="B466" s="158">
        <v>610.6551513671875</v>
      </c>
      <c r="C466" s="158">
        <v>57.2269172668457</v>
      </c>
      <c r="D466" s="159">
        <v>212.0800018310547</v>
      </c>
    </row>
    <row r="467">
      <c r="A467" s="157">
        <v>45223.0</v>
      </c>
      <c r="B467" s="158">
        <v>608.3306884765625</v>
      </c>
      <c r="C467" s="158">
        <v>57.91221237182617</v>
      </c>
      <c r="D467" s="159">
        <v>216.5200042724609</v>
      </c>
    </row>
    <row r="468">
      <c r="A468" s="157">
        <v>45224.0</v>
      </c>
      <c r="B468" s="158">
        <v>604.645263671875</v>
      </c>
      <c r="C468" s="158">
        <v>57.28650665283203</v>
      </c>
      <c r="D468" s="159">
        <v>212.4199981689453</v>
      </c>
    </row>
    <row r="469">
      <c r="A469" s="157">
        <v>45225.0</v>
      </c>
      <c r="B469" s="158">
        <v>603.0459594726562</v>
      </c>
      <c r="C469" s="158">
        <v>57.60432434082031</v>
      </c>
      <c r="D469" s="159">
        <v>205.7599945068359</v>
      </c>
    </row>
    <row r="470">
      <c r="A470" s="157">
        <v>45226.0</v>
      </c>
      <c r="B470" s="158">
        <v>594.1155395507812</v>
      </c>
      <c r="C470" s="158">
        <v>56.36285018920898</v>
      </c>
      <c r="D470" s="159">
        <v>207.3000030517578</v>
      </c>
    </row>
    <row r="471">
      <c r="A471" s="157">
        <v>45229.0</v>
      </c>
      <c r="B471" s="158">
        <v>603.0956420898438</v>
      </c>
      <c r="C471" s="158">
        <v>56.65087509155273</v>
      </c>
      <c r="D471" s="159">
        <v>197.3600006103516</v>
      </c>
    </row>
    <row r="472">
      <c r="A472" s="157">
        <v>45230.0</v>
      </c>
      <c r="B472" s="158">
        <v>608.221435546875</v>
      </c>
      <c r="C472" s="158">
        <v>57.37589263916016</v>
      </c>
      <c r="D472" s="159">
        <v>200.8399963378906</v>
      </c>
    </row>
    <row r="473">
      <c r="A473" s="157">
        <v>45231.0</v>
      </c>
      <c r="B473" s="158">
        <v>612.1253662109375</v>
      </c>
      <c r="C473" s="158">
        <v>57.80295944213867</v>
      </c>
      <c r="D473" s="159">
        <v>205.6600036621094</v>
      </c>
    </row>
    <row r="474">
      <c r="A474" s="157">
        <v>45232.0</v>
      </c>
      <c r="B474" s="158">
        <v>640.2178955078125</v>
      </c>
      <c r="C474" s="158">
        <v>57.43548583984375</v>
      </c>
      <c r="D474" s="159">
        <v>218.5099945068359</v>
      </c>
    </row>
    <row r="475">
      <c r="A475" s="157">
        <v>45233.0</v>
      </c>
      <c r="B475" s="158">
        <v>653.6085205078125</v>
      </c>
      <c r="C475" s="158">
        <v>58.62729644775391</v>
      </c>
      <c r="D475" s="159">
        <v>219.9600067138672</v>
      </c>
    </row>
    <row r="476">
      <c r="A476" s="157">
        <v>45236.0</v>
      </c>
      <c r="B476" s="158">
        <v>648.8900146484375</v>
      </c>
      <c r="C476" s="158">
        <v>58.99477386474609</v>
      </c>
      <c r="D476" s="159">
        <v>219.2700042724609</v>
      </c>
    </row>
    <row r="477">
      <c r="A477" s="157">
        <v>45237.0</v>
      </c>
      <c r="B477" s="158">
        <v>644.290771484375</v>
      </c>
      <c r="C477" s="158">
        <v>58.70675277709961</v>
      </c>
      <c r="D477" s="159">
        <v>222.1799926757812</v>
      </c>
    </row>
    <row r="478">
      <c r="A478" s="157">
        <v>45238.0</v>
      </c>
      <c r="B478" s="158">
        <v>650.6085815429688</v>
      </c>
      <c r="C478" s="158">
        <v>58.58757400512695</v>
      </c>
      <c r="D478" s="159">
        <v>222.1100006103516</v>
      </c>
    </row>
    <row r="479">
      <c r="A479" s="157">
        <v>45239.0</v>
      </c>
      <c r="B479" s="158">
        <v>647.4993286132812</v>
      </c>
      <c r="C479" s="158">
        <v>57.78309631347656</v>
      </c>
      <c r="D479" s="159">
        <v>209.9799957275391</v>
      </c>
    </row>
    <row r="480">
      <c r="A480" s="157">
        <v>45240.0</v>
      </c>
      <c r="B480" s="158">
        <v>660.5919799804688</v>
      </c>
      <c r="C480" s="158">
        <v>58.56770706176758</v>
      </c>
      <c r="D480" s="159">
        <v>214.6499938964844</v>
      </c>
    </row>
    <row r="481">
      <c r="A481" s="157">
        <v>45243.0</v>
      </c>
      <c r="B481" s="158">
        <v>657.0654907226562</v>
      </c>
      <c r="C481" s="158">
        <v>58.11084365844727</v>
      </c>
      <c r="D481" s="159">
        <v>223.7100067138672</v>
      </c>
    </row>
    <row r="482">
      <c r="A482" s="157">
        <v>45244.0</v>
      </c>
      <c r="B482" s="158">
        <v>692.7274780273438</v>
      </c>
      <c r="C482" s="158">
        <v>59.33245468139648</v>
      </c>
      <c r="D482" s="159">
        <v>237.4100036621094</v>
      </c>
    </row>
    <row r="483">
      <c r="A483" s="157">
        <v>45245.0</v>
      </c>
      <c r="B483" s="158">
        <v>704.141357421875</v>
      </c>
      <c r="C483" s="158">
        <v>59.31259155273438</v>
      </c>
      <c r="D483" s="159">
        <v>242.8399963378906</v>
      </c>
    </row>
    <row r="484">
      <c r="A484" s="157">
        <v>45246.0</v>
      </c>
      <c r="B484" s="158">
        <v>710.1611938476562</v>
      </c>
      <c r="C484" s="158">
        <v>58.58757400512695</v>
      </c>
      <c r="D484" s="159">
        <v>233.5899963378906</v>
      </c>
    </row>
    <row r="485">
      <c r="A485" s="157">
        <v>45247.0</v>
      </c>
      <c r="B485" s="158">
        <v>712.108154296875</v>
      </c>
      <c r="C485" s="158">
        <v>58.97491073608398</v>
      </c>
      <c r="D485" s="159">
        <v>234.3000030517578</v>
      </c>
    </row>
    <row r="486">
      <c r="A486" s="157">
        <v>45250.0</v>
      </c>
      <c r="B486" s="158">
        <v>716.1412963867188</v>
      </c>
      <c r="C486" s="158">
        <v>58.59750366210938</v>
      </c>
      <c r="D486" s="159">
        <v>235.6000061035156</v>
      </c>
    </row>
    <row r="487">
      <c r="A487" s="157">
        <v>45251.0</v>
      </c>
      <c r="B487" s="158">
        <v>719.836669921875</v>
      </c>
      <c r="C487" s="158">
        <v>59.20334243774414</v>
      </c>
      <c r="D487" s="159">
        <v>241.1999969482422</v>
      </c>
    </row>
    <row r="488">
      <c r="A488" s="157">
        <v>45252.0</v>
      </c>
      <c r="B488" s="158">
        <v>722.320068359375</v>
      </c>
      <c r="C488" s="158">
        <v>59.59067916870117</v>
      </c>
      <c r="D488" s="159">
        <v>234.2100067138672</v>
      </c>
    </row>
    <row r="489">
      <c r="A489" s="157">
        <v>45254.0</v>
      </c>
      <c r="B489" s="158">
        <v>725.2604370117188</v>
      </c>
      <c r="C489" s="158">
        <v>59.58074951171875</v>
      </c>
      <c r="D489" s="159">
        <v>235.4499969482422</v>
      </c>
    </row>
    <row r="490">
      <c r="A490" s="157">
        <v>45257.0</v>
      </c>
      <c r="B490" s="158">
        <v>725.8366088867188</v>
      </c>
      <c r="C490" s="158">
        <v>59.82904434204102</v>
      </c>
      <c r="D490" s="159">
        <v>236.0800018310547</v>
      </c>
    </row>
    <row r="491">
      <c r="A491" s="157">
        <v>45258.0</v>
      </c>
      <c r="B491" s="158">
        <v>731.8762817382812</v>
      </c>
      <c r="C491" s="158">
        <v>59.86877059936523</v>
      </c>
      <c r="D491" s="159">
        <v>246.7200012207031</v>
      </c>
    </row>
    <row r="492">
      <c r="A492" s="157">
        <v>45259.0</v>
      </c>
      <c r="B492" s="158">
        <v>742.346435546875</v>
      </c>
      <c r="C492" s="158">
        <v>59.68999862670898</v>
      </c>
      <c r="D492" s="159">
        <v>244.1399993896484</v>
      </c>
    </row>
    <row r="493">
      <c r="A493" s="157">
        <v>45260.0</v>
      </c>
      <c r="B493" s="158">
        <v>746.2503662109375</v>
      </c>
      <c r="C493" s="158">
        <v>61.54000091552734</v>
      </c>
      <c r="D493" s="159">
        <v>240.0800018310547</v>
      </c>
    </row>
    <row r="494">
      <c r="A494" s="157">
        <v>45261.0</v>
      </c>
      <c r="B494" s="158">
        <v>751.33642578125</v>
      </c>
      <c r="C494" s="158">
        <v>61.93000030517578</v>
      </c>
      <c r="D494" s="159">
        <v>238.8300018310547</v>
      </c>
    </row>
    <row r="495">
      <c r="A495" s="157">
        <v>45264.0</v>
      </c>
      <c r="B495" s="158">
        <v>751.4158935546875</v>
      </c>
      <c r="C495" s="158">
        <v>62.27999877929688</v>
      </c>
      <c r="D495" s="159">
        <v>235.5800018310547</v>
      </c>
    </row>
    <row r="496">
      <c r="A496" s="157">
        <v>45265.0</v>
      </c>
      <c r="B496" s="158">
        <v>749.2999877929688</v>
      </c>
      <c r="C496" s="158">
        <v>62.04000091552734</v>
      </c>
      <c r="D496" s="159">
        <v>238.7200012207031</v>
      </c>
    </row>
    <row r="497">
      <c r="A497" s="157">
        <v>45266.0</v>
      </c>
      <c r="B497" s="158">
        <v>743.0700073242188</v>
      </c>
      <c r="C497" s="158">
        <v>61.90000152587891</v>
      </c>
      <c r="D497" s="159">
        <v>239.3699951171875</v>
      </c>
    </row>
    <row r="498">
      <c r="A498" s="157">
        <v>45267.0</v>
      </c>
      <c r="B498" s="158">
        <v>745.4400024414062</v>
      </c>
      <c r="C498" s="158">
        <v>62.13000106811523</v>
      </c>
      <c r="D498" s="159">
        <v>242.6399993896484</v>
      </c>
    </row>
    <row r="499">
      <c r="A499" s="157">
        <v>45268.0</v>
      </c>
      <c r="B499" s="158">
        <v>744.72998046875</v>
      </c>
      <c r="C499" s="158">
        <v>62.31000137329102</v>
      </c>
      <c r="D499" s="159">
        <v>243.8399963378906</v>
      </c>
    </row>
    <row r="500">
      <c r="A500" s="157">
        <v>45271.0</v>
      </c>
      <c r="B500" s="158">
        <v>752.4099731445312</v>
      </c>
      <c r="C500" s="158">
        <v>62.86999893188477</v>
      </c>
      <c r="D500" s="159">
        <v>239.7400054931641</v>
      </c>
    </row>
    <row r="501">
      <c r="A501" s="157">
        <v>45272.0</v>
      </c>
      <c r="B501" s="158">
        <v>759.2899780273438</v>
      </c>
      <c r="C501" s="158">
        <v>63.45000076293945</v>
      </c>
      <c r="D501" s="159">
        <v>237.0099945068359</v>
      </c>
    </row>
    <row r="502">
      <c r="A502" s="157">
        <v>45273.0</v>
      </c>
      <c r="B502" s="158">
        <v>773.4299926757812</v>
      </c>
      <c r="C502" s="158">
        <v>64.23999786376953</v>
      </c>
      <c r="D502" s="159">
        <v>239.2899932861328</v>
      </c>
    </row>
    <row r="503">
      <c r="A503" s="157">
        <v>45274.0</v>
      </c>
      <c r="B503" s="158">
        <v>807.1300048828125</v>
      </c>
      <c r="C503" s="158">
        <v>63.04999923706055</v>
      </c>
      <c r="D503" s="159">
        <v>251.0500030517578</v>
      </c>
    </row>
    <row r="504">
      <c r="A504" s="157">
        <v>45275.0</v>
      </c>
      <c r="B504" s="160">
        <v>819.0</v>
      </c>
      <c r="C504" s="160">
        <v>61.79999923706055</v>
      </c>
      <c r="D504" s="161">
        <v>253.5</v>
      </c>
    </row>
  </sheetData>
  <drawing r:id="rId1"/>
</worksheet>
</file>