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tabRatio="724"/>
  </bookViews>
  <sheets>
    <sheet name="Areas" sheetId="1" r:id="rId1"/>
    <sheet name="Parking" sheetId="2" r:id="rId2"/>
    <sheet name="Tariffs" sheetId="5" r:id="rId3"/>
    <sheet name="TariffData" sheetId="6" r:id="rId4"/>
    <sheet name="Clients" sheetId="3" r:id="rId5"/>
    <sheet name="Cars" sheetId="7" r:id="rId6"/>
    <sheet name="Docs" sheetId="8" r:id="rId7"/>
    <sheet name="Subscriptions" sheetId="9" r:id="rId8"/>
    <sheet name="ParkingData" sheetId="10" r:id="rId9"/>
  </sheets>
  <definedNames>
    <definedName name="_xlnm._FilterDatabase" localSheetId="8" hidden="1">ParkingData!$A$1:$D$101</definedName>
    <definedName name="_xlnm._FilterDatabase" localSheetId="7" hidden="1">Subscriptions!$A$1:$F$13</definedName>
  </definedNames>
  <calcPr calcId="145621"/>
</workbook>
</file>

<file path=xl/calcChain.xml><?xml version="1.0" encoding="utf-8"?>
<calcChain xmlns="http://schemas.openxmlformats.org/spreadsheetml/2006/main">
  <c r="K3" i="10" l="1"/>
  <c r="K4" i="10"/>
  <c r="K5" i="10"/>
  <c r="K6" i="10"/>
  <c r="K7" i="10"/>
  <c r="K8" i="10"/>
  <c r="K9" i="10"/>
  <c r="K10" i="10"/>
  <c r="K11" i="10"/>
  <c r="K12" i="10"/>
  <c r="K13" i="10"/>
  <c r="K14" i="10"/>
  <c r="K15" i="10"/>
  <c r="K16" i="10"/>
  <c r="K17" i="10"/>
  <c r="K18" i="10"/>
  <c r="K19" i="10"/>
  <c r="K20" i="10"/>
  <c r="K21" i="10"/>
  <c r="K22" i="10"/>
  <c r="K23" i="10"/>
  <c r="K24" i="10"/>
  <c r="K25" i="10"/>
  <c r="K26" i="10"/>
  <c r="K27" i="10"/>
  <c r="K28" i="10"/>
  <c r="K29" i="10"/>
  <c r="K30" i="10"/>
  <c r="K31" i="10"/>
  <c r="K32" i="10"/>
  <c r="K33" i="10"/>
  <c r="K34" i="10"/>
  <c r="K35" i="10"/>
  <c r="K36" i="10"/>
  <c r="K37" i="10"/>
  <c r="K38" i="10"/>
  <c r="K39" i="10"/>
  <c r="K40" i="10"/>
  <c r="K41" i="10"/>
  <c r="K42" i="10"/>
  <c r="K43" i="10"/>
  <c r="K44" i="10"/>
  <c r="K45" i="10"/>
  <c r="K46" i="10"/>
  <c r="K47" i="10"/>
  <c r="K48" i="10"/>
  <c r="K49" i="10"/>
  <c r="K50" i="10"/>
  <c r="K51" i="10"/>
  <c r="K52" i="10"/>
  <c r="K53" i="10"/>
  <c r="K54" i="10"/>
  <c r="K55" i="10"/>
  <c r="K56" i="10"/>
  <c r="K57" i="10"/>
  <c r="K58" i="10"/>
  <c r="K59" i="10"/>
  <c r="K60" i="10"/>
  <c r="K61" i="10"/>
  <c r="K62" i="10"/>
  <c r="K63" i="10"/>
  <c r="K64" i="10"/>
  <c r="K65" i="10"/>
  <c r="K66" i="10"/>
  <c r="K67" i="10"/>
  <c r="K68" i="10"/>
  <c r="K69" i="10"/>
  <c r="K70" i="10"/>
  <c r="K71" i="10"/>
  <c r="K72" i="10"/>
  <c r="K73" i="10"/>
  <c r="K74" i="10"/>
  <c r="K75" i="10"/>
  <c r="K76" i="10"/>
  <c r="K77" i="10"/>
  <c r="K78" i="10"/>
  <c r="K79" i="10"/>
  <c r="K80" i="10"/>
  <c r="K81" i="10"/>
  <c r="K82" i="10"/>
  <c r="K83" i="10"/>
  <c r="K84" i="10"/>
  <c r="K85" i="10"/>
  <c r="K86" i="10"/>
  <c r="K87" i="10"/>
  <c r="K88" i="10"/>
  <c r="K89" i="10"/>
  <c r="K90" i="10"/>
  <c r="K91" i="10"/>
  <c r="K92" i="10"/>
  <c r="K93" i="10"/>
  <c r="K94" i="10"/>
  <c r="K95" i="10"/>
  <c r="K96" i="10"/>
  <c r="K97" i="10"/>
  <c r="K98" i="10"/>
  <c r="K99" i="10"/>
  <c r="K100" i="10"/>
  <c r="K101" i="10"/>
  <c r="H3" i="10"/>
  <c r="H4" i="10"/>
  <c r="H5" i="10"/>
  <c r="H6" i="10"/>
  <c r="H7" i="10"/>
  <c r="H8" i="10"/>
  <c r="H9" i="10"/>
  <c r="H10" i="10"/>
  <c r="H11" i="10"/>
  <c r="H12" i="10"/>
  <c r="H13" i="10"/>
  <c r="H14" i="10"/>
  <c r="H15" i="10"/>
  <c r="H16" i="10"/>
  <c r="H17" i="10"/>
  <c r="H18" i="10"/>
  <c r="H19" i="10"/>
  <c r="H20" i="10"/>
  <c r="H21" i="10"/>
  <c r="H22" i="10"/>
  <c r="H23" i="10"/>
  <c r="H24" i="10"/>
  <c r="H25" i="10"/>
  <c r="H26" i="10"/>
  <c r="H27" i="10"/>
  <c r="H28" i="10"/>
  <c r="H29" i="10"/>
  <c r="H30" i="10"/>
  <c r="H31" i="10"/>
  <c r="H32" i="10"/>
  <c r="H33" i="10"/>
  <c r="H34" i="10"/>
  <c r="H35" i="10"/>
  <c r="H36" i="10"/>
  <c r="H37" i="10"/>
  <c r="H38" i="10"/>
  <c r="H39" i="10"/>
  <c r="H40" i="10"/>
  <c r="H41" i="10"/>
  <c r="H42" i="10"/>
  <c r="H43" i="10"/>
  <c r="H44" i="10"/>
  <c r="H45" i="10"/>
  <c r="H46" i="10"/>
  <c r="H47" i="10"/>
  <c r="H48" i="10"/>
  <c r="H49" i="10"/>
  <c r="H50" i="10"/>
  <c r="H51" i="10"/>
  <c r="H52" i="10"/>
  <c r="H53" i="10"/>
  <c r="H54" i="10"/>
  <c r="H55" i="10"/>
  <c r="H56" i="10"/>
  <c r="H57" i="10"/>
  <c r="H58" i="10"/>
  <c r="H59" i="10"/>
  <c r="H60" i="10"/>
  <c r="H61" i="10"/>
  <c r="H62" i="10"/>
  <c r="H63" i="10"/>
  <c r="H64" i="10"/>
  <c r="H65" i="10"/>
  <c r="H66" i="10"/>
  <c r="H67" i="10"/>
  <c r="H68" i="10"/>
  <c r="H69" i="10"/>
  <c r="H70" i="10"/>
  <c r="H71" i="10"/>
  <c r="H72" i="10"/>
  <c r="H73" i="10"/>
  <c r="H74" i="10"/>
  <c r="H75" i="10"/>
  <c r="H76" i="10"/>
  <c r="H77" i="10"/>
  <c r="H78" i="10"/>
  <c r="H79" i="10"/>
  <c r="H80" i="10"/>
  <c r="H81" i="10"/>
  <c r="H82" i="10"/>
  <c r="H83" i="10"/>
  <c r="H84" i="10"/>
  <c r="H85" i="10"/>
  <c r="H86" i="10"/>
  <c r="H87" i="10"/>
  <c r="H88" i="10"/>
  <c r="H89" i="10"/>
  <c r="H90" i="10"/>
  <c r="H91" i="10"/>
  <c r="H92" i="10"/>
  <c r="H93" i="10"/>
  <c r="H94" i="10"/>
  <c r="H95" i="10"/>
  <c r="H96" i="10"/>
  <c r="H97" i="10"/>
  <c r="H98" i="10"/>
  <c r="H99" i="10"/>
  <c r="H100" i="10"/>
  <c r="H101" i="10"/>
  <c r="I3" i="10"/>
  <c r="I4" i="10"/>
  <c r="I5" i="10"/>
  <c r="I6" i="10"/>
  <c r="I7" i="10"/>
  <c r="I8" i="10"/>
  <c r="I9" i="10"/>
  <c r="I10" i="10"/>
  <c r="I11" i="10"/>
  <c r="I12" i="10"/>
  <c r="I13" i="10"/>
  <c r="I14" i="10"/>
  <c r="I15" i="10"/>
  <c r="I16" i="10"/>
  <c r="I17" i="10"/>
  <c r="I18" i="10"/>
  <c r="I19" i="10"/>
  <c r="I20" i="10"/>
  <c r="I21" i="10"/>
  <c r="I22" i="10"/>
  <c r="I23" i="10"/>
  <c r="I24" i="10"/>
  <c r="I25" i="10"/>
  <c r="I26" i="10"/>
  <c r="I27" i="10"/>
  <c r="I28" i="10"/>
  <c r="I29" i="10"/>
  <c r="I30" i="10"/>
  <c r="I31" i="10"/>
  <c r="I32" i="10"/>
  <c r="I33" i="10"/>
  <c r="I34" i="10"/>
  <c r="I35" i="10"/>
  <c r="I36" i="10"/>
  <c r="I37" i="10"/>
  <c r="I38" i="10"/>
  <c r="I39" i="10"/>
  <c r="I40" i="10"/>
  <c r="I41" i="10"/>
  <c r="I42" i="10"/>
  <c r="I43" i="10"/>
  <c r="I44" i="10"/>
  <c r="I45" i="10"/>
  <c r="I46" i="10"/>
  <c r="I47" i="10"/>
  <c r="I48" i="10"/>
  <c r="I49" i="10"/>
  <c r="I50" i="10"/>
  <c r="I51" i="10"/>
  <c r="I52" i="10"/>
  <c r="I53" i="10"/>
  <c r="I54" i="10"/>
  <c r="I55" i="10"/>
  <c r="I56" i="10"/>
  <c r="I57" i="10"/>
  <c r="I58" i="10"/>
  <c r="I59" i="10"/>
  <c r="I60" i="10"/>
  <c r="I61" i="10"/>
  <c r="I62" i="10"/>
  <c r="I63" i="10"/>
  <c r="I64" i="10"/>
  <c r="I65" i="10"/>
  <c r="I66" i="10"/>
  <c r="I67" i="10"/>
  <c r="I68" i="10"/>
  <c r="I69" i="10"/>
  <c r="I70" i="10"/>
  <c r="I71" i="10"/>
  <c r="I72" i="10"/>
  <c r="I73" i="10"/>
  <c r="I74" i="10"/>
  <c r="I75" i="10"/>
  <c r="I76" i="10"/>
  <c r="I77" i="10"/>
  <c r="I78" i="10"/>
  <c r="I79" i="10"/>
  <c r="I80" i="10"/>
  <c r="I81" i="10"/>
  <c r="I82" i="10"/>
  <c r="I83" i="10"/>
  <c r="I84" i="10"/>
  <c r="I85" i="10"/>
  <c r="I86" i="10"/>
  <c r="I87" i="10"/>
  <c r="I88" i="10"/>
  <c r="I89" i="10"/>
  <c r="I90" i="10"/>
  <c r="I91" i="10"/>
  <c r="I92" i="10"/>
  <c r="I93" i="10"/>
  <c r="I94" i="10"/>
  <c r="I95" i="10"/>
  <c r="I96" i="10"/>
  <c r="I97" i="10"/>
  <c r="I98" i="10"/>
  <c r="I99" i="10"/>
  <c r="I100" i="10"/>
  <c r="I101" i="10"/>
  <c r="I2" i="10"/>
  <c r="H2" i="10"/>
  <c r="K2" i="10"/>
  <c r="G2" i="10"/>
  <c r="G3" i="10"/>
  <c r="G4" i="10"/>
  <c r="G5" i="10"/>
  <c r="G6" i="10"/>
  <c r="G7" i="10"/>
  <c r="G8" i="10"/>
  <c r="G9" i="10"/>
  <c r="G10" i="10"/>
  <c r="G11" i="10"/>
  <c r="G12" i="10"/>
  <c r="G13" i="10"/>
  <c r="G14" i="10"/>
  <c r="G15" i="10"/>
  <c r="G16" i="10"/>
  <c r="G17" i="10"/>
  <c r="G18" i="10"/>
  <c r="G19" i="10"/>
  <c r="G20" i="10"/>
  <c r="G21" i="10"/>
  <c r="G22" i="10"/>
  <c r="G23" i="10"/>
  <c r="G24" i="10"/>
  <c r="G25" i="10"/>
  <c r="G26" i="10"/>
  <c r="G27" i="10"/>
  <c r="G28" i="10"/>
  <c r="G29" i="10"/>
  <c r="G30" i="10"/>
  <c r="G31" i="10"/>
  <c r="G32" i="10"/>
  <c r="G33" i="10"/>
  <c r="G34" i="10"/>
  <c r="G35" i="10"/>
  <c r="G36" i="10"/>
  <c r="G37" i="10"/>
  <c r="G38" i="10"/>
  <c r="G39" i="10"/>
  <c r="G40" i="10"/>
  <c r="G41" i="10"/>
  <c r="G42" i="10"/>
  <c r="G43" i="10"/>
  <c r="G44" i="10"/>
  <c r="G45" i="10"/>
  <c r="G46" i="10"/>
  <c r="G47" i="10"/>
  <c r="G48" i="10"/>
  <c r="G49" i="10"/>
  <c r="G50" i="10"/>
  <c r="G51" i="10"/>
  <c r="G52" i="10"/>
  <c r="G53" i="10"/>
  <c r="G54" i="10"/>
  <c r="G55" i="10"/>
  <c r="G56" i="10"/>
  <c r="G57" i="10"/>
  <c r="G58" i="10"/>
  <c r="G59" i="10"/>
  <c r="G60" i="10"/>
  <c r="G61" i="10"/>
  <c r="G62" i="10"/>
  <c r="G63" i="10"/>
  <c r="G64" i="10"/>
  <c r="G65" i="10"/>
  <c r="G66" i="10"/>
  <c r="G67" i="10"/>
  <c r="G68" i="10"/>
  <c r="G69" i="10"/>
  <c r="G70" i="10"/>
  <c r="G71" i="10"/>
  <c r="G72" i="10"/>
  <c r="G73" i="10"/>
  <c r="G74" i="10"/>
  <c r="G75" i="10"/>
  <c r="G76" i="10"/>
  <c r="G77" i="10"/>
  <c r="G78" i="10"/>
  <c r="G79" i="10"/>
  <c r="G80" i="10"/>
  <c r="G81" i="10"/>
  <c r="G82" i="10"/>
  <c r="G83" i="10"/>
  <c r="G84" i="10"/>
  <c r="G85" i="10"/>
  <c r="G86" i="10"/>
  <c r="G87" i="10"/>
  <c r="G88" i="10"/>
  <c r="G89" i="10"/>
  <c r="G90" i="10"/>
  <c r="G91" i="10"/>
  <c r="G92" i="10"/>
  <c r="G93" i="10"/>
  <c r="G94" i="10"/>
  <c r="G95" i="10"/>
  <c r="G96" i="10"/>
  <c r="G97" i="10"/>
  <c r="G98" i="10"/>
  <c r="G99" i="10"/>
  <c r="G100" i="10"/>
  <c r="G101" i="10"/>
  <c r="F3" i="10" a="1"/>
  <c r="F3" i="10" s="1"/>
  <c r="F4" i="10" a="1"/>
  <c r="F4" i="10" s="1"/>
  <c r="F5" i="10" a="1"/>
  <c r="F5" i="10" s="1"/>
  <c r="F6" i="10" a="1"/>
  <c r="F6" i="10"/>
  <c r="F7" i="10" a="1"/>
  <c r="F7" i="10" s="1"/>
  <c r="F8" i="10" a="1"/>
  <c r="F8" i="10" s="1"/>
  <c r="F9" i="10" a="1"/>
  <c r="F9" i="10" s="1"/>
  <c r="F10" i="10" a="1"/>
  <c r="F10" i="10"/>
  <c r="F11" i="10" a="1"/>
  <c r="F11" i="10" s="1"/>
  <c r="F12" i="10" a="1"/>
  <c r="F12" i="10" s="1"/>
  <c r="F13" i="10" a="1"/>
  <c r="F13" i="10" s="1"/>
  <c r="F14" i="10" a="1"/>
  <c r="F14" i="10"/>
  <c r="F15" i="10" a="1"/>
  <c r="F15" i="10" s="1"/>
  <c r="F16" i="10" a="1"/>
  <c r="F16" i="10" s="1"/>
  <c r="F17" i="10" a="1"/>
  <c r="F17" i="10" s="1"/>
  <c r="F18" i="10" a="1"/>
  <c r="F18" i="10"/>
  <c r="F19" i="10" a="1"/>
  <c r="F19" i="10" s="1"/>
  <c r="F20" i="10" a="1"/>
  <c r="F20" i="10" s="1"/>
  <c r="F21" i="10" a="1"/>
  <c r="F21" i="10" s="1"/>
  <c r="F22" i="10" a="1"/>
  <c r="F22" i="10" s="1"/>
  <c r="F23" i="10" a="1"/>
  <c r="F23" i="10" s="1"/>
  <c r="F24" i="10" a="1"/>
  <c r="F24" i="10"/>
  <c r="F25" i="10" a="1"/>
  <c r="F25" i="10" s="1"/>
  <c r="F26" i="10" a="1"/>
  <c r="F26" i="10" s="1"/>
  <c r="F27" i="10" a="1"/>
  <c r="F27" i="10" s="1"/>
  <c r="F28" i="10" a="1"/>
  <c r="F28" i="10"/>
  <c r="F29" i="10" a="1"/>
  <c r="F29" i="10" s="1"/>
  <c r="F30" i="10" a="1"/>
  <c r="F30" i="10" s="1"/>
  <c r="F31" i="10" a="1"/>
  <c r="F31" i="10" s="1"/>
  <c r="F32" i="10" a="1"/>
  <c r="F32" i="10"/>
  <c r="F33" i="10" a="1"/>
  <c r="F33" i="10" s="1"/>
  <c r="F34" i="10" a="1"/>
  <c r="F34" i="10" s="1"/>
  <c r="F35" i="10" a="1"/>
  <c r="F35" i="10" s="1"/>
  <c r="F36" i="10" a="1"/>
  <c r="F36" i="10"/>
  <c r="F37" i="10" a="1"/>
  <c r="F37" i="10" s="1"/>
  <c r="F38" i="10" a="1"/>
  <c r="F38" i="10" s="1"/>
  <c r="F39" i="10" a="1"/>
  <c r="F39" i="10" s="1"/>
  <c r="F40" i="10" a="1"/>
  <c r="F40" i="10"/>
  <c r="F41" i="10" a="1"/>
  <c r="F41" i="10" s="1"/>
  <c r="F42" i="10" a="1"/>
  <c r="F42" i="10" s="1"/>
  <c r="F43" i="10" a="1"/>
  <c r="F43" i="10" s="1"/>
  <c r="F44" i="10" a="1"/>
  <c r="F44" i="10"/>
  <c r="F45" i="10" a="1"/>
  <c r="F45" i="10" s="1"/>
  <c r="F46" i="10" a="1"/>
  <c r="F46" i="10" s="1"/>
  <c r="F47" i="10" a="1"/>
  <c r="F47" i="10" s="1"/>
  <c r="F48" i="10" a="1"/>
  <c r="F48" i="10"/>
  <c r="F49" i="10" a="1"/>
  <c r="F49" i="10" s="1"/>
  <c r="F50" i="10" a="1"/>
  <c r="F50" i="10" s="1"/>
  <c r="F51" i="10" a="1"/>
  <c r="F51" i="10" s="1"/>
  <c r="F52" i="10" a="1"/>
  <c r="F52" i="10"/>
  <c r="F53" i="10" a="1"/>
  <c r="F53" i="10" s="1"/>
  <c r="F54" i="10" a="1"/>
  <c r="F54" i="10" s="1"/>
  <c r="F55" i="10" a="1"/>
  <c r="F55" i="10" s="1"/>
  <c r="F56" i="10" a="1"/>
  <c r="F56" i="10" s="1"/>
  <c r="F57" i="10" a="1"/>
  <c r="F57" i="10" s="1"/>
  <c r="F58" i="10" a="1"/>
  <c r="F58" i="10" s="1"/>
  <c r="F59" i="10" a="1"/>
  <c r="F59" i="10" s="1"/>
  <c r="F60" i="10" a="1"/>
  <c r="F60" i="10" s="1"/>
  <c r="F61" i="10" a="1"/>
  <c r="F61" i="10" s="1"/>
  <c r="F62" i="10" a="1"/>
  <c r="F62" i="10" s="1"/>
  <c r="F63" i="10" a="1"/>
  <c r="F63" i="10" s="1"/>
  <c r="F64" i="10" a="1"/>
  <c r="F64" i="10" s="1"/>
  <c r="F65" i="10" a="1"/>
  <c r="F65" i="10" s="1"/>
  <c r="F66" i="10" a="1"/>
  <c r="F66" i="10" s="1"/>
  <c r="F67" i="10" a="1"/>
  <c r="F67" i="10" s="1"/>
  <c r="F68" i="10" a="1"/>
  <c r="F68" i="10" s="1"/>
  <c r="F69" i="10" a="1"/>
  <c r="F69" i="10" s="1"/>
  <c r="F70" i="10" a="1"/>
  <c r="F70" i="10" s="1"/>
  <c r="F71" i="10" a="1"/>
  <c r="F71" i="10" s="1"/>
  <c r="F72" i="10" a="1"/>
  <c r="F72" i="10" s="1"/>
  <c r="F73" i="10" a="1"/>
  <c r="F73" i="10" s="1"/>
  <c r="F74" i="10" a="1"/>
  <c r="F74" i="10" s="1"/>
  <c r="F75" i="10" a="1"/>
  <c r="F75" i="10" s="1"/>
  <c r="F76" i="10" a="1"/>
  <c r="F76" i="10" s="1"/>
  <c r="F77" i="10" a="1"/>
  <c r="F77" i="10" s="1"/>
  <c r="F78" i="10" a="1"/>
  <c r="F78" i="10" s="1"/>
  <c r="F79" i="10" a="1"/>
  <c r="F79" i="10" s="1"/>
  <c r="F80" i="10" a="1"/>
  <c r="F80" i="10" s="1"/>
  <c r="F81" i="10" a="1"/>
  <c r="F81" i="10" s="1"/>
  <c r="F82" i="10" a="1"/>
  <c r="F82" i="10" s="1"/>
  <c r="F83" i="10" a="1"/>
  <c r="F83" i="10" s="1"/>
  <c r="F84" i="10" a="1"/>
  <c r="F84" i="10" s="1"/>
  <c r="F85" i="10" a="1"/>
  <c r="F85" i="10" s="1"/>
  <c r="F86" i="10" a="1"/>
  <c r="F86" i="10" s="1"/>
  <c r="F87" i="10" a="1"/>
  <c r="F87" i="10" s="1"/>
  <c r="F88" i="10" a="1"/>
  <c r="F88" i="10" s="1"/>
  <c r="F89" i="10" a="1"/>
  <c r="F89" i="10" s="1"/>
  <c r="F90" i="10" a="1"/>
  <c r="F90" i="10" s="1"/>
  <c r="F91" i="10" a="1"/>
  <c r="F91" i="10" s="1"/>
  <c r="F92" i="10" a="1"/>
  <c r="F92" i="10" s="1"/>
  <c r="F93" i="10" a="1"/>
  <c r="F93" i="10" s="1"/>
  <c r="F94" i="10" a="1"/>
  <c r="F94" i="10" s="1"/>
  <c r="F95" i="10" a="1"/>
  <c r="F95" i="10" s="1"/>
  <c r="F96" i="10" a="1"/>
  <c r="F96" i="10" s="1"/>
  <c r="F97" i="10" a="1"/>
  <c r="F97" i="10" s="1"/>
  <c r="F98" i="10" a="1"/>
  <c r="F98" i="10" s="1"/>
  <c r="F99" i="10" a="1"/>
  <c r="F99" i="10" s="1"/>
  <c r="F100" i="10" a="1"/>
  <c r="F100" i="10" s="1"/>
  <c r="F101" i="10" a="1"/>
  <c r="F101" i="10" s="1"/>
  <c r="F2" i="10" a="1"/>
  <c r="F2" i="10" s="1"/>
  <c r="L3" i="9"/>
  <c r="L4" i="9"/>
  <c r="L5" i="9"/>
  <c r="L6" i="9"/>
  <c r="L7" i="9"/>
  <c r="L8" i="9"/>
  <c r="L9" i="9"/>
  <c r="L10" i="9"/>
  <c r="L11" i="9"/>
  <c r="L12" i="9"/>
  <c r="L13" i="9"/>
  <c r="L2" i="9"/>
  <c r="J3" i="9"/>
  <c r="J4" i="9"/>
  <c r="J5" i="9"/>
  <c r="J6" i="9"/>
  <c r="J7" i="9"/>
  <c r="J8" i="9"/>
  <c r="J9" i="9"/>
  <c r="J10" i="9"/>
  <c r="J11" i="9"/>
  <c r="J12" i="9"/>
  <c r="J13" i="9"/>
  <c r="J2" i="9"/>
  <c r="G3" i="8"/>
  <c r="G4" i="8"/>
  <c r="G5" i="8"/>
  <c r="G6" i="8"/>
  <c r="G7" i="8"/>
  <c r="G8" i="8"/>
  <c r="G9" i="8"/>
  <c r="G2" i="8"/>
  <c r="I2" i="8" s="1"/>
  <c r="I3" i="8"/>
  <c r="I4" i="8"/>
  <c r="I5" i="8"/>
  <c r="I6" i="8"/>
  <c r="I7" i="8"/>
  <c r="I8" i="8"/>
  <c r="I9" i="8"/>
  <c r="E3" i="7"/>
  <c r="E4" i="7"/>
  <c r="E5" i="7"/>
  <c r="E6" i="7"/>
  <c r="E7" i="7"/>
  <c r="E2" i="7"/>
  <c r="G3" i="3"/>
  <c r="G4" i="3"/>
  <c r="G5" i="3"/>
  <c r="G2" i="3"/>
  <c r="D3" i="6"/>
  <c r="D4" i="6"/>
  <c r="D5" i="6"/>
  <c r="D6" i="6"/>
  <c r="D7" i="6"/>
  <c r="D8" i="6"/>
  <c r="D9" i="6"/>
  <c r="D10" i="6"/>
  <c r="D11" i="6"/>
  <c r="D2" i="6"/>
  <c r="E3" i="5"/>
  <c r="E4" i="5"/>
  <c r="E5" i="5"/>
  <c r="E2" i="5"/>
  <c r="F3" i="2"/>
  <c r="F4" i="2"/>
  <c r="F5" i="2"/>
  <c r="F6" i="2"/>
  <c r="F7" i="2"/>
  <c r="F8" i="2"/>
  <c r="F9" i="2"/>
  <c r="F2" i="2"/>
  <c r="E3" i="1"/>
  <c r="E4" i="1"/>
  <c r="E5" i="1"/>
  <c r="E2" i="1"/>
</calcChain>
</file>

<file path=xl/sharedStrings.xml><?xml version="1.0" encoding="utf-8"?>
<sst xmlns="http://schemas.openxmlformats.org/spreadsheetml/2006/main" count="177" uniqueCount="68">
  <si>
    <t>AreaID</t>
  </si>
  <si>
    <t>Area</t>
  </si>
  <si>
    <t>CostPerHour</t>
  </si>
  <si>
    <t>ParkingNo</t>
  </si>
  <si>
    <t>Address</t>
  </si>
  <si>
    <t>Num</t>
  </si>
  <si>
    <t>Street 1</t>
  </si>
  <si>
    <t>Street 2</t>
  </si>
  <si>
    <t>Street 5</t>
  </si>
  <si>
    <t>Street 6</t>
  </si>
  <si>
    <t>Street 9</t>
  </si>
  <si>
    <t>Street 10</t>
  </si>
  <si>
    <t>Street 13</t>
  </si>
  <si>
    <t>Street 14</t>
  </si>
  <si>
    <t>Area 1</t>
  </si>
  <si>
    <t>Area 2</t>
  </si>
  <si>
    <t>Area 3</t>
  </si>
  <si>
    <t>Area 4</t>
  </si>
  <si>
    <t>ClientID</t>
  </si>
  <si>
    <t>ClientPersNum</t>
  </si>
  <si>
    <t>Surname</t>
  </si>
  <si>
    <t>Name</t>
  </si>
  <si>
    <t>PhoneNumber</t>
  </si>
  <si>
    <t>zp190rt</t>
  </si>
  <si>
    <t>xt67e8r</t>
  </si>
  <si>
    <t>96rt1we</t>
  </si>
  <si>
    <t>4xp9jr5</t>
  </si>
  <si>
    <t>Smith</t>
  </si>
  <si>
    <t>John</t>
  </si>
  <si>
    <t>Ivanov</t>
  </si>
  <si>
    <t>Maxim</t>
  </si>
  <si>
    <t>Grace</t>
  </si>
  <si>
    <t>Kim</t>
  </si>
  <si>
    <t>Yen</t>
  </si>
  <si>
    <t>8-800-650-05-43</t>
  </si>
  <si>
    <t>8-800-112-45-15</t>
  </si>
  <si>
    <t>8-800-777-77-88</t>
  </si>
  <si>
    <t>Nosoff</t>
  </si>
  <si>
    <t>8-800-982-16-95</t>
  </si>
  <si>
    <t>TariffID</t>
  </si>
  <si>
    <t>Tariff</t>
  </si>
  <si>
    <t>CostPerMonth</t>
  </si>
  <si>
    <t>Easy</t>
  </si>
  <si>
    <t>Medium</t>
  </si>
  <si>
    <t>Hard</t>
  </si>
  <si>
    <t>Super Hard</t>
  </si>
  <si>
    <t>CarID</t>
  </si>
  <si>
    <t>RegNo</t>
  </si>
  <si>
    <t>A190AA190</t>
  </si>
  <si>
    <t>A010BC777</t>
  </si>
  <si>
    <t>T777AO99</t>
  </si>
  <si>
    <t>C555CC777</t>
  </si>
  <si>
    <t>C725AE190</t>
  </si>
  <si>
    <t>DocID</t>
  </si>
  <si>
    <t>Date_of_doc</t>
  </si>
  <si>
    <t>Total</t>
  </si>
  <si>
    <t>B999BB777</t>
  </si>
  <si>
    <t>SubscrID</t>
  </si>
  <si>
    <t>ValidityMonth</t>
  </si>
  <si>
    <t>Cost</t>
  </si>
  <si>
    <t>ID</t>
  </si>
  <si>
    <t>DateTime_of_scan</t>
  </si>
  <si>
    <t>date_for_server</t>
  </si>
  <si>
    <t>validity for server</t>
  </si>
  <si>
    <t>date for server</t>
  </si>
  <si>
    <t>hour</t>
  </si>
  <si>
    <t>min</t>
  </si>
  <si>
    <t>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</si>
</sst>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14" fontId="1" fillId="0" borderId="0" xfId="0" applyNumberFormat="1" applyFont="1"/>
    <xf numFmtId="22" fontId="1" fillId="0" borderId="0" xfId="0" applyNumberFormat="1" applyFont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pane ySplit="1" topLeftCell="A2" activePane="bottomLeft" state="frozen"/>
      <selection pane="bottomLeft" activeCell="I10" sqref="I10"/>
    </sheetView>
  </sheetViews>
  <sheetFormatPr defaultRowHeight="15.75" x14ac:dyDescent="0.25"/>
  <cols>
    <col min="1" max="1" width="8.28515625" style="1" bestFit="1" customWidth="1"/>
    <col min="2" max="2" width="7.28515625" style="1" bestFit="1" customWidth="1"/>
    <col min="3" max="3" width="13.7109375" style="1" bestFit="1" customWidth="1"/>
    <col min="4" max="4" width="9.140625" style="1"/>
    <col min="5" max="5" width="14.5703125" style="5" bestFit="1" customWidth="1"/>
    <col min="6" max="16384" width="9.140625" style="1"/>
  </cols>
  <sheetData>
    <row r="1" spans="1:5" x14ac:dyDescent="0.25">
      <c r="A1" s="2" t="s">
        <v>0</v>
      </c>
      <c r="B1" s="2" t="s">
        <v>1</v>
      </c>
      <c r="C1" s="2" t="s">
        <v>2</v>
      </c>
    </row>
    <row r="2" spans="1:5" x14ac:dyDescent="0.25">
      <c r="A2" s="1">
        <v>1</v>
      </c>
      <c r="B2" s="1" t="s">
        <v>14</v>
      </c>
      <c r="C2" s="1">
        <v>40</v>
      </c>
      <c r="E2" s="5" t="str">
        <f>CONCATENATE("(",A2,",'",B2,"',",C2,"),")</f>
        <v>(1,'Area 1',40),</v>
      </c>
    </row>
    <row r="3" spans="1:5" x14ac:dyDescent="0.25">
      <c r="A3" s="1">
        <v>2</v>
      </c>
      <c r="B3" s="1" t="s">
        <v>15</v>
      </c>
      <c r="C3" s="1">
        <v>80</v>
      </c>
      <c r="E3" s="5" t="str">
        <f t="shared" ref="E3:E5" si="0">CONCATENATE("(",A3,",'",B3,"',",C3,"),")</f>
        <v>(2,'Area 2',80),</v>
      </c>
    </row>
    <row r="4" spans="1:5" x14ac:dyDescent="0.25">
      <c r="A4" s="1">
        <v>3</v>
      </c>
      <c r="B4" s="1" t="s">
        <v>16</v>
      </c>
      <c r="C4" s="1">
        <v>120</v>
      </c>
      <c r="E4" s="5" t="str">
        <f t="shared" si="0"/>
        <v>(3,'Area 3',120),</v>
      </c>
    </row>
    <row r="5" spans="1:5" x14ac:dyDescent="0.25">
      <c r="A5" s="1">
        <v>4</v>
      </c>
      <c r="B5" s="1" t="s">
        <v>17</v>
      </c>
      <c r="C5" s="1">
        <v>250</v>
      </c>
      <c r="E5" s="5" t="str">
        <f t="shared" si="0"/>
        <v>(4,'Area 4',250),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pane ySplit="1" topLeftCell="A2" activePane="bottomLeft" state="frozen"/>
      <selection pane="bottomLeft" activeCell="J13" sqref="J13"/>
    </sheetView>
  </sheetViews>
  <sheetFormatPr defaultRowHeight="15.75" x14ac:dyDescent="0.25"/>
  <cols>
    <col min="1" max="1" width="11.28515625" style="1" bestFit="1" customWidth="1"/>
    <col min="2" max="2" width="9" style="1" bestFit="1" customWidth="1"/>
    <col min="3" max="3" width="8.28515625" style="1" bestFit="1" customWidth="1"/>
    <col min="4" max="4" width="5.5703125" style="1" bestFit="1" customWidth="1"/>
    <col min="5" max="5" width="9.140625" style="1"/>
    <col min="6" max="6" width="17.28515625" style="5" bestFit="1" customWidth="1"/>
    <col min="7" max="16384" width="9.140625" style="1"/>
  </cols>
  <sheetData>
    <row r="1" spans="1:6" x14ac:dyDescent="0.25">
      <c r="A1" s="2" t="s">
        <v>3</v>
      </c>
      <c r="B1" s="2" t="s">
        <v>4</v>
      </c>
      <c r="C1" s="2" t="s">
        <v>0</v>
      </c>
      <c r="D1" s="2" t="s">
        <v>5</v>
      </c>
    </row>
    <row r="2" spans="1:6" x14ac:dyDescent="0.25">
      <c r="A2" s="1">
        <v>1</v>
      </c>
      <c r="B2" s="1" t="s">
        <v>6</v>
      </c>
      <c r="C2" s="1">
        <v>1</v>
      </c>
      <c r="D2" s="1">
        <v>10</v>
      </c>
      <c r="F2" s="5" t="str">
        <f>CONCATENATE("(",A2,",'",B2,"',",C2,",",D2,"),")</f>
        <v>(1,'Street 1',1,10),</v>
      </c>
    </row>
    <row r="3" spans="1:6" x14ac:dyDescent="0.25">
      <c r="A3" s="1">
        <v>2</v>
      </c>
      <c r="B3" s="1" t="s">
        <v>7</v>
      </c>
      <c r="C3" s="1">
        <v>1</v>
      </c>
      <c r="D3" s="1">
        <v>20</v>
      </c>
      <c r="F3" s="5" t="str">
        <f t="shared" ref="F3:F9" si="0">CONCATENATE("(",A3,",'",B3,"',",C3,",",D3,"),")</f>
        <v>(2,'Street 2',1,20),</v>
      </c>
    </row>
    <row r="4" spans="1:6" x14ac:dyDescent="0.25">
      <c r="A4" s="1">
        <v>3</v>
      </c>
      <c r="B4" s="1" t="s">
        <v>8</v>
      </c>
      <c r="C4" s="1">
        <v>2</v>
      </c>
      <c r="D4" s="1">
        <v>50</v>
      </c>
      <c r="F4" s="5" t="str">
        <f t="shared" si="0"/>
        <v>(3,'Street 5',2,50),</v>
      </c>
    </row>
    <row r="5" spans="1:6" x14ac:dyDescent="0.25">
      <c r="A5" s="1">
        <v>4</v>
      </c>
      <c r="B5" s="1" t="s">
        <v>9</v>
      </c>
      <c r="C5" s="1">
        <v>2</v>
      </c>
      <c r="D5" s="1">
        <v>60</v>
      </c>
      <c r="F5" s="5" t="str">
        <f t="shared" si="0"/>
        <v>(4,'Street 6',2,60),</v>
      </c>
    </row>
    <row r="6" spans="1:6" x14ac:dyDescent="0.25">
      <c r="A6" s="1">
        <v>5</v>
      </c>
      <c r="B6" s="1" t="s">
        <v>10</v>
      </c>
      <c r="C6" s="1">
        <v>3</v>
      </c>
      <c r="D6" s="1">
        <v>100</v>
      </c>
      <c r="F6" s="5" t="str">
        <f t="shared" si="0"/>
        <v>(5,'Street 9',3,100),</v>
      </c>
    </row>
    <row r="7" spans="1:6" x14ac:dyDescent="0.25">
      <c r="A7" s="1">
        <v>6</v>
      </c>
      <c r="B7" s="1" t="s">
        <v>11</v>
      </c>
      <c r="C7" s="1">
        <v>3</v>
      </c>
      <c r="D7" s="1">
        <v>5</v>
      </c>
      <c r="F7" s="5" t="str">
        <f t="shared" si="0"/>
        <v>(6,'Street 10',3,5),</v>
      </c>
    </row>
    <row r="8" spans="1:6" x14ac:dyDescent="0.25">
      <c r="A8" s="1">
        <v>7</v>
      </c>
      <c r="B8" s="1" t="s">
        <v>12</v>
      </c>
      <c r="C8" s="1">
        <v>4</v>
      </c>
      <c r="D8" s="1">
        <v>10</v>
      </c>
      <c r="F8" s="5" t="str">
        <f t="shared" si="0"/>
        <v>(7,'Street 13',4,10),</v>
      </c>
    </row>
    <row r="9" spans="1:6" x14ac:dyDescent="0.25">
      <c r="A9" s="1">
        <v>8</v>
      </c>
      <c r="B9" s="1" t="s">
        <v>13</v>
      </c>
      <c r="C9" s="1">
        <v>4</v>
      </c>
      <c r="D9" s="1">
        <v>20</v>
      </c>
      <c r="F9" s="5" t="str">
        <f t="shared" si="0"/>
        <v>(8,'Street 14',4,20),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pane ySplit="1" topLeftCell="A2" activePane="bottomLeft" state="frozen"/>
      <selection pane="bottomLeft" activeCell="I8" sqref="I8"/>
    </sheetView>
  </sheetViews>
  <sheetFormatPr defaultRowHeight="15.75" x14ac:dyDescent="0.25"/>
  <cols>
    <col min="1" max="1" width="9" style="1" bestFit="1" customWidth="1"/>
    <col min="2" max="2" width="11.140625" style="1" bestFit="1" customWidth="1"/>
    <col min="3" max="3" width="15.28515625" style="1" bestFit="1" customWidth="1"/>
    <col min="4" max="4" width="9.140625" style="1"/>
    <col min="5" max="5" width="15" style="5" bestFit="1" customWidth="1"/>
    <col min="6" max="16384" width="9.140625" style="1"/>
  </cols>
  <sheetData>
    <row r="1" spans="1:5" x14ac:dyDescent="0.25">
      <c r="A1" s="2" t="s">
        <v>39</v>
      </c>
      <c r="B1" s="2" t="s">
        <v>40</v>
      </c>
      <c r="C1" s="2" t="s">
        <v>41</v>
      </c>
    </row>
    <row r="2" spans="1:5" x14ac:dyDescent="0.25">
      <c r="A2" s="1">
        <v>1</v>
      </c>
      <c r="B2" s="1" t="s">
        <v>42</v>
      </c>
      <c r="C2" s="1">
        <v>8000</v>
      </c>
      <c r="E2" s="5" t="str">
        <f>CONCATENATE("(",A2,",'",B2,"',",C2,"),")</f>
        <v>(1,'Easy',8000),</v>
      </c>
    </row>
    <row r="3" spans="1:5" x14ac:dyDescent="0.25">
      <c r="A3" s="1">
        <v>2</v>
      </c>
      <c r="B3" s="1" t="s">
        <v>43</v>
      </c>
      <c r="C3" s="1">
        <v>16000</v>
      </c>
      <c r="E3" s="5" t="str">
        <f t="shared" ref="E3:E5" si="0">CONCATENATE("(",A3,",'",B3,"',",C3,"),")</f>
        <v>(2,'Medium',16000),</v>
      </c>
    </row>
    <row r="4" spans="1:5" x14ac:dyDescent="0.25">
      <c r="A4" s="1">
        <v>3</v>
      </c>
      <c r="B4" s="1" t="s">
        <v>44</v>
      </c>
      <c r="C4" s="1">
        <v>24000</v>
      </c>
      <c r="E4" s="5" t="str">
        <f t="shared" si="0"/>
        <v>(3,'Hard',24000),</v>
      </c>
    </row>
    <row r="5" spans="1:5" x14ac:dyDescent="0.25">
      <c r="A5" s="1">
        <v>4</v>
      </c>
      <c r="B5" s="1" t="s">
        <v>45</v>
      </c>
      <c r="C5" s="1">
        <v>50000</v>
      </c>
      <c r="E5" s="5" t="str">
        <f t="shared" si="0"/>
        <v>(4,'Super Hard',50000),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pane ySplit="1" topLeftCell="A2" activePane="bottomLeft" state="frozen"/>
      <selection pane="bottomLeft" activeCell="H15" sqref="H15"/>
    </sheetView>
  </sheetViews>
  <sheetFormatPr defaultRowHeight="15.75" x14ac:dyDescent="0.25"/>
  <cols>
    <col min="1" max="1" width="9" style="1" bestFit="1" customWidth="1"/>
    <col min="2" max="2" width="8.28515625" style="1" bestFit="1" customWidth="1"/>
    <col min="3" max="3" width="9.140625" style="1"/>
    <col min="4" max="4" width="9.140625" style="5"/>
    <col min="5" max="16384" width="9.140625" style="1"/>
  </cols>
  <sheetData>
    <row r="1" spans="1:4" x14ac:dyDescent="0.25">
      <c r="A1" s="2" t="s">
        <v>39</v>
      </c>
      <c r="B1" s="2" t="s">
        <v>0</v>
      </c>
    </row>
    <row r="2" spans="1:4" x14ac:dyDescent="0.25">
      <c r="A2" s="1">
        <v>1</v>
      </c>
      <c r="B2" s="1">
        <v>1</v>
      </c>
      <c r="D2" s="5" t="str">
        <f>CONCATENATE("(",A2,",",B2,"),")</f>
        <v>(1,1),</v>
      </c>
    </row>
    <row r="3" spans="1:4" x14ac:dyDescent="0.25">
      <c r="A3" s="1">
        <v>2</v>
      </c>
      <c r="B3" s="1">
        <v>1</v>
      </c>
      <c r="D3" s="5" t="str">
        <f t="shared" ref="D3:D11" si="0">CONCATENATE("(",A3,",",B3,"),")</f>
        <v>(2,1),</v>
      </c>
    </row>
    <row r="4" spans="1:4" x14ac:dyDescent="0.25">
      <c r="A4" s="1">
        <v>2</v>
      </c>
      <c r="B4" s="1">
        <v>2</v>
      </c>
      <c r="D4" s="5" t="str">
        <f t="shared" si="0"/>
        <v>(2,2),</v>
      </c>
    </row>
    <row r="5" spans="1:4" x14ac:dyDescent="0.25">
      <c r="A5" s="1">
        <v>3</v>
      </c>
      <c r="B5" s="1">
        <v>1</v>
      </c>
      <c r="D5" s="5" t="str">
        <f t="shared" si="0"/>
        <v>(3,1),</v>
      </c>
    </row>
    <row r="6" spans="1:4" x14ac:dyDescent="0.25">
      <c r="A6" s="1">
        <v>3</v>
      </c>
      <c r="B6" s="1">
        <v>2</v>
      </c>
      <c r="D6" s="5" t="str">
        <f t="shared" si="0"/>
        <v>(3,2),</v>
      </c>
    </row>
    <row r="7" spans="1:4" x14ac:dyDescent="0.25">
      <c r="A7" s="1">
        <v>3</v>
      </c>
      <c r="B7" s="1">
        <v>3</v>
      </c>
      <c r="D7" s="5" t="str">
        <f t="shared" si="0"/>
        <v>(3,3),</v>
      </c>
    </row>
    <row r="8" spans="1:4" x14ac:dyDescent="0.25">
      <c r="A8" s="1">
        <v>4</v>
      </c>
      <c r="B8" s="1">
        <v>1</v>
      </c>
      <c r="D8" s="5" t="str">
        <f t="shared" si="0"/>
        <v>(4,1),</v>
      </c>
    </row>
    <row r="9" spans="1:4" x14ac:dyDescent="0.25">
      <c r="A9" s="1">
        <v>4</v>
      </c>
      <c r="B9" s="1">
        <v>2</v>
      </c>
      <c r="D9" s="5" t="str">
        <f t="shared" si="0"/>
        <v>(4,2),</v>
      </c>
    </row>
    <row r="10" spans="1:4" x14ac:dyDescent="0.25">
      <c r="A10" s="1">
        <v>4</v>
      </c>
      <c r="B10" s="1">
        <v>3</v>
      </c>
      <c r="D10" s="5" t="str">
        <f t="shared" si="0"/>
        <v>(4,3),</v>
      </c>
    </row>
    <row r="11" spans="1:4" x14ac:dyDescent="0.25">
      <c r="A11" s="1">
        <v>4</v>
      </c>
      <c r="B11" s="1">
        <v>4</v>
      </c>
      <c r="D11" s="5" t="str">
        <f t="shared" si="0"/>
        <v>(4,4),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pane ySplit="1" topLeftCell="A2" activePane="bottomLeft" state="frozen"/>
      <selection pane="bottomLeft" activeCell="H13" sqref="H13"/>
    </sheetView>
  </sheetViews>
  <sheetFormatPr defaultRowHeight="15.75" x14ac:dyDescent="0.25"/>
  <cols>
    <col min="1" max="1" width="9.28515625" style="1" bestFit="1" customWidth="1"/>
    <col min="2" max="2" width="15.7109375" style="1" bestFit="1" customWidth="1"/>
    <col min="3" max="3" width="9.42578125" style="1" bestFit="1" customWidth="1"/>
    <col min="4" max="4" width="7" style="1" bestFit="1" customWidth="1"/>
    <col min="5" max="5" width="17.28515625" style="1" bestFit="1" customWidth="1"/>
    <col min="6" max="6" width="9.140625" style="1"/>
    <col min="7" max="7" width="42.5703125" style="5" bestFit="1" customWidth="1"/>
    <col min="8" max="16384" width="9.140625" style="1"/>
  </cols>
  <sheetData>
    <row r="1" spans="1:7" x14ac:dyDescent="0.25">
      <c r="A1" s="2" t="s">
        <v>18</v>
      </c>
      <c r="B1" s="2" t="s">
        <v>19</v>
      </c>
      <c r="C1" s="2" t="s">
        <v>20</v>
      </c>
      <c r="D1" s="2" t="s">
        <v>21</v>
      </c>
      <c r="E1" s="2" t="s">
        <v>22</v>
      </c>
    </row>
    <row r="2" spans="1:7" x14ac:dyDescent="0.25">
      <c r="A2" s="1">
        <v>1</v>
      </c>
      <c r="B2" s="1" t="s">
        <v>23</v>
      </c>
      <c r="C2" s="1" t="s">
        <v>27</v>
      </c>
      <c r="D2" s="1" t="s">
        <v>28</v>
      </c>
      <c r="E2" s="1" t="s">
        <v>34</v>
      </c>
      <c r="G2" s="5" t="str">
        <f>CONCATENATE("(",A2,",'",B2,"','",C2,"','",D2,"','",E2,"'),")</f>
        <v>(1,'zp190rt','Smith','John','8-800-650-05-43'),</v>
      </c>
    </row>
    <row r="3" spans="1:7" x14ac:dyDescent="0.25">
      <c r="A3" s="1">
        <v>2</v>
      </c>
      <c r="B3" s="1" t="s">
        <v>24</v>
      </c>
      <c r="C3" s="1" t="s">
        <v>29</v>
      </c>
      <c r="D3" s="1" t="s">
        <v>30</v>
      </c>
      <c r="E3" s="1" t="s">
        <v>35</v>
      </c>
      <c r="G3" s="5" t="str">
        <f t="shared" ref="G3:G5" si="0">CONCATENATE("(",A3,",'",B3,"','",C3,"','",D3,"','",E3,"'),")</f>
        <v>(2,'xt67e8r','Ivanov','Maxim','8-800-112-45-15'),</v>
      </c>
    </row>
    <row r="4" spans="1:7" x14ac:dyDescent="0.25">
      <c r="A4" s="1">
        <v>3</v>
      </c>
      <c r="B4" s="1" t="s">
        <v>25</v>
      </c>
      <c r="C4" s="1" t="s">
        <v>37</v>
      </c>
      <c r="D4" s="1" t="s">
        <v>31</v>
      </c>
      <c r="E4" s="1" t="s">
        <v>36</v>
      </c>
      <c r="G4" s="5" t="str">
        <f t="shared" si="0"/>
        <v>(3,'96rt1we','Nosoff','Grace','8-800-777-77-88'),</v>
      </c>
    </row>
    <row r="5" spans="1:7" x14ac:dyDescent="0.25">
      <c r="A5" s="1">
        <v>4</v>
      </c>
      <c r="B5" s="1" t="s">
        <v>26</v>
      </c>
      <c r="C5" s="1" t="s">
        <v>32</v>
      </c>
      <c r="D5" s="1" t="s">
        <v>33</v>
      </c>
      <c r="E5" s="1" t="s">
        <v>38</v>
      </c>
      <c r="G5" s="5" t="str">
        <f t="shared" si="0"/>
        <v>(4,'4xp9jr5','Kim','Yen','8-800-982-16-95'),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pane ySplit="1" topLeftCell="A2" activePane="bottomLeft" state="frozen"/>
      <selection pane="bottomLeft" activeCell="E1" sqref="E1:E1048576"/>
    </sheetView>
  </sheetViews>
  <sheetFormatPr defaultRowHeight="15.75" x14ac:dyDescent="0.25"/>
  <cols>
    <col min="1" max="1" width="7.140625" style="1" bestFit="1" customWidth="1"/>
    <col min="2" max="2" width="12.5703125" style="1" bestFit="1" customWidth="1"/>
    <col min="3" max="4" width="9.140625" style="1"/>
    <col min="5" max="5" width="17.42578125" style="5" bestFit="1" customWidth="1"/>
    <col min="6" max="16384" width="9.140625" style="1"/>
  </cols>
  <sheetData>
    <row r="1" spans="1:5" x14ac:dyDescent="0.25">
      <c r="A1" s="2" t="s">
        <v>46</v>
      </c>
      <c r="B1" s="2" t="s">
        <v>47</v>
      </c>
    </row>
    <row r="2" spans="1:5" x14ac:dyDescent="0.25">
      <c r="A2" s="1">
        <v>1</v>
      </c>
      <c r="B2" s="1" t="s">
        <v>48</v>
      </c>
      <c r="E2" s="5" t="str">
        <f>CONCATENATE("(",A2,",'",B2,"'),")</f>
        <v>(1,'A190AA190'),</v>
      </c>
    </row>
    <row r="3" spans="1:5" x14ac:dyDescent="0.25">
      <c r="A3" s="1">
        <v>2</v>
      </c>
      <c r="B3" s="1" t="s">
        <v>49</v>
      </c>
      <c r="E3" s="5" t="str">
        <f t="shared" ref="E3:E7" si="0">CONCATENATE("(",A3,",'",B3,"'),")</f>
        <v>(2,'A010BC777'),</v>
      </c>
    </row>
    <row r="4" spans="1:5" x14ac:dyDescent="0.25">
      <c r="A4" s="1">
        <v>3</v>
      </c>
      <c r="B4" s="1" t="s">
        <v>50</v>
      </c>
      <c r="E4" s="5" t="str">
        <f t="shared" si="0"/>
        <v>(3,'T777AO99'),</v>
      </c>
    </row>
    <row r="5" spans="1:5" x14ac:dyDescent="0.25">
      <c r="A5" s="1">
        <v>4</v>
      </c>
      <c r="B5" s="1" t="s">
        <v>51</v>
      </c>
      <c r="E5" s="5" t="str">
        <f t="shared" si="0"/>
        <v>(4,'C555CC777'),</v>
      </c>
    </row>
    <row r="6" spans="1:5" x14ac:dyDescent="0.25">
      <c r="A6" s="1">
        <v>5</v>
      </c>
      <c r="B6" s="1" t="s">
        <v>52</v>
      </c>
      <c r="E6" s="5" t="str">
        <f t="shared" si="0"/>
        <v>(5,'C725AE190'),</v>
      </c>
    </row>
    <row r="7" spans="1:5" x14ac:dyDescent="0.25">
      <c r="A7" s="1">
        <v>6</v>
      </c>
      <c r="B7" s="1" t="s">
        <v>56</v>
      </c>
      <c r="E7" s="5" t="str">
        <f t="shared" si="0"/>
        <v>(6,'B999BB777'),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pane ySplit="1" topLeftCell="A2" activePane="bottomLeft" state="frozen"/>
      <selection pane="bottomLeft" activeCell="O12" sqref="O12"/>
    </sheetView>
  </sheetViews>
  <sheetFormatPr defaultRowHeight="15.75" x14ac:dyDescent="0.25"/>
  <cols>
    <col min="1" max="1" width="7.42578125" style="1" bestFit="1" customWidth="1"/>
    <col min="2" max="2" width="13.28515625" style="1" bestFit="1" customWidth="1"/>
    <col min="3" max="3" width="9.28515625" style="1" bestFit="1" customWidth="1"/>
    <col min="4" max="4" width="7.85546875" style="1" bestFit="1" customWidth="1"/>
    <col min="5" max="6" width="9.140625" style="1"/>
    <col min="7" max="7" width="14.85546875" style="5" bestFit="1" customWidth="1"/>
    <col min="8" max="8" width="9.140625" style="5"/>
    <col min="9" max="9" width="23.7109375" style="5" bestFit="1" customWidth="1"/>
    <col min="10" max="16384" width="9.140625" style="1"/>
  </cols>
  <sheetData>
    <row r="1" spans="1:9" x14ac:dyDescent="0.25">
      <c r="A1" s="2" t="s">
        <v>53</v>
      </c>
      <c r="B1" s="2" t="s">
        <v>54</v>
      </c>
      <c r="C1" s="2" t="s">
        <v>18</v>
      </c>
      <c r="D1" s="2" t="s">
        <v>55</v>
      </c>
      <c r="G1" s="5" t="s">
        <v>62</v>
      </c>
    </row>
    <row r="2" spans="1:9" x14ac:dyDescent="0.25">
      <c r="A2" s="1">
        <v>1</v>
      </c>
      <c r="B2" s="3">
        <v>42607</v>
      </c>
      <c r="C2" s="1">
        <v>1</v>
      </c>
      <c r="D2" s="1">
        <v>8000</v>
      </c>
      <c r="G2" s="5" t="str">
        <f>CONCATENATE(YEAR(B2),TEXT(MONTH(B2),"00"),TEXT(DAY(B2),"00"))</f>
        <v>20160825</v>
      </c>
      <c r="I2" s="5" t="str">
        <f>CONCATENATE("(",A2,",'",G2,"',",C2,",",D2,"),")</f>
        <v>(1,'20160825',1,8000),</v>
      </c>
    </row>
    <row r="3" spans="1:9" x14ac:dyDescent="0.25">
      <c r="A3" s="1">
        <v>2</v>
      </c>
      <c r="B3" s="3">
        <v>42608</v>
      </c>
      <c r="C3" s="1">
        <v>2</v>
      </c>
      <c r="D3" s="1">
        <v>16000</v>
      </c>
      <c r="G3" s="5" t="str">
        <f t="shared" ref="G3:G9" si="0">CONCATENATE(YEAR(B3),TEXT(MONTH(B3),"00"),TEXT(DAY(B3),"00"))</f>
        <v>20160826</v>
      </c>
      <c r="I3" s="5" t="str">
        <f t="shared" ref="I3:I9" si="1">CONCATENATE("(",A3,",'",G3,"',",C3,",",D3,"),")</f>
        <v>(2,'20160826',2,16000),</v>
      </c>
    </row>
    <row r="4" spans="1:9" x14ac:dyDescent="0.25">
      <c r="A4" s="1">
        <v>3</v>
      </c>
      <c r="B4" s="3">
        <v>42609</v>
      </c>
      <c r="C4" s="1">
        <v>4</v>
      </c>
      <c r="D4" s="1">
        <v>90000</v>
      </c>
      <c r="G4" s="5" t="str">
        <f t="shared" si="0"/>
        <v>20160827</v>
      </c>
      <c r="I4" s="5" t="str">
        <f t="shared" si="1"/>
        <v>(3,'20160827',4,90000),</v>
      </c>
    </row>
    <row r="5" spans="1:9" x14ac:dyDescent="0.25">
      <c r="A5" s="1">
        <v>4</v>
      </c>
      <c r="B5" s="3">
        <v>42628</v>
      </c>
      <c r="C5" s="1">
        <v>2</v>
      </c>
      <c r="D5" s="1">
        <v>32000</v>
      </c>
      <c r="G5" s="5" t="str">
        <f t="shared" si="0"/>
        <v>20160915</v>
      </c>
      <c r="I5" s="5" t="str">
        <f t="shared" si="1"/>
        <v>(4,'20160915',2,32000),</v>
      </c>
    </row>
    <row r="6" spans="1:9" x14ac:dyDescent="0.25">
      <c r="A6" s="1">
        <v>5</v>
      </c>
      <c r="B6" s="3">
        <v>42633</v>
      </c>
      <c r="C6" s="1">
        <v>3</v>
      </c>
      <c r="D6" s="1">
        <v>24000</v>
      </c>
      <c r="G6" s="5" t="str">
        <f t="shared" si="0"/>
        <v>20160920</v>
      </c>
      <c r="I6" s="5" t="str">
        <f t="shared" si="1"/>
        <v>(5,'20160920',3,24000),</v>
      </c>
    </row>
    <row r="7" spans="1:9" x14ac:dyDescent="0.25">
      <c r="A7" s="1">
        <v>6</v>
      </c>
      <c r="B7" s="3">
        <v>42638</v>
      </c>
      <c r="C7" s="1">
        <v>4</v>
      </c>
      <c r="D7" s="1">
        <v>50000</v>
      </c>
      <c r="G7" s="5" t="str">
        <f t="shared" si="0"/>
        <v>20160925</v>
      </c>
      <c r="I7" s="5" t="str">
        <f t="shared" si="1"/>
        <v>(6,'20160925',4,50000),</v>
      </c>
    </row>
    <row r="8" spans="1:9" x14ac:dyDescent="0.25">
      <c r="A8" s="1">
        <v>7</v>
      </c>
      <c r="B8" s="3">
        <v>42644</v>
      </c>
      <c r="C8" s="1">
        <v>1</v>
      </c>
      <c r="D8" s="1">
        <v>16000</v>
      </c>
      <c r="G8" s="5" t="str">
        <f t="shared" si="0"/>
        <v>20161001</v>
      </c>
      <c r="I8" s="5" t="str">
        <f t="shared" si="1"/>
        <v>(7,'20161001',1,16000),</v>
      </c>
    </row>
    <row r="9" spans="1:9" x14ac:dyDescent="0.25">
      <c r="A9" s="1">
        <v>8</v>
      </c>
      <c r="B9" s="3">
        <v>42672</v>
      </c>
      <c r="C9" s="1">
        <v>3</v>
      </c>
      <c r="D9" s="1">
        <v>50000</v>
      </c>
      <c r="G9" s="5" t="str">
        <f t="shared" si="0"/>
        <v>20161029</v>
      </c>
      <c r="I9" s="5" t="str">
        <f t="shared" si="1"/>
        <v>(8,'20161029',3,50000),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workbookViewId="0">
      <pane ySplit="1" topLeftCell="A2" activePane="bottomLeft" state="frozen"/>
      <selection pane="bottomLeft" activeCell="Q10" sqref="Q10"/>
    </sheetView>
  </sheetViews>
  <sheetFormatPr defaultRowHeight="15.75" x14ac:dyDescent="0.25"/>
  <cols>
    <col min="1" max="1" width="10" style="1" bestFit="1" customWidth="1"/>
    <col min="2" max="2" width="7.42578125" style="1" bestFit="1" customWidth="1"/>
    <col min="3" max="3" width="7.140625" style="1" bestFit="1" customWidth="1"/>
    <col min="4" max="4" width="9" style="1" bestFit="1" customWidth="1"/>
    <col min="5" max="5" width="15" style="1" bestFit="1" customWidth="1"/>
    <col min="6" max="6" width="6.7109375" style="1" bestFit="1" customWidth="1"/>
    <col min="7" max="9" width="9.140625" style="1"/>
    <col min="10" max="10" width="16" style="5" bestFit="1" customWidth="1"/>
    <col min="11" max="11" width="9.140625" style="5"/>
    <col min="12" max="12" width="25.5703125" style="5" bestFit="1" customWidth="1"/>
    <col min="13" max="16384" width="9.140625" style="1"/>
  </cols>
  <sheetData>
    <row r="1" spans="1:12" x14ac:dyDescent="0.25">
      <c r="A1" s="2" t="s">
        <v>57</v>
      </c>
      <c r="B1" s="2" t="s">
        <v>53</v>
      </c>
      <c r="C1" s="2" t="s">
        <v>46</v>
      </c>
      <c r="D1" s="2" t="s">
        <v>39</v>
      </c>
      <c r="E1" s="2" t="s">
        <v>58</v>
      </c>
      <c r="F1" s="2" t="s">
        <v>59</v>
      </c>
      <c r="J1" s="5" t="s">
        <v>63</v>
      </c>
    </row>
    <row r="2" spans="1:12" x14ac:dyDescent="0.25">
      <c r="A2" s="1">
        <v>1</v>
      </c>
      <c r="B2" s="1">
        <v>1</v>
      </c>
      <c r="C2" s="1">
        <v>1</v>
      </c>
      <c r="D2" s="1">
        <v>1</v>
      </c>
      <c r="E2" s="3">
        <v>42614</v>
      </c>
      <c r="F2" s="1">
        <v>8000</v>
      </c>
      <c r="J2" s="5" t="str">
        <f>CONCATENATE(YEAR(E2),TEXT(MONTH(E2),"00"),TEXT(DAY(E2),"00"))</f>
        <v>20160901</v>
      </c>
      <c r="L2" s="5" t="str">
        <f>CONCATENATE("(",A2,",",B2,",",C2,",",D2,",'",J2,"',",F2,"),")</f>
        <v>(1,1,1,1,'20160901',8000),</v>
      </c>
    </row>
    <row r="3" spans="1:12" x14ac:dyDescent="0.25">
      <c r="A3" s="1">
        <v>2</v>
      </c>
      <c r="B3" s="1">
        <v>2</v>
      </c>
      <c r="C3" s="1">
        <v>2</v>
      </c>
      <c r="D3" s="1">
        <v>2</v>
      </c>
      <c r="E3" s="3">
        <v>42614</v>
      </c>
      <c r="F3" s="1">
        <v>16000</v>
      </c>
      <c r="J3" s="5" t="str">
        <f t="shared" ref="J3:J13" si="0">CONCATENATE(YEAR(E3),TEXT(MONTH(E3),"00"),TEXT(DAY(E3),"00"))</f>
        <v>20160901</v>
      </c>
      <c r="L3" s="5" t="str">
        <f t="shared" ref="L3:L13" si="1">CONCATENATE("(",A3,",",B3,",",C3,",",D3,",'",J3,"',",F3,"),")</f>
        <v>(2,2,2,2,'20160901',16000),</v>
      </c>
    </row>
    <row r="4" spans="1:12" x14ac:dyDescent="0.25">
      <c r="A4" s="1">
        <v>3</v>
      </c>
      <c r="B4" s="1">
        <v>3</v>
      </c>
      <c r="C4" s="1">
        <v>4</v>
      </c>
      <c r="D4" s="1">
        <v>1</v>
      </c>
      <c r="E4" s="3">
        <v>42614</v>
      </c>
      <c r="F4" s="1">
        <v>8000</v>
      </c>
      <c r="J4" s="5" t="str">
        <f t="shared" si="0"/>
        <v>20160901</v>
      </c>
      <c r="L4" s="5" t="str">
        <f t="shared" si="1"/>
        <v>(3,3,4,1,'20160901',8000),</v>
      </c>
    </row>
    <row r="5" spans="1:12" x14ac:dyDescent="0.25">
      <c r="A5" s="1">
        <v>4</v>
      </c>
      <c r="B5" s="1">
        <v>3</v>
      </c>
      <c r="C5" s="1">
        <v>4</v>
      </c>
      <c r="D5" s="1">
        <v>1</v>
      </c>
      <c r="E5" s="3">
        <v>42644</v>
      </c>
      <c r="F5" s="1">
        <v>8000</v>
      </c>
      <c r="J5" s="5" t="str">
        <f t="shared" si="0"/>
        <v>20161001</v>
      </c>
      <c r="L5" s="5" t="str">
        <f t="shared" si="1"/>
        <v>(4,3,4,1,'20161001',8000),</v>
      </c>
    </row>
    <row r="6" spans="1:12" x14ac:dyDescent="0.25">
      <c r="A6" s="1">
        <v>5</v>
      </c>
      <c r="B6" s="1">
        <v>3</v>
      </c>
      <c r="C6" s="1">
        <v>4</v>
      </c>
      <c r="D6" s="1">
        <v>3</v>
      </c>
      <c r="E6" s="3">
        <v>42675</v>
      </c>
      <c r="F6" s="1">
        <v>24000</v>
      </c>
      <c r="J6" s="5" t="str">
        <f t="shared" si="0"/>
        <v>20161101</v>
      </c>
      <c r="L6" s="5" t="str">
        <f t="shared" si="1"/>
        <v>(5,3,4,3,'20161101',24000),</v>
      </c>
    </row>
    <row r="7" spans="1:12" x14ac:dyDescent="0.25">
      <c r="A7" s="1">
        <v>6</v>
      </c>
      <c r="B7" s="1">
        <v>3</v>
      </c>
      <c r="C7" s="1">
        <v>5</v>
      </c>
      <c r="D7" s="1">
        <v>4</v>
      </c>
      <c r="E7" s="3">
        <v>42614</v>
      </c>
      <c r="F7" s="1">
        <v>50000</v>
      </c>
      <c r="J7" s="5" t="str">
        <f t="shared" si="0"/>
        <v>20160901</v>
      </c>
      <c r="L7" s="5" t="str">
        <f t="shared" si="1"/>
        <v>(6,3,5,4,'20160901',50000),</v>
      </c>
    </row>
    <row r="8" spans="1:12" x14ac:dyDescent="0.25">
      <c r="A8" s="1">
        <v>7</v>
      </c>
      <c r="B8" s="1">
        <v>4</v>
      </c>
      <c r="C8" s="1">
        <v>2</v>
      </c>
      <c r="D8" s="1">
        <v>2</v>
      </c>
      <c r="E8" s="3">
        <v>42644</v>
      </c>
      <c r="F8" s="1">
        <v>16000</v>
      </c>
      <c r="J8" s="5" t="str">
        <f t="shared" si="0"/>
        <v>20161001</v>
      </c>
      <c r="L8" s="5" t="str">
        <f t="shared" si="1"/>
        <v>(7,4,2,2,'20161001',16000),</v>
      </c>
    </row>
    <row r="9" spans="1:12" x14ac:dyDescent="0.25">
      <c r="A9" s="1">
        <v>8</v>
      </c>
      <c r="B9" s="1">
        <v>4</v>
      </c>
      <c r="C9" s="1">
        <v>2</v>
      </c>
      <c r="D9" s="1">
        <v>2</v>
      </c>
      <c r="E9" s="3">
        <v>42675</v>
      </c>
      <c r="F9" s="1">
        <v>16000</v>
      </c>
      <c r="J9" s="5" t="str">
        <f t="shared" si="0"/>
        <v>20161101</v>
      </c>
      <c r="L9" s="5" t="str">
        <f t="shared" si="1"/>
        <v>(8,4,2,2,'20161101',16000),</v>
      </c>
    </row>
    <row r="10" spans="1:12" x14ac:dyDescent="0.25">
      <c r="A10" s="1">
        <v>9</v>
      </c>
      <c r="B10" s="1">
        <v>5</v>
      </c>
      <c r="C10" s="1">
        <v>3</v>
      </c>
      <c r="D10" s="1">
        <v>3</v>
      </c>
      <c r="E10" s="3">
        <v>42644</v>
      </c>
      <c r="F10" s="1">
        <v>24000</v>
      </c>
      <c r="J10" s="5" t="str">
        <f t="shared" si="0"/>
        <v>20161001</v>
      </c>
      <c r="L10" s="5" t="str">
        <f t="shared" si="1"/>
        <v>(9,5,3,3,'20161001',24000),</v>
      </c>
    </row>
    <row r="11" spans="1:12" x14ac:dyDescent="0.25">
      <c r="A11" s="1">
        <v>10</v>
      </c>
      <c r="B11" s="1">
        <v>6</v>
      </c>
      <c r="C11" s="1">
        <v>5</v>
      </c>
      <c r="D11" s="1">
        <v>4</v>
      </c>
      <c r="E11" s="3">
        <v>42644</v>
      </c>
      <c r="F11" s="1">
        <v>50000</v>
      </c>
      <c r="J11" s="5" t="str">
        <f t="shared" si="0"/>
        <v>20161001</v>
      </c>
      <c r="L11" s="5" t="str">
        <f t="shared" si="1"/>
        <v>(10,6,5,4,'20161001',50000),</v>
      </c>
    </row>
    <row r="12" spans="1:12" x14ac:dyDescent="0.25">
      <c r="A12" s="1">
        <v>11</v>
      </c>
      <c r="B12" s="1">
        <v>7</v>
      </c>
      <c r="C12" s="1">
        <v>1</v>
      </c>
      <c r="D12" s="1">
        <v>2</v>
      </c>
      <c r="E12" s="3">
        <v>42675</v>
      </c>
      <c r="F12" s="1">
        <v>16000</v>
      </c>
      <c r="J12" s="5" t="str">
        <f t="shared" si="0"/>
        <v>20161101</v>
      </c>
      <c r="L12" s="5" t="str">
        <f t="shared" si="1"/>
        <v>(11,7,1,2,'20161101',16000),</v>
      </c>
    </row>
    <row r="13" spans="1:12" x14ac:dyDescent="0.25">
      <c r="A13" s="1">
        <v>12</v>
      </c>
      <c r="B13" s="1">
        <v>8</v>
      </c>
      <c r="C13" s="1">
        <v>3</v>
      </c>
      <c r="D13" s="1">
        <v>4</v>
      </c>
      <c r="E13" s="3">
        <v>42675</v>
      </c>
      <c r="F13" s="1">
        <v>50000</v>
      </c>
      <c r="J13" s="5" t="str">
        <f t="shared" si="0"/>
        <v>20161101</v>
      </c>
      <c r="L13" s="5" t="str">
        <f t="shared" si="1"/>
        <v>(12,8,3,4,'20161101',50000),</v>
      </c>
    </row>
  </sheetData>
  <autoFilter ref="A1:F13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1"/>
  <sheetViews>
    <sheetView workbookViewId="0">
      <pane ySplit="1" topLeftCell="A2" activePane="bottomLeft" state="frozen"/>
      <selection pane="bottomLeft" activeCell="O7" sqref="O7"/>
    </sheetView>
  </sheetViews>
  <sheetFormatPr defaultRowHeight="15.75" x14ac:dyDescent="0.25"/>
  <cols>
    <col min="1" max="1" width="4.42578125" style="1" bestFit="1" customWidth="1"/>
    <col min="2" max="2" width="11.28515625" style="1" bestFit="1" customWidth="1"/>
    <col min="3" max="3" width="19.28515625" style="1" bestFit="1" customWidth="1"/>
    <col min="4" max="4" width="12.5703125" style="1" bestFit="1" customWidth="1"/>
    <col min="5" max="5" width="9.140625" style="1"/>
    <col min="6" max="6" width="13.7109375" style="5" bestFit="1" customWidth="1"/>
    <col min="7" max="7" width="4.85546875" style="5" bestFit="1" customWidth="1"/>
    <col min="8" max="8" width="4" style="6" bestFit="1" customWidth="1"/>
    <col min="9" max="9" width="3.85546875" style="6" bestFit="1" customWidth="1"/>
    <col min="10" max="10" width="9.140625" style="5"/>
    <col min="11" max="11" width="40.7109375" style="5" bestFit="1" customWidth="1"/>
    <col min="12" max="16384" width="9.140625" style="1"/>
  </cols>
  <sheetData>
    <row r="1" spans="1:11" x14ac:dyDescent="0.25">
      <c r="A1" s="2" t="s">
        <v>60</v>
      </c>
      <c r="B1" s="2" t="s">
        <v>3</v>
      </c>
      <c r="C1" s="2" t="s">
        <v>61</v>
      </c>
      <c r="D1" s="2" t="s">
        <v>47</v>
      </c>
      <c r="F1" s="5" t="s">
        <v>64</v>
      </c>
      <c r="G1" s="5" t="s">
        <v>65</v>
      </c>
      <c r="H1" s="5" t="s">
        <v>66</v>
      </c>
      <c r="I1" s="5" t="s">
        <v>67</v>
      </c>
    </row>
    <row r="2" spans="1:11" x14ac:dyDescent="0.25">
      <c r="A2" s="1">
        <v>1</v>
      </c>
      <c r="B2" s="1">
        <v>1</v>
      </c>
      <c r="C2" s="4">
        <v>42614.416666666664</v>
      </c>
      <c r="D2" s="1" t="s">
        <v>48</v>
      </c>
      <c r="F2" s="5" t="str">
        <f t="array" ref="F2">CONCATENATE(YEAR(C2),TEXT(MONTH(C2),"00"),TEXT(DAY(C2),"00"))</f>
        <v>20160901</v>
      </c>
      <c r="G2" s="5">
        <f>HOUR(C2)</f>
        <v>10</v>
      </c>
      <c r="H2" s="5" t="str">
        <f>TEXT(MINUTE(C2), "00")</f>
        <v>00</v>
      </c>
      <c r="I2" s="5" t="str">
        <f>TEXT(SECOND(C2),"00")</f>
        <v>00</v>
      </c>
      <c r="K2" s="5" t="str">
        <f>CONCATENATE("(",A2,",",B2,",'",F2," ", G2,":",H2,":",I2,"','",D2,"'),")</f>
        <v>(1,1,'20160901 10:00:00','A190AA190'),</v>
      </c>
    </row>
    <row r="3" spans="1:11" x14ac:dyDescent="0.25">
      <c r="A3" s="1">
        <v>2</v>
      </c>
      <c r="B3" s="1">
        <v>1</v>
      </c>
      <c r="C3" s="4">
        <v>42614.416666666664</v>
      </c>
      <c r="D3" s="1" t="s">
        <v>49</v>
      </c>
      <c r="F3" s="5" t="str">
        <f t="array" ref="F3">CONCATENATE(YEAR(C3),TEXT(MONTH(C3),"00"),TEXT(DAY(C3),"00"))</f>
        <v>20160901</v>
      </c>
      <c r="G3" s="5">
        <f t="shared" ref="G3:G66" si="0">HOUR(C3)</f>
        <v>10</v>
      </c>
      <c r="H3" s="5" t="str">
        <f t="shared" ref="H3:H66" si="1">TEXT(MINUTE(C3), "00")</f>
        <v>00</v>
      </c>
      <c r="I3" s="5" t="str">
        <f t="shared" ref="I3:I66" si="2">TEXT(SECOND(C3),"00")</f>
        <v>00</v>
      </c>
      <c r="K3" s="5" t="str">
        <f t="shared" ref="K3:K66" si="3">CONCATENATE("(",A3,",",B3,",'",F3," ", G3,":",H3,":",I3,"','",D3,"'),")</f>
        <v>(2,1,'20160901 10:00:00','A010BC777'),</v>
      </c>
    </row>
    <row r="4" spans="1:11" x14ac:dyDescent="0.25">
      <c r="A4" s="1">
        <v>3</v>
      </c>
      <c r="B4" s="1">
        <v>1</v>
      </c>
      <c r="C4" s="4">
        <v>42614.416666666664</v>
      </c>
      <c r="D4" s="1" t="s">
        <v>50</v>
      </c>
      <c r="F4" s="5" t="str">
        <f t="array" ref="F4">CONCATENATE(YEAR(C4),TEXT(MONTH(C4),"00"),TEXT(DAY(C4),"00"))</f>
        <v>20160901</v>
      </c>
      <c r="G4" s="5">
        <f t="shared" si="0"/>
        <v>10</v>
      </c>
      <c r="H4" s="5" t="str">
        <f t="shared" si="1"/>
        <v>00</v>
      </c>
      <c r="I4" s="5" t="str">
        <f t="shared" si="2"/>
        <v>00</v>
      </c>
      <c r="K4" s="5" t="str">
        <f t="shared" si="3"/>
        <v>(3,1,'20160901 10:00:00','T777AO99'),</v>
      </c>
    </row>
    <row r="5" spans="1:11" x14ac:dyDescent="0.25">
      <c r="A5" s="1">
        <v>4</v>
      </c>
      <c r="B5" s="1">
        <v>1</v>
      </c>
      <c r="C5" s="4">
        <v>42614.625</v>
      </c>
      <c r="D5" s="1" t="s">
        <v>48</v>
      </c>
      <c r="F5" s="5" t="str">
        <f t="array" ref="F5">CONCATENATE(YEAR(C5),TEXT(MONTH(C5),"00"),TEXT(DAY(C5),"00"))</f>
        <v>20160901</v>
      </c>
      <c r="G5" s="5">
        <f t="shared" si="0"/>
        <v>15</v>
      </c>
      <c r="H5" s="5" t="str">
        <f t="shared" si="1"/>
        <v>00</v>
      </c>
      <c r="I5" s="5" t="str">
        <f t="shared" si="2"/>
        <v>00</v>
      </c>
      <c r="K5" s="5" t="str">
        <f t="shared" si="3"/>
        <v>(4,1,'20160901 15:00:00','A190AA190'),</v>
      </c>
    </row>
    <row r="6" spans="1:11" x14ac:dyDescent="0.25">
      <c r="A6" s="1">
        <v>5</v>
      </c>
      <c r="B6" s="1">
        <v>1</v>
      </c>
      <c r="C6" s="4">
        <v>42614.625</v>
      </c>
      <c r="D6" s="1" t="s">
        <v>49</v>
      </c>
      <c r="F6" s="5" t="str">
        <f t="array" ref="F6">CONCATENATE(YEAR(C6),TEXT(MONTH(C6),"00"),TEXT(DAY(C6),"00"))</f>
        <v>20160901</v>
      </c>
      <c r="G6" s="5">
        <f t="shared" si="0"/>
        <v>15</v>
      </c>
      <c r="H6" s="5" t="str">
        <f t="shared" si="1"/>
        <v>00</v>
      </c>
      <c r="I6" s="5" t="str">
        <f t="shared" si="2"/>
        <v>00</v>
      </c>
      <c r="K6" s="5" t="str">
        <f t="shared" si="3"/>
        <v>(5,1,'20160901 15:00:00','A010BC777'),</v>
      </c>
    </row>
    <row r="7" spans="1:11" x14ac:dyDescent="0.25">
      <c r="A7" s="1">
        <v>6</v>
      </c>
      <c r="B7" s="1">
        <v>1</v>
      </c>
      <c r="C7" s="4">
        <v>42614.625</v>
      </c>
      <c r="D7" s="1" t="s">
        <v>51</v>
      </c>
      <c r="F7" s="5" t="str">
        <f t="array" ref="F7">CONCATENATE(YEAR(C7),TEXT(MONTH(C7),"00"),TEXT(DAY(C7),"00"))</f>
        <v>20160901</v>
      </c>
      <c r="G7" s="5">
        <f t="shared" si="0"/>
        <v>15</v>
      </c>
      <c r="H7" s="5" t="str">
        <f t="shared" si="1"/>
        <v>00</v>
      </c>
      <c r="I7" s="5" t="str">
        <f t="shared" si="2"/>
        <v>00</v>
      </c>
      <c r="K7" s="5" t="str">
        <f t="shared" si="3"/>
        <v>(6,1,'20160901 15:00:00','C555CC777'),</v>
      </c>
    </row>
    <row r="8" spans="1:11" x14ac:dyDescent="0.25">
      <c r="A8" s="1">
        <v>7</v>
      </c>
      <c r="B8" s="1">
        <v>1</v>
      </c>
      <c r="C8" s="4">
        <v>42614.625</v>
      </c>
      <c r="D8" s="1" t="s">
        <v>50</v>
      </c>
      <c r="F8" s="5" t="str">
        <f t="array" ref="F8">CONCATENATE(YEAR(C8),TEXT(MONTH(C8),"00"),TEXT(DAY(C8),"00"))</f>
        <v>20160901</v>
      </c>
      <c r="G8" s="5">
        <f t="shared" si="0"/>
        <v>15</v>
      </c>
      <c r="H8" s="5" t="str">
        <f t="shared" si="1"/>
        <v>00</v>
      </c>
      <c r="I8" s="5" t="str">
        <f t="shared" si="2"/>
        <v>00</v>
      </c>
      <c r="K8" s="5" t="str">
        <f t="shared" si="3"/>
        <v>(7,1,'20160901 15:00:00','T777AO99'),</v>
      </c>
    </row>
    <row r="9" spans="1:11" x14ac:dyDescent="0.25">
      <c r="A9" s="1">
        <v>8</v>
      </c>
      <c r="B9" s="1">
        <v>1</v>
      </c>
      <c r="C9" s="4">
        <v>42614.75</v>
      </c>
      <c r="D9" s="1" t="s">
        <v>48</v>
      </c>
      <c r="F9" s="5" t="str">
        <f t="array" ref="F9">CONCATENATE(YEAR(C9),TEXT(MONTH(C9),"00"),TEXT(DAY(C9),"00"))</f>
        <v>20160901</v>
      </c>
      <c r="G9" s="5">
        <f t="shared" si="0"/>
        <v>18</v>
      </c>
      <c r="H9" s="5" t="str">
        <f t="shared" si="1"/>
        <v>00</v>
      </c>
      <c r="I9" s="5" t="str">
        <f t="shared" si="2"/>
        <v>00</v>
      </c>
      <c r="K9" s="5" t="str">
        <f t="shared" si="3"/>
        <v>(8,1,'20160901 18:00:00','A190AA190'),</v>
      </c>
    </row>
    <row r="10" spans="1:11" x14ac:dyDescent="0.25">
      <c r="A10" s="1">
        <v>9</v>
      </c>
      <c r="B10" s="1">
        <v>2</v>
      </c>
      <c r="C10" s="4">
        <v>42615.5</v>
      </c>
      <c r="D10" s="1" t="s">
        <v>48</v>
      </c>
      <c r="F10" s="5" t="str">
        <f t="array" ref="F10">CONCATENATE(YEAR(C10),TEXT(MONTH(C10),"00"),TEXT(DAY(C10),"00"))</f>
        <v>20160902</v>
      </c>
      <c r="G10" s="5">
        <f t="shared" si="0"/>
        <v>12</v>
      </c>
      <c r="H10" s="5" t="str">
        <f t="shared" si="1"/>
        <v>00</v>
      </c>
      <c r="I10" s="5" t="str">
        <f t="shared" si="2"/>
        <v>00</v>
      </c>
      <c r="K10" s="5" t="str">
        <f t="shared" si="3"/>
        <v>(9,2,'20160902 12:00:00','A190AA190'),</v>
      </c>
    </row>
    <row r="11" spans="1:11" x14ac:dyDescent="0.25">
      <c r="A11" s="1">
        <v>10</v>
      </c>
      <c r="B11" s="1">
        <v>2</v>
      </c>
      <c r="C11" s="4">
        <v>42615.5</v>
      </c>
      <c r="D11" s="1" t="s">
        <v>49</v>
      </c>
      <c r="F11" s="5" t="str">
        <f t="array" ref="F11">CONCATENATE(YEAR(C11),TEXT(MONTH(C11),"00"),TEXT(DAY(C11),"00"))</f>
        <v>20160902</v>
      </c>
      <c r="G11" s="5">
        <f t="shared" si="0"/>
        <v>12</v>
      </c>
      <c r="H11" s="5" t="str">
        <f t="shared" si="1"/>
        <v>00</v>
      </c>
      <c r="I11" s="5" t="str">
        <f t="shared" si="2"/>
        <v>00</v>
      </c>
      <c r="K11" s="5" t="str">
        <f t="shared" si="3"/>
        <v>(10,2,'20160902 12:00:00','A010BC777'),</v>
      </c>
    </row>
    <row r="12" spans="1:11" x14ac:dyDescent="0.25">
      <c r="A12" s="1">
        <v>11</v>
      </c>
      <c r="B12" s="1">
        <v>2</v>
      </c>
      <c r="C12" s="4">
        <v>42615.625</v>
      </c>
      <c r="D12" s="1" t="s">
        <v>49</v>
      </c>
      <c r="F12" s="5" t="str">
        <f t="array" ref="F12">CONCATENATE(YEAR(C12),TEXT(MONTH(C12),"00"),TEXT(DAY(C12),"00"))</f>
        <v>20160902</v>
      </c>
      <c r="G12" s="5">
        <f t="shared" si="0"/>
        <v>15</v>
      </c>
      <c r="H12" s="5" t="str">
        <f t="shared" si="1"/>
        <v>00</v>
      </c>
      <c r="I12" s="5" t="str">
        <f t="shared" si="2"/>
        <v>00</v>
      </c>
      <c r="K12" s="5" t="str">
        <f t="shared" si="3"/>
        <v>(11,2,'20160902 15:00:00','A010BC777'),</v>
      </c>
    </row>
    <row r="13" spans="1:11" x14ac:dyDescent="0.25">
      <c r="A13" s="1">
        <v>12</v>
      </c>
      <c r="B13" s="1">
        <v>2</v>
      </c>
      <c r="C13" s="4">
        <v>42615.625</v>
      </c>
      <c r="D13" s="1" t="s">
        <v>56</v>
      </c>
      <c r="F13" s="5" t="str">
        <f t="array" ref="F13">CONCATENATE(YEAR(C13),TEXT(MONTH(C13),"00"),TEXT(DAY(C13),"00"))</f>
        <v>20160902</v>
      </c>
      <c r="G13" s="5">
        <f t="shared" si="0"/>
        <v>15</v>
      </c>
      <c r="H13" s="5" t="str">
        <f t="shared" si="1"/>
        <v>00</v>
      </c>
      <c r="I13" s="5" t="str">
        <f t="shared" si="2"/>
        <v>00</v>
      </c>
      <c r="K13" s="5" t="str">
        <f t="shared" si="3"/>
        <v>(12,2,'20160902 15:00:00','B999BB777'),</v>
      </c>
    </row>
    <row r="14" spans="1:11" x14ac:dyDescent="0.25">
      <c r="A14" s="1">
        <v>13</v>
      </c>
      <c r="B14" s="1">
        <v>2</v>
      </c>
      <c r="C14" s="4">
        <v>42615.625</v>
      </c>
      <c r="D14" s="1" t="s">
        <v>52</v>
      </c>
      <c r="F14" s="5" t="str">
        <f t="array" ref="F14">CONCATENATE(YEAR(C14),TEXT(MONTH(C14),"00"),TEXT(DAY(C14),"00"))</f>
        <v>20160902</v>
      </c>
      <c r="G14" s="5">
        <f t="shared" si="0"/>
        <v>15</v>
      </c>
      <c r="H14" s="5" t="str">
        <f t="shared" si="1"/>
        <v>00</v>
      </c>
      <c r="I14" s="5" t="str">
        <f t="shared" si="2"/>
        <v>00</v>
      </c>
      <c r="K14" s="5" t="str">
        <f t="shared" si="3"/>
        <v>(13,2,'20160902 15:00:00','C725AE190'),</v>
      </c>
    </row>
    <row r="15" spans="1:11" x14ac:dyDescent="0.25">
      <c r="A15" s="1">
        <v>14</v>
      </c>
      <c r="B15" s="1">
        <v>2</v>
      </c>
      <c r="C15" s="4">
        <v>42615.791666666664</v>
      </c>
      <c r="D15" s="1" t="s">
        <v>48</v>
      </c>
      <c r="F15" s="5" t="str">
        <f t="array" ref="F15">CONCATENATE(YEAR(C15),TEXT(MONTH(C15),"00"),TEXT(DAY(C15),"00"))</f>
        <v>20160902</v>
      </c>
      <c r="G15" s="5">
        <f t="shared" si="0"/>
        <v>19</v>
      </c>
      <c r="H15" s="5" t="str">
        <f t="shared" si="1"/>
        <v>00</v>
      </c>
      <c r="I15" s="5" t="str">
        <f t="shared" si="2"/>
        <v>00</v>
      </c>
      <c r="K15" s="5" t="str">
        <f t="shared" si="3"/>
        <v>(14,2,'20160902 19:00:00','A190AA190'),</v>
      </c>
    </row>
    <row r="16" spans="1:11" x14ac:dyDescent="0.25">
      <c r="A16" s="1">
        <v>15</v>
      </c>
      <c r="B16" s="1">
        <v>2</v>
      </c>
      <c r="C16" s="4">
        <v>42615.791666666664</v>
      </c>
      <c r="D16" s="1" t="s">
        <v>56</v>
      </c>
      <c r="F16" s="5" t="str">
        <f t="array" ref="F16">CONCATENATE(YEAR(C16),TEXT(MONTH(C16),"00"),TEXT(DAY(C16),"00"))</f>
        <v>20160902</v>
      </c>
      <c r="G16" s="5">
        <f t="shared" si="0"/>
        <v>19</v>
      </c>
      <c r="H16" s="5" t="str">
        <f t="shared" si="1"/>
        <v>00</v>
      </c>
      <c r="I16" s="5" t="str">
        <f t="shared" si="2"/>
        <v>00</v>
      </c>
      <c r="K16" s="5" t="str">
        <f t="shared" si="3"/>
        <v>(15,2,'20160902 19:00:00','B999BB777'),</v>
      </c>
    </row>
    <row r="17" spans="1:11" x14ac:dyDescent="0.25">
      <c r="A17" s="1">
        <v>16</v>
      </c>
      <c r="B17" s="1">
        <v>3</v>
      </c>
      <c r="C17" s="4">
        <v>42616.625</v>
      </c>
      <c r="D17" s="1" t="s">
        <v>56</v>
      </c>
      <c r="F17" s="5" t="str">
        <f t="array" ref="F17">CONCATENATE(YEAR(C17),TEXT(MONTH(C17),"00"),TEXT(DAY(C17),"00"))</f>
        <v>20160903</v>
      </c>
      <c r="G17" s="5">
        <f t="shared" si="0"/>
        <v>15</v>
      </c>
      <c r="H17" s="5" t="str">
        <f t="shared" si="1"/>
        <v>00</v>
      </c>
      <c r="I17" s="5" t="str">
        <f t="shared" si="2"/>
        <v>00</v>
      </c>
      <c r="K17" s="5" t="str">
        <f t="shared" si="3"/>
        <v>(16,3,'20160903 15:00:00','B999BB777'),</v>
      </c>
    </row>
    <row r="18" spans="1:11" x14ac:dyDescent="0.25">
      <c r="A18" s="1">
        <v>17</v>
      </c>
      <c r="B18" s="1">
        <v>3</v>
      </c>
      <c r="C18" s="4">
        <v>42616.625</v>
      </c>
      <c r="D18" s="1" t="s">
        <v>51</v>
      </c>
      <c r="F18" s="5" t="str">
        <f t="array" ref="F18">CONCATENATE(YEAR(C18),TEXT(MONTH(C18),"00"),TEXT(DAY(C18),"00"))</f>
        <v>20160903</v>
      </c>
      <c r="G18" s="5">
        <f t="shared" si="0"/>
        <v>15</v>
      </c>
      <c r="H18" s="5" t="str">
        <f t="shared" si="1"/>
        <v>00</v>
      </c>
      <c r="I18" s="5" t="str">
        <f t="shared" si="2"/>
        <v>00</v>
      </c>
      <c r="K18" s="5" t="str">
        <f t="shared" si="3"/>
        <v>(17,3,'20160903 15:00:00','C555CC777'),</v>
      </c>
    </row>
    <row r="19" spans="1:11" x14ac:dyDescent="0.25">
      <c r="A19" s="1">
        <v>18</v>
      </c>
      <c r="B19" s="1">
        <v>3</v>
      </c>
      <c r="C19" s="4">
        <v>42616.625</v>
      </c>
      <c r="D19" s="1" t="s">
        <v>52</v>
      </c>
      <c r="F19" s="5" t="str">
        <f t="array" ref="F19">CONCATENATE(YEAR(C19),TEXT(MONTH(C19),"00"),TEXT(DAY(C19),"00"))</f>
        <v>20160903</v>
      </c>
      <c r="G19" s="5">
        <f t="shared" si="0"/>
        <v>15</v>
      </c>
      <c r="H19" s="5" t="str">
        <f t="shared" si="1"/>
        <v>00</v>
      </c>
      <c r="I19" s="5" t="str">
        <f t="shared" si="2"/>
        <v>00</v>
      </c>
      <c r="K19" s="5" t="str">
        <f t="shared" si="3"/>
        <v>(18,3,'20160903 15:00:00','C725AE190'),</v>
      </c>
    </row>
    <row r="20" spans="1:11" x14ac:dyDescent="0.25">
      <c r="A20" s="1">
        <v>19</v>
      </c>
      <c r="B20" s="1">
        <v>4</v>
      </c>
      <c r="C20" s="4">
        <v>42617.5625</v>
      </c>
      <c r="D20" s="1" t="s">
        <v>50</v>
      </c>
      <c r="F20" s="5" t="str">
        <f t="array" ref="F20">CONCATENATE(YEAR(C20),TEXT(MONTH(C20),"00"),TEXT(DAY(C20),"00"))</f>
        <v>20160904</v>
      </c>
      <c r="G20" s="5">
        <f t="shared" si="0"/>
        <v>13</v>
      </c>
      <c r="H20" s="5" t="str">
        <f t="shared" si="1"/>
        <v>30</v>
      </c>
      <c r="I20" s="5" t="str">
        <f t="shared" si="2"/>
        <v>00</v>
      </c>
      <c r="K20" s="5" t="str">
        <f t="shared" si="3"/>
        <v>(19,4,'20160904 13:30:00','T777AO99'),</v>
      </c>
    </row>
    <row r="21" spans="1:11" x14ac:dyDescent="0.25">
      <c r="A21" s="1">
        <v>20</v>
      </c>
      <c r="B21" s="1">
        <v>4</v>
      </c>
      <c r="C21" s="4">
        <v>42617.5625</v>
      </c>
      <c r="D21" s="1" t="s">
        <v>49</v>
      </c>
      <c r="F21" s="5" t="str">
        <f t="array" ref="F21">CONCATENATE(YEAR(C21),TEXT(MONTH(C21),"00"),TEXT(DAY(C21),"00"))</f>
        <v>20160904</v>
      </c>
      <c r="G21" s="5">
        <f t="shared" si="0"/>
        <v>13</v>
      </c>
      <c r="H21" s="5" t="str">
        <f t="shared" si="1"/>
        <v>30</v>
      </c>
      <c r="I21" s="5" t="str">
        <f t="shared" si="2"/>
        <v>00</v>
      </c>
      <c r="K21" s="5" t="str">
        <f t="shared" si="3"/>
        <v>(20,4,'20160904 13:30:00','A010BC777'),</v>
      </c>
    </row>
    <row r="22" spans="1:11" x14ac:dyDescent="0.25">
      <c r="A22" s="1">
        <v>21</v>
      </c>
      <c r="B22" s="1">
        <v>5</v>
      </c>
      <c r="C22" s="4">
        <v>42618.666666666664</v>
      </c>
      <c r="D22" s="1" t="s">
        <v>56</v>
      </c>
      <c r="F22" s="5" t="str">
        <f t="array" ref="F22">CONCATENATE(YEAR(C22),TEXT(MONTH(C22),"00"),TEXT(DAY(C22),"00"))</f>
        <v>20160905</v>
      </c>
      <c r="G22" s="5">
        <f t="shared" si="0"/>
        <v>16</v>
      </c>
      <c r="H22" s="5" t="str">
        <f t="shared" si="1"/>
        <v>00</v>
      </c>
      <c r="I22" s="5" t="str">
        <f t="shared" si="2"/>
        <v>00</v>
      </c>
      <c r="K22" s="5" t="str">
        <f t="shared" si="3"/>
        <v>(21,5,'20160905 16:00:00','B999BB777'),</v>
      </c>
    </row>
    <row r="23" spans="1:11" x14ac:dyDescent="0.25">
      <c r="A23" s="1">
        <v>22</v>
      </c>
      <c r="B23" s="1">
        <v>5</v>
      </c>
      <c r="C23" s="4">
        <v>42618.666666666664</v>
      </c>
      <c r="D23" s="1" t="s">
        <v>51</v>
      </c>
      <c r="F23" s="5" t="str">
        <f t="array" ref="F23">CONCATENATE(YEAR(C23),TEXT(MONTH(C23),"00"),TEXT(DAY(C23),"00"))</f>
        <v>20160905</v>
      </c>
      <c r="G23" s="5">
        <f t="shared" si="0"/>
        <v>16</v>
      </c>
      <c r="H23" s="5" t="str">
        <f t="shared" si="1"/>
        <v>00</v>
      </c>
      <c r="I23" s="5" t="str">
        <f t="shared" si="2"/>
        <v>00</v>
      </c>
      <c r="K23" s="5" t="str">
        <f t="shared" si="3"/>
        <v>(22,5,'20160905 16:00:00','C555CC777'),</v>
      </c>
    </row>
    <row r="24" spans="1:11" x14ac:dyDescent="0.25">
      <c r="A24" s="1">
        <v>23</v>
      </c>
      <c r="B24" s="1">
        <v>5</v>
      </c>
      <c r="C24" s="4">
        <v>42619.375</v>
      </c>
      <c r="D24" s="1" t="s">
        <v>56</v>
      </c>
      <c r="F24" s="5" t="str">
        <f t="array" ref="F24">CONCATENATE(YEAR(C24),TEXT(MONTH(C24),"00"),TEXT(DAY(C24),"00"))</f>
        <v>20160906</v>
      </c>
      <c r="G24" s="5">
        <f t="shared" si="0"/>
        <v>9</v>
      </c>
      <c r="H24" s="5" t="str">
        <f t="shared" si="1"/>
        <v>00</v>
      </c>
      <c r="I24" s="5" t="str">
        <f t="shared" si="2"/>
        <v>00</v>
      </c>
      <c r="K24" s="5" t="str">
        <f t="shared" si="3"/>
        <v>(23,5,'20160906 9:00:00','B999BB777'),</v>
      </c>
    </row>
    <row r="25" spans="1:11" x14ac:dyDescent="0.25">
      <c r="A25" s="1">
        <v>24</v>
      </c>
      <c r="B25" s="1">
        <v>5</v>
      </c>
      <c r="C25" s="4">
        <v>42619.375</v>
      </c>
      <c r="D25" s="1" t="s">
        <v>51</v>
      </c>
      <c r="F25" s="5" t="str">
        <f t="array" ref="F25">CONCATENATE(YEAR(C25),TEXT(MONTH(C25),"00"),TEXT(DAY(C25),"00"))</f>
        <v>20160906</v>
      </c>
      <c r="G25" s="5">
        <f t="shared" si="0"/>
        <v>9</v>
      </c>
      <c r="H25" s="5" t="str">
        <f t="shared" si="1"/>
        <v>00</v>
      </c>
      <c r="I25" s="5" t="str">
        <f t="shared" si="2"/>
        <v>00</v>
      </c>
      <c r="K25" s="5" t="str">
        <f t="shared" si="3"/>
        <v>(24,5,'20160906 9:00:00','C555CC777'),</v>
      </c>
    </row>
    <row r="26" spans="1:11" x14ac:dyDescent="0.25">
      <c r="A26" s="1">
        <v>25</v>
      </c>
      <c r="B26" s="1">
        <v>5</v>
      </c>
      <c r="C26" s="4">
        <v>42619.416666666664</v>
      </c>
      <c r="D26" s="1" t="s">
        <v>56</v>
      </c>
      <c r="F26" s="5" t="str">
        <f t="array" ref="F26">CONCATENATE(YEAR(C26),TEXT(MONTH(C26),"00"),TEXT(DAY(C26),"00"))</f>
        <v>20160906</v>
      </c>
      <c r="G26" s="5">
        <f t="shared" si="0"/>
        <v>10</v>
      </c>
      <c r="H26" s="5" t="str">
        <f t="shared" si="1"/>
        <v>00</v>
      </c>
      <c r="I26" s="5" t="str">
        <f t="shared" si="2"/>
        <v>00</v>
      </c>
      <c r="K26" s="5" t="str">
        <f t="shared" si="3"/>
        <v>(25,5,'20160906 10:00:00','B999BB777'),</v>
      </c>
    </row>
    <row r="27" spans="1:11" x14ac:dyDescent="0.25">
      <c r="A27" s="1">
        <v>26</v>
      </c>
      <c r="B27" s="1">
        <v>5</v>
      </c>
      <c r="C27" s="4">
        <v>42619.416666666664</v>
      </c>
      <c r="D27" s="1" t="s">
        <v>51</v>
      </c>
      <c r="F27" s="5" t="str">
        <f t="array" ref="F27">CONCATENATE(YEAR(C27),TEXT(MONTH(C27),"00"),TEXT(DAY(C27),"00"))</f>
        <v>20160906</v>
      </c>
      <c r="G27" s="5">
        <f t="shared" si="0"/>
        <v>10</v>
      </c>
      <c r="H27" s="5" t="str">
        <f t="shared" si="1"/>
        <v>00</v>
      </c>
      <c r="I27" s="5" t="str">
        <f t="shared" si="2"/>
        <v>00</v>
      </c>
      <c r="K27" s="5" t="str">
        <f t="shared" si="3"/>
        <v>(26,5,'20160906 10:00:00','C555CC777'),</v>
      </c>
    </row>
    <row r="28" spans="1:11" x14ac:dyDescent="0.25">
      <c r="A28" s="1">
        <v>27</v>
      </c>
      <c r="B28" s="1">
        <v>6</v>
      </c>
      <c r="C28" s="4">
        <v>42622.625</v>
      </c>
      <c r="D28" s="1" t="s">
        <v>49</v>
      </c>
      <c r="F28" s="5" t="str">
        <f t="array" ref="F28">CONCATENATE(YEAR(C28),TEXT(MONTH(C28),"00"),TEXT(DAY(C28),"00"))</f>
        <v>20160909</v>
      </c>
      <c r="G28" s="5">
        <f t="shared" si="0"/>
        <v>15</v>
      </c>
      <c r="H28" s="5" t="str">
        <f t="shared" si="1"/>
        <v>00</v>
      </c>
      <c r="I28" s="5" t="str">
        <f t="shared" si="2"/>
        <v>00</v>
      </c>
      <c r="K28" s="5" t="str">
        <f t="shared" si="3"/>
        <v>(27,6,'20160909 15:00:00','A010BC777'),</v>
      </c>
    </row>
    <row r="29" spans="1:11" x14ac:dyDescent="0.25">
      <c r="A29" s="1">
        <v>28</v>
      </c>
      <c r="B29" s="1">
        <v>7</v>
      </c>
      <c r="C29" s="4">
        <v>42623.5</v>
      </c>
      <c r="D29" s="1" t="s">
        <v>49</v>
      </c>
      <c r="F29" s="5" t="str">
        <f t="array" ref="F29">CONCATENATE(YEAR(C29),TEXT(MONTH(C29),"00"),TEXT(DAY(C29),"00"))</f>
        <v>20160910</v>
      </c>
      <c r="G29" s="5">
        <f t="shared" si="0"/>
        <v>12</v>
      </c>
      <c r="H29" s="5" t="str">
        <f t="shared" si="1"/>
        <v>00</v>
      </c>
      <c r="I29" s="5" t="str">
        <f t="shared" si="2"/>
        <v>00</v>
      </c>
      <c r="K29" s="5" t="str">
        <f t="shared" si="3"/>
        <v>(28,7,'20160910 12:00:00','A010BC777'),</v>
      </c>
    </row>
    <row r="30" spans="1:11" x14ac:dyDescent="0.25">
      <c r="A30" s="1">
        <v>29</v>
      </c>
      <c r="B30" s="1">
        <v>1</v>
      </c>
      <c r="C30" s="4">
        <v>42628.5</v>
      </c>
      <c r="D30" s="1" t="s">
        <v>49</v>
      </c>
      <c r="F30" s="5" t="str">
        <f t="array" ref="F30">CONCATENATE(YEAR(C30),TEXT(MONTH(C30),"00"),TEXT(DAY(C30),"00"))</f>
        <v>20160915</v>
      </c>
      <c r="G30" s="5">
        <f t="shared" si="0"/>
        <v>12</v>
      </c>
      <c r="H30" s="5" t="str">
        <f t="shared" si="1"/>
        <v>00</v>
      </c>
      <c r="I30" s="5" t="str">
        <f t="shared" si="2"/>
        <v>00</v>
      </c>
      <c r="K30" s="5" t="str">
        <f t="shared" si="3"/>
        <v>(29,1,'20160915 12:00:00','A010BC777'),</v>
      </c>
    </row>
    <row r="31" spans="1:11" x14ac:dyDescent="0.25">
      <c r="A31" s="1">
        <v>30</v>
      </c>
      <c r="B31" s="1">
        <v>1</v>
      </c>
      <c r="C31" s="4">
        <v>42628.5</v>
      </c>
      <c r="D31" s="1" t="s">
        <v>51</v>
      </c>
      <c r="F31" s="5" t="str">
        <f t="array" ref="F31">CONCATENATE(YEAR(C31),TEXT(MONTH(C31),"00"),TEXT(DAY(C31),"00"))</f>
        <v>20160915</v>
      </c>
      <c r="G31" s="5">
        <f t="shared" si="0"/>
        <v>12</v>
      </c>
      <c r="H31" s="5" t="str">
        <f t="shared" si="1"/>
        <v>00</v>
      </c>
      <c r="I31" s="5" t="str">
        <f t="shared" si="2"/>
        <v>00</v>
      </c>
      <c r="K31" s="5" t="str">
        <f t="shared" si="3"/>
        <v>(30,1,'20160915 12:00:00','C555CC777'),</v>
      </c>
    </row>
    <row r="32" spans="1:11" x14ac:dyDescent="0.25">
      <c r="A32" s="1">
        <v>31</v>
      </c>
      <c r="B32" s="1">
        <v>2</v>
      </c>
      <c r="C32" s="4">
        <v>42629.416666666664</v>
      </c>
      <c r="D32" s="1" t="s">
        <v>49</v>
      </c>
      <c r="F32" s="5" t="str">
        <f t="array" ref="F32">CONCATENATE(YEAR(C32),TEXT(MONTH(C32),"00"),TEXT(DAY(C32),"00"))</f>
        <v>20160916</v>
      </c>
      <c r="G32" s="5">
        <f t="shared" si="0"/>
        <v>10</v>
      </c>
      <c r="H32" s="5" t="str">
        <f t="shared" si="1"/>
        <v>00</v>
      </c>
      <c r="I32" s="5" t="str">
        <f t="shared" si="2"/>
        <v>00</v>
      </c>
      <c r="K32" s="5" t="str">
        <f t="shared" si="3"/>
        <v>(31,2,'20160916 10:00:00','A010BC777'),</v>
      </c>
    </row>
    <row r="33" spans="1:11" x14ac:dyDescent="0.25">
      <c r="A33" s="1">
        <v>32</v>
      </c>
      <c r="B33" s="1">
        <v>2</v>
      </c>
      <c r="C33" s="4">
        <v>42629.416666666664</v>
      </c>
      <c r="D33" s="1" t="s">
        <v>56</v>
      </c>
      <c r="F33" s="5" t="str">
        <f t="array" ref="F33">CONCATENATE(YEAR(C33),TEXT(MONTH(C33),"00"),TEXT(DAY(C33),"00"))</f>
        <v>20160916</v>
      </c>
      <c r="G33" s="5">
        <f t="shared" si="0"/>
        <v>10</v>
      </c>
      <c r="H33" s="5" t="str">
        <f t="shared" si="1"/>
        <v>00</v>
      </c>
      <c r="I33" s="5" t="str">
        <f t="shared" si="2"/>
        <v>00</v>
      </c>
      <c r="K33" s="5" t="str">
        <f t="shared" si="3"/>
        <v>(32,2,'20160916 10:00:00','B999BB777'),</v>
      </c>
    </row>
    <row r="34" spans="1:11" x14ac:dyDescent="0.25">
      <c r="A34" s="1">
        <v>33</v>
      </c>
      <c r="B34" s="1">
        <v>2</v>
      </c>
      <c r="C34" s="4">
        <v>42629.416666666664</v>
      </c>
      <c r="D34" s="1" t="s">
        <v>52</v>
      </c>
      <c r="F34" s="5" t="str">
        <f t="array" ref="F34">CONCATENATE(YEAR(C34),TEXT(MONTH(C34),"00"),TEXT(DAY(C34),"00"))</f>
        <v>20160916</v>
      </c>
      <c r="G34" s="5">
        <f t="shared" si="0"/>
        <v>10</v>
      </c>
      <c r="H34" s="5" t="str">
        <f t="shared" si="1"/>
        <v>00</v>
      </c>
      <c r="I34" s="5" t="str">
        <f t="shared" si="2"/>
        <v>00</v>
      </c>
      <c r="K34" s="5" t="str">
        <f t="shared" si="3"/>
        <v>(33,2,'20160916 10:00:00','C725AE190'),</v>
      </c>
    </row>
    <row r="35" spans="1:11" x14ac:dyDescent="0.25">
      <c r="A35" s="1">
        <v>34</v>
      </c>
      <c r="B35" s="1">
        <v>3</v>
      </c>
      <c r="C35" s="4">
        <v>42631.625</v>
      </c>
      <c r="D35" s="1" t="s">
        <v>56</v>
      </c>
      <c r="F35" s="5" t="str">
        <f t="array" ref="F35">CONCATENATE(YEAR(C35),TEXT(MONTH(C35),"00"),TEXT(DAY(C35),"00"))</f>
        <v>20160918</v>
      </c>
      <c r="G35" s="5">
        <f t="shared" si="0"/>
        <v>15</v>
      </c>
      <c r="H35" s="5" t="str">
        <f t="shared" si="1"/>
        <v>00</v>
      </c>
      <c r="I35" s="5" t="str">
        <f t="shared" si="2"/>
        <v>00</v>
      </c>
      <c r="K35" s="5" t="str">
        <f t="shared" si="3"/>
        <v>(34,3,'20160918 15:00:00','B999BB777'),</v>
      </c>
    </row>
    <row r="36" spans="1:11" x14ac:dyDescent="0.25">
      <c r="A36" s="1">
        <v>35</v>
      </c>
      <c r="B36" s="1">
        <v>3</v>
      </c>
      <c r="C36" s="4">
        <v>42631.625</v>
      </c>
      <c r="D36" s="1" t="s">
        <v>51</v>
      </c>
      <c r="F36" s="5" t="str">
        <f t="array" ref="F36">CONCATENATE(YEAR(C36),TEXT(MONTH(C36),"00"),TEXT(DAY(C36),"00"))</f>
        <v>20160918</v>
      </c>
      <c r="G36" s="5">
        <f t="shared" si="0"/>
        <v>15</v>
      </c>
      <c r="H36" s="5" t="str">
        <f t="shared" si="1"/>
        <v>00</v>
      </c>
      <c r="I36" s="5" t="str">
        <f t="shared" si="2"/>
        <v>00</v>
      </c>
      <c r="K36" s="5" t="str">
        <f t="shared" si="3"/>
        <v>(35,3,'20160918 15:00:00','C555CC777'),</v>
      </c>
    </row>
    <row r="37" spans="1:11" x14ac:dyDescent="0.25">
      <c r="A37" s="1">
        <v>36</v>
      </c>
      <c r="B37" s="1">
        <v>3</v>
      </c>
      <c r="C37" s="4">
        <v>42631.833333333336</v>
      </c>
      <c r="D37" s="1" t="s">
        <v>48</v>
      </c>
      <c r="F37" s="5" t="str">
        <f t="array" ref="F37">CONCATENATE(YEAR(C37),TEXT(MONTH(C37),"00"),TEXT(DAY(C37),"00"))</f>
        <v>20160918</v>
      </c>
      <c r="G37" s="5">
        <f t="shared" si="0"/>
        <v>20</v>
      </c>
      <c r="H37" s="5" t="str">
        <f t="shared" si="1"/>
        <v>00</v>
      </c>
      <c r="I37" s="5" t="str">
        <f t="shared" si="2"/>
        <v>00</v>
      </c>
      <c r="K37" s="5" t="str">
        <f t="shared" si="3"/>
        <v>(36,3,'20160918 20:00:00','A190AA190'),</v>
      </c>
    </row>
    <row r="38" spans="1:11" x14ac:dyDescent="0.25">
      <c r="A38" s="1">
        <v>37</v>
      </c>
      <c r="B38" s="1">
        <v>3</v>
      </c>
      <c r="C38" s="4">
        <v>42631.833333333336</v>
      </c>
      <c r="D38" s="1" t="s">
        <v>52</v>
      </c>
      <c r="F38" s="5" t="str">
        <f t="array" ref="F38">CONCATENATE(YEAR(C38),TEXT(MONTH(C38),"00"),TEXT(DAY(C38),"00"))</f>
        <v>20160918</v>
      </c>
      <c r="G38" s="5">
        <f t="shared" si="0"/>
        <v>20</v>
      </c>
      <c r="H38" s="5" t="str">
        <f t="shared" si="1"/>
        <v>00</v>
      </c>
      <c r="I38" s="5" t="str">
        <f t="shared" si="2"/>
        <v>00</v>
      </c>
      <c r="K38" s="5" t="str">
        <f t="shared" si="3"/>
        <v>(37,3,'20160918 20:00:00','C725AE190'),</v>
      </c>
    </row>
    <row r="39" spans="1:11" x14ac:dyDescent="0.25">
      <c r="A39" s="1">
        <v>38</v>
      </c>
      <c r="B39" s="1">
        <v>3</v>
      </c>
      <c r="C39" s="4">
        <v>42631.833333333336</v>
      </c>
      <c r="D39" s="1" t="s">
        <v>56</v>
      </c>
      <c r="F39" s="5" t="str">
        <f t="array" ref="F39">CONCATENATE(YEAR(C39),TEXT(MONTH(C39),"00"),TEXT(DAY(C39),"00"))</f>
        <v>20160918</v>
      </c>
      <c r="G39" s="5">
        <f t="shared" si="0"/>
        <v>20</v>
      </c>
      <c r="H39" s="5" t="str">
        <f t="shared" si="1"/>
        <v>00</v>
      </c>
      <c r="I39" s="5" t="str">
        <f t="shared" si="2"/>
        <v>00</v>
      </c>
      <c r="K39" s="5" t="str">
        <f t="shared" si="3"/>
        <v>(38,3,'20160918 20:00:00','B999BB777'),</v>
      </c>
    </row>
    <row r="40" spans="1:11" x14ac:dyDescent="0.25">
      <c r="A40" s="1">
        <v>39</v>
      </c>
      <c r="B40" s="1">
        <v>4</v>
      </c>
      <c r="C40" s="4">
        <v>42632.520833333336</v>
      </c>
      <c r="D40" s="1" t="s">
        <v>50</v>
      </c>
      <c r="F40" s="5" t="str">
        <f t="array" ref="F40">CONCATENATE(YEAR(C40),TEXT(MONTH(C40),"00"),TEXT(DAY(C40),"00"))</f>
        <v>20160919</v>
      </c>
      <c r="G40" s="5">
        <f t="shared" si="0"/>
        <v>12</v>
      </c>
      <c r="H40" s="5" t="str">
        <f t="shared" si="1"/>
        <v>30</v>
      </c>
      <c r="I40" s="5" t="str">
        <f t="shared" si="2"/>
        <v>00</v>
      </c>
      <c r="K40" s="5" t="str">
        <f t="shared" si="3"/>
        <v>(39,4,'20160919 12:30:00','T777AO99'),</v>
      </c>
    </row>
    <row r="41" spans="1:11" x14ac:dyDescent="0.25">
      <c r="A41" s="1">
        <v>40</v>
      </c>
      <c r="B41" s="1">
        <v>4</v>
      </c>
      <c r="C41" s="4">
        <v>42632.520833333336</v>
      </c>
      <c r="D41" s="1" t="s">
        <v>56</v>
      </c>
      <c r="F41" s="5" t="str">
        <f t="array" ref="F41">CONCATENATE(YEAR(C41),TEXT(MONTH(C41),"00"),TEXT(DAY(C41),"00"))</f>
        <v>20160919</v>
      </c>
      <c r="G41" s="5">
        <f t="shared" si="0"/>
        <v>12</v>
      </c>
      <c r="H41" s="5" t="str">
        <f t="shared" si="1"/>
        <v>30</v>
      </c>
      <c r="I41" s="5" t="str">
        <f t="shared" si="2"/>
        <v>00</v>
      </c>
      <c r="K41" s="5" t="str">
        <f t="shared" si="3"/>
        <v>(40,4,'20160919 12:30:00','B999BB777'),</v>
      </c>
    </row>
    <row r="42" spans="1:11" x14ac:dyDescent="0.25">
      <c r="A42" s="1">
        <v>41</v>
      </c>
      <c r="B42" s="1">
        <v>4</v>
      </c>
      <c r="C42" s="4">
        <v>42632.520833333336</v>
      </c>
      <c r="D42" s="1" t="s">
        <v>49</v>
      </c>
      <c r="F42" s="5" t="str">
        <f t="array" ref="F42">CONCATENATE(YEAR(C42),TEXT(MONTH(C42),"00"),TEXT(DAY(C42),"00"))</f>
        <v>20160919</v>
      </c>
      <c r="G42" s="5">
        <f t="shared" si="0"/>
        <v>12</v>
      </c>
      <c r="H42" s="5" t="str">
        <f t="shared" si="1"/>
        <v>30</v>
      </c>
      <c r="I42" s="5" t="str">
        <f t="shared" si="2"/>
        <v>00</v>
      </c>
      <c r="K42" s="5" t="str">
        <f t="shared" si="3"/>
        <v>(41,4,'20160919 12:30:00','A010BC777'),</v>
      </c>
    </row>
    <row r="43" spans="1:11" x14ac:dyDescent="0.25">
      <c r="A43" s="1">
        <v>42</v>
      </c>
      <c r="B43" s="1">
        <v>4</v>
      </c>
      <c r="C43" s="4">
        <v>42632.8125</v>
      </c>
      <c r="D43" s="1" t="s">
        <v>50</v>
      </c>
      <c r="F43" s="5" t="str">
        <f t="array" ref="F43">CONCATENATE(YEAR(C43),TEXT(MONTH(C43),"00"),TEXT(DAY(C43),"00"))</f>
        <v>20160919</v>
      </c>
      <c r="G43" s="5">
        <f t="shared" si="0"/>
        <v>19</v>
      </c>
      <c r="H43" s="5" t="str">
        <f t="shared" si="1"/>
        <v>30</v>
      </c>
      <c r="I43" s="5" t="str">
        <f t="shared" si="2"/>
        <v>00</v>
      </c>
      <c r="K43" s="5" t="str">
        <f t="shared" si="3"/>
        <v>(42,4,'20160919 19:30:00','T777AO99'),</v>
      </c>
    </row>
    <row r="44" spans="1:11" x14ac:dyDescent="0.25">
      <c r="A44" s="1">
        <v>43</v>
      </c>
      <c r="B44" s="1">
        <v>4</v>
      </c>
      <c r="C44" s="4">
        <v>42632.8125</v>
      </c>
      <c r="D44" s="1" t="s">
        <v>49</v>
      </c>
      <c r="F44" s="5" t="str">
        <f t="array" ref="F44">CONCATENATE(YEAR(C44),TEXT(MONTH(C44),"00"),TEXT(DAY(C44),"00"))</f>
        <v>20160919</v>
      </c>
      <c r="G44" s="5">
        <f t="shared" si="0"/>
        <v>19</v>
      </c>
      <c r="H44" s="5" t="str">
        <f t="shared" si="1"/>
        <v>30</v>
      </c>
      <c r="I44" s="5" t="str">
        <f t="shared" si="2"/>
        <v>00</v>
      </c>
      <c r="K44" s="5" t="str">
        <f t="shared" si="3"/>
        <v>(43,4,'20160919 19:30:00','A010BC777'),</v>
      </c>
    </row>
    <row r="45" spans="1:11" x14ac:dyDescent="0.25">
      <c r="A45" s="1">
        <v>44</v>
      </c>
      <c r="B45" s="1">
        <v>4</v>
      </c>
      <c r="C45" s="4">
        <v>42632.8125</v>
      </c>
      <c r="D45" s="1" t="s">
        <v>56</v>
      </c>
      <c r="F45" s="5" t="str">
        <f t="array" ref="F45">CONCATENATE(YEAR(C45),TEXT(MONTH(C45),"00"),TEXT(DAY(C45),"00"))</f>
        <v>20160919</v>
      </c>
      <c r="G45" s="5">
        <f t="shared" si="0"/>
        <v>19</v>
      </c>
      <c r="H45" s="5" t="str">
        <f t="shared" si="1"/>
        <v>30</v>
      </c>
      <c r="I45" s="5" t="str">
        <f t="shared" si="2"/>
        <v>00</v>
      </c>
      <c r="K45" s="5" t="str">
        <f t="shared" si="3"/>
        <v>(44,4,'20160919 19:30:00','B999BB777'),</v>
      </c>
    </row>
    <row r="46" spans="1:11" x14ac:dyDescent="0.25">
      <c r="A46" s="1">
        <v>45</v>
      </c>
      <c r="B46" s="1">
        <v>5</v>
      </c>
      <c r="C46" s="4">
        <v>42633.5</v>
      </c>
      <c r="D46" s="1" t="s">
        <v>56</v>
      </c>
      <c r="F46" s="5" t="str">
        <f t="array" ref="F46">CONCATENATE(YEAR(C46),TEXT(MONTH(C46),"00"),TEXT(DAY(C46),"00"))</f>
        <v>20160920</v>
      </c>
      <c r="G46" s="5">
        <f t="shared" si="0"/>
        <v>12</v>
      </c>
      <c r="H46" s="5" t="str">
        <f t="shared" si="1"/>
        <v>00</v>
      </c>
      <c r="I46" s="5" t="str">
        <f t="shared" si="2"/>
        <v>00</v>
      </c>
      <c r="K46" s="5" t="str">
        <f t="shared" si="3"/>
        <v>(45,5,'20160920 12:00:00','B999BB777'),</v>
      </c>
    </row>
    <row r="47" spans="1:11" x14ac:dyDescent="0.25">
      <c r="A47" s="1">
        <v>46</v>
      </c>
      <c r="B47" s="1">
        <v>5</v>
      </c>
      <c r="C47" s="4">
        <v>42633.5</v>
      </c>
      <c r="D47" s="1" t="s">
        <v>51</v>
      </c>
      <c r="F47" s="5" t="str">
        <f t="array" ref="F47">CONCATENATE(YEAR(C47),TEXT(MONTH(C47),"00"),TEXT(DAY(C47),"00"))</f>
        <v>20160920</v>
      </c>
      <c r="G47" s="5">
        <f t="shared" si="0"/>
        <v>12</v>
      </c>
      <c r="H47" s="5" t="str">
        <f t="shared" si="1"/>
        <v>00</v>
      </c>
      <c r="I47" s="5" t="str">
        <f t="shared" si="2"/>
        <v>00</v>
      </c>
      <c r="K47" s="5" t="str">
        <f t="shared" si="3"/>
        <v>(46,5,'20160920 12:00:00','C555CC777'),</v>
      </c>
    </row>
    <row r="48" spans="1:11" x14ac:dyDescent="0.25">
      <c r="A48" s="1">
        <v>47</v>
      </c>
      <c r="B48" s="1">
        <v>5</v>
      </c>
      <c r="C48" s="4">
        <v>42633.541666666664</v>
      </c>
      <c r="D48" s="1" t="s">
        <v>52</v>
      </c>
      <c r="F48" s="5" t="str">
        <f t="array" ref="F48">CONCATENATE(YEAR(C48),TEXT(MONTH(C48),"00"),TEXT(DAY(C48),"00"))</f>
        <v>20160920</v>
      </c>
      <c r="G48" s="5">
        <f t="shared" si="0"/>
        <v>13</v>
      </c>
      <c r="H48" s="5" t="str">
        <f t="shared" si="1"/>
        <v>00</v>
      </c>
      <c r="I48" s="5" t="str">
        <f t="shared" si="2"/>
        <v>00</v>
      </c>
      <c r="K48" s="5" t="str">
        <f t="shared" si="3"/>
        <v>(47,5,'20160920 13:00:00','C725AE190'),</v>
      </c>
    </row>
    <row r="49" spans="1:11" x14ac:dyDescent="0.25">
      <c r="A49" s="1">
        <v>48</v>
      </c>
      <c r="B49" s="1">
        <v>6</v>
      </c>
      <c r="C49" s="4">
        <v>42637.5</v>
      </c>
      <c r="D49" s="1" t="s">
        <v>52</v>
      </c>
      <c r="F49" s="5" t="str">
        <f t="array" ref="F49">CONCATENATE(YEAR(C49),TEXT(MONTH(C49),"00"),TEXT(DAY(C49),"00"))</f>
        <v>20160924</v>
      </c>
      <c r="G49" s="5">
        <f t="shared" si="0"/>
        <v>12</v>
      </c>
      <c r="H49" s="5" t="str">
        <f t="shared" si="1"/>
        <v>00</v>
      </c>
      <c r="I49" s="5" t="str">
        <f t="shared" si="2"/>
        <v>00</v>
      </c>
      <c r="K49" s="5" t="str">
        <f t="shared" si="3"/>
        <v>(48,6,'20160924 12:00:00','C725AE190'),</v>
      </c>
    </row>
    <row r="50" spans="1:11" x14ac:dyDescent="0.25">
      <c r="A50" s="1">
        <v>49</v>
      </c>
      <c r="B50" s="1">
        <v>6</v>
      </c>
      <c r="C50" s="4">
        <v>42637.5</v>
      </c>
      <c r="D50" s="1" t="s">
        <v>51</v>
      </c>
      <c r="F50" s="5" t="str">
        <f t="array" ref="F50">CONCATENATE(YEAR(C50),TEXT(MONTH(C50),"00"),TEXT(DAY(C50),"00"))</f>
        <v>20160924</v>
      </c>
      <c r="G50" s="5">
        <f t="shared" si="0"/>
        <v>12</v>
      </c>
      <c r="H50" s="5" t="str">
        <f t="shared" si="1"/>
        <v>00</v>
      </c>
      <c r="I50" s="5" t="str">
        <f t="shared" si="2"/>
        <v>00</v>
      </c>
      <c r="K50" s="5" t="str">
        <f t="shared" si="3"/>
        <v>(49,6,'20160924 12:00:00','C555CC777'),</v>
      </c>
    </row>
    <row r="51" spans="1:11" x14ac:dyDescent="0.25">
      <c r="A51" s="1">
        <v>50</v>
      </c>
      <c r="B51" s="1">
        <v>6</v>
      </c>
      <c r="C51" s="4">
        <v>42637.75</v>
      </c>
      <c r="D51" s="1" t="s">
        <v>49</v>
      </c>
      <c r="F51" s="5" t="str">
        <f t="array" ref="F51">CONCATENATE(YEAR(C51),TEXT(MONTH(C51),"00"),TEXT(DAY(C51),"00"))</f>
        <v>20160924</v>
      </c>
      <c r="G51" s="5">
        <f t="shared" si="0"/>
        <v>18</v>
      </c>
      <c r="H51" s="5" t="str">
        <f t="shared" si="1"/>
        <v>00</v>
      </c>
      <c r="I51" s="5" t="str">
        <f t="shared" si="2"/>
        <v>00</v>
      </c>
      <c r="K51" s="5" t="str">
        <f t="shared" si="3"/>
        <v>(50,6,'20160924 18:00:00','A010BC777'),</v>
      </c>
    </row>
    <row r="52" spans="1:11" x14ac:dyDescent="0.25">
      <c r="A52" s="1">
        <v>51</v>
      </c>
      <c r="B52" s="1">
        <v>6</v>
      </c>
      <c r="C52" s="4">
        <v>42637.75</v>
      </c>
      <c r="D52" s="1" t="s">
        <v>52</v>
      </c>
      <c r="F52" s="5" t="str">
        <f t="array" ref="F52">CONCATENATE(YEAR(C52),TEXT(MONTH(C52),"00"),TEXT(DAY(C52),"00"))</f>
        <v>20160924</v>
      </c>
      <c r="G52" s="5">
        <f t="shared" si="0"/>
        <v>18</v>
      </c>
      <c r="H52" s="5" t="str">
        <f t="shared" si="1"/>
        <v>00</v>
      </c>
      <c r="I52" s="5" t="str">
        <f t="shared" si="2"/>
        <v>00</v>
      </c>
      <c r="K52" s="5" t="str">
        <f t="shared" si="3"/>
        <v>(51,6,'20160924 18:00:00','C725AE190'),</v>
      </c>
    </row>
    <row r="53" spans="1:11" x14ac:dyDescent="0.25">
      <c r="A53" s="1">
        <v>52</v>
      </c>
      <c r="B53" s="1">
        <v>6</v>
      </c>
      <c r="C53" s="4">
        <v>42637.75</v>
      </c>
      <c r="D53" s="1" t="s">
        <v>51</v>
      </c>
      <c r="F53" s="5" t="str">
        <f t="array" ref="F53">CONCATENATE(YEAR(C53),TEXT(MONTH(C53),"00"),TEXT(DAY(C53),"00"))</f>
        <v>20160924</v>
      </c>
      <c r="G53" s="5">
        <f t="shared" si="0"/>
        <v>18</v>
      </c>
      <c r="H53" s="5" t="str">
        <f t="shared" si="1"/>
        <v>00</v>
      </c>
      <c r="I53" s="5" t="str">
        <f t="shared" si="2"/>
        <v>00</v>
      </c>
      <c r="K53" s="5" t="str">
        <f t="shared" si="3"/>
        <v>(52,6,'20160924 18:00:00','C555CC777'),</v>
      </c>
    </row>
    <row r="54" spans="1:11" x14ac:dyDescent="0.25">
      <c r="A54" s="1">
        <v>53</v>
      </c>
      <c r="B54" s="1">
        <v>7</v>
      </c>
      <c r="C54" s="4">
        <v>42638.583333333336</v>
      </c>
      <c r="D54" s="1" t="s">
        <v>49</v>
      </c>
      <c r="F54" s="5" t="str">
        <f t="array" ref="F54">CONCATENATE(YEAR(C54),TEXT(MONTH(C54),"00"),TEXT(DAY(C54),"00"))</f>
        <v>20160925</v>
      </c>
      <c r="G54" s="5">
        <f t="shared" si="0"/>
        <v>14</v>
      </c>
      <c r="H54" s="5" t="str">
        <f t="shared" si="1"/>
        <v>00</v>
      </c>
      <c r="I54" s="5" t="str">
        <f t="shared" si="2"/>
        <v>00</v>
      </c>
      <c r="K54" s="5" t="str">
        <f t="shared" si="3"/>
        <v>(53,7,'20160925 14:00:00','A010BC777'),</v>
      </c>
    </row>
    <row r="55" spans="1:11" x14ac:dyDescent="0.25">
      <c r="A55" s="1">
        <v>54</v>
      </c>
      <c r="B55" s="1">
        <v>7</v>
      </c>
      <c r="C55" s="4">
        <v>42638.583333333336</v>
      </c>
      <c r="D55" s="1" t="s">
        <v>56</v>
      </c>
      <c r="F55" s="5" t="str">
        <f t="array" ref="F55">CONCATENATE(YEAR(C55),TEXT(MONTH(C55),"00"),TEXT(DAY(C55),"00"))</f>
        <v>20160925</v>
      </c>
      <c r="G55" s="5">
        <f t="shared" si="0"/>
        <v>14</v>
      </c>
      <c r="H55" s="5" t="str">
        <f t="shared" si="1"/>
        <v>00</v>
      </c>
      <c r="I55" s="5" t="str">
        <f t="shared" si="2"/>
        <v>00</v>
      </c>
      <c r="K55" s="5" t="str">
        <f t="shared" si="3"/>
        <v>(54,7,'20160925 14:00:00','B999BB777'),</v>
      </c>
    </row>
    <row r="56" spans="1:11" x14ac:dyDescent="0.25">
      <c r="A56" s="1">
        <v>55</v>
      </c>
      <c r="B56" s="1">
        <v>7</v>
      </c>
      <c r="C56" s="4">
        <v>42638.625</v>
      </c>
      <c r="D56" s="1" t="s">
        <v>51</v>
      </c>
      <c r="F56" s="5" t="str">
        <f t="array" ref="F56">CONCATENATE(YEAR(C56),TEXT(MONTH(C56),"00"),TEXT(DAY(C56),"00"))</f>
        <v>20160925</v>
      </c>
      <c r="G56" s="5">
        <f t="shared" si="0"/>
        <v>15</v>
      </c>
      <c r="H56" s="5" t="str">
        <f t="shared" si="1"/>
        <v>00</v>
      </c>
      <c r="I56" s="5" t="str">
        <f t="shared" si="2"/>
        <v>00</v>
      </c>
      <c r="K56" s="5" t="str">
        <f t="shared" si="3"/>
        <v>(55,7,'20160925 15:00:00','C555CC777'),</v>
      </c>
    </row>
    <row r="57" spans="1:11" x14ac:dyDescent="0.25">
      <c r="A57" s="1">
        <v>56</v>
      </c>
      <c r="B57" s="1">
        <v>8</v>
      </c>
      <c r="C57" s="4">
        <v>42641.583333333336</v>
      </c>
      <c r="D57" s="1" t="s">
        <v>48</v>
      </c>
      <c r="F57" s="5" t="str">
        <f t="array" ref="F57">CONCATENATE(YEAR(C57),TEXT(MONTH(C57),"00"),TEXT(DAY(C57),"00"))</f>
        <v>20160928</v>
      </c>
      <c r="G57" s="5">
        <f t="shared" si="0"/>
        <v>14</v>
      </c>
      <c r="H57" s="5" t="str">
        <f t="shared" si="1"/>
        <v>00</v>
      </c>
      <c r="I57" s="5" t="str">
        <f t="shared" si="2"/>
        <v>00</v>
      </c>
      <c r="K57" s="5" t="str">
        <f t="shared" si="3"/>
        <v>(56,8,'20160928 14:00:00','A190AA190'),</v>
      </c>
    </row>
    <row r="58" spans="1:11" x14ac:dyDescent="0.25">
      <c r="A58" s="1">
        <v>57</v>
      </c>
      <c r="B58" s="1">
        <v>8</v>
      </c>
      <c r="C58" s="4">
        <v>42641.625</v>
      </c>
      <c r="D58" s="1" t="s">
        <v>48</v>
      </c>
      <c r="F58" s="5" t="str">
        <f t="array" ref="F58">CONCATENATE(YEAR(C58),TEXT(MONTH(C58),"00"),TEXT(DAY(C58),"00"))</f>
        <v>20160928</v>
      </c>
      <c r="G58" s="5">
        <f t="shared" si="0"/>
        <v>15</v>
      </c>
      <c r="H58" s="5" t="str">
        <f t="shared" si="1"/>
        <v>00</v>
      </c>
      <c r="I58" s="5" t="str">
        <f t="shared" si="2"/>
        <v>00</v>
      </c>
      <c r="K58" s="5" t="str">
        <f t="shared" si="3"/>
        <v>(57,8,'20160928 15:00:00','A190AA190'),</v>
      </c>
    </row>
    <row r="59" spans="1:11" x14ac:dyDescent="0.25">
      <c r="A59" s="1">
        <v>58</v>
      </c>
      <c r="B59" s="1">
        <v>1</v>
      </c>
      <c r="C59" s="4">
        <v>42644.375</v>
      </c>
      <c r="D59" s="1" t="s">
        <v>49</v>
      </c>
      <c r="F59" s="5" t="str">
        <f t="array" ref="F59">CONCATENATE(YEAR(C59),TEXT(MONTH(C59),"00"),TEXT(DAY(C59),"00"))</f>
        <v>20161001</v>
      </c>
      <c r="G59" s="5">
        <f t="shared" si="0"/>
        <v>9</v>
      </c>
      <c r="H59" s="5" t="str">
        <f t="shared" si="1"/>
        <v>00</v>
      </c>
      <c r="I59" s="5" t="str">
        <f t="shared" si="2"/>
        <v>00</v>
      </c>
      <c r="K59" s="5" t="str">
        <f t="shared" si="3"/>
        <v>(58,1,'20161001 9:00:00','A010BC777'),</v>
      </c>
    </row>
    <row r="60" spans="1:11" x14ac:dyDescent="0.25">
      <c r="A60" s="1">
        <v>59</v>
      </c>
      <c r="B60" s="1">
        <v>1</v>
      </c>
      <c r="C60" s="4">
        <v>42644.375</v>
      </c>
      <c r="D60" s="1" t="s">
        <v>50</v>
      </c>
      <c r="F60" s="5" t="str">
        <f t="array" ref="F60">CONCATENATE(YEAR(C60),TEXT(MONTH(C60),"00"),TEXT(DAY(C60),"00"))</f>
        <v>20161001</v>
      </c>
      <c r="G60" s="5">
        <f t="shared" si="0"/>
        <v>9</v>
      </c>
      <c r="H60" s="5" t="str">
        <f t="shared" si="1"/>
        <v>00</v>
      </c>
      <c r="I60" s="5" t="str">
        <f t="shared" si="2"/>
        <v>00</v>
      </c>
      <c r="K60" s="5" t="str">
        <f t="shared" si="3"/>
        <v>(59,1,'20161001 9:00:00','T777AO99'),</v>
      </c>
    </row>
    <row r="61" spans="1:11" x14ac:dyDescent="0.25">
      <c r="A61" s="1">
        <v>60</v>
      </c>
      <c r="B61" s="1">
        <v>1</v>
      </c>
      <c r="C61" s="4">
        <v>42644.375</v>
      </c>
      <c r="D61" s="1" t="s">
        <v>48</v>
      </c>
      <c r="F61" s="5" t="str">
        <f t="array" ref="F61">CONCATENATE(YEAR(C61),TEXT(MONTH(C61),"00"),TEXT(DAY(C61),"00"))</f>
        <v>20161001</v>
      </c>
      <c r="G61" s="5">
        <f t="shared" si="0"/>
        <v>9</v>
      </c>
      <c r="H61" s="5" t="str">
        <f t="shared" si="1"/>
        <v>00</v>
      </c>
      <c r="I61" s="5" t="str">
        <f t="shared" si="2"/>
        <v>00</v>
      </c>
      <c r="K61" s="5" t="str">
        <f t="shared" si="3"/>
        <v>(60,1,'20161001 9:00:00','A190AA190'),</v>
      </c>
    </row>
    <row r="62" spans="1:11" x14ac:dyDescent="0.25">
      <c r="A62" s="1">
        <v>61</v>
      </c>
      <c r="B62" s="1">
        <v>2</v>
      </c>
      <c r="C62" s="4">
        <v>42645.5</v>
      </c>
      <c r="D62" s="1" t="s">
        <v>49</v>
      </c>
      <c r="F62" s="5" t="str">
        <f t="array" ref="F62">CONCATENATE(YEAR(C62),TEXT(MONTH(C62),"00"),TEXT(DAY(C62),"00"))</f>
        <v>20161002</v>
      </c>
      <c r="G62" s="5">
        <f t="shared" si="0"/>
        <v>12</v>
      </c>
      <c r="H62" s="5" t="str">
        <f t="shared" si="1"/>
        <v>00</v>
      </c>
      <c r="I62" s="5" t="str">
        <f t="shared" si="2"/>
        <v>00</v>
      </c>
      <c r="K62" s="5" t="str">
        <f t="shared" si="3"/>
        <v>(61,2,'20161002 12:00:00','A010BC777'),</v>
      </c>
    </row>
    <row r="63" spans="1:11" x14ac:dyDescent="0.25">
      <c r="A63" s="1">
        <v>62</v>
      </c>
      <c r="B63" s="1">
        <v>2</v>
      </c>
      <c r="C63" s="4">
        <v>42645.5</v>
      </c>
      <c r="D63" s="1" t="s">
        <v>56</v>
      </c>
      <c r="F63" s="5" t="str">
        <f t="array" ref="F63">CONCATENATE(YEAR(C63),TEXT(MONTH(C63),"00"),TEXT(DAY(C63),"00"))</f>
        <v>20161002</v>
      </c>
      <c r="G63" s="5">
        <f t="shared" si="0"/>
        <v>12</v>
      </c>
      <c r="H63" s="5" t="str">
        <f t="shared" si="1"/>
        <v>00</v>
      </c>
      <c r="I63" s="5" t="str">
        <f t="shared" si="2"/>
        <v>00</v>
      </c>
      <c r="K63" s="5" t="str">
        <f t="shared" si="3"/>
        <v>(62,2,'20161002 12:00:00','B999BB777'),</v>
      </c>
    </row>
    <row r="64" spans="1:11" x14ac:dyDescent="0.25">
      <c r="A64" s="1">
        <v>63</v>
      </c>
      <c r="B64" s="1">
        <v>2</v>
      </c>
      <c r="C64" s="4">
        <v>42645.5</v>
      </c>
      <c r="D64" s="1" t="s">
        <v>52</v>
      </c>
      <c r="F64" s="5" t="str">
        <f t="array" ref="F64">CONCATENATE(YEAR(C64),TEXT(MONTH(C64),"00"),TEXT(DAY(C64),"00"))</f>
        <v>20161002</v>
      </c>
      <c r="G64" s="5">
        <f t="shared" si="0"/>
        <v>12</v>
      </c>
      <c r="H64" s="5" t="str">
        <f t="shared" si="1"/>
        <v>00</v>
      </c>
      <c r="I64" s="5" t="str">
        <f t="shared" si="2"/>
        <v>00</v>
      </c>
      <c r="K64" s="5" t="str">
        <f t="shared" si="3"/>
        <v>(63,2,'20161002 12:00:00','C725AE190'),</v>
      </c>
    </row>
    <row r="65" spans="1:11" x14ac:dyDescent="0.25">
      <c r="A65" s="1">
        <v>64</v>
      </c>
      <c r="B65" s="1">
        <v>3</v>
      </c>
      <c r="C65" s="4">
        <v>42646.625</v>
      </c>
      <c r="D65" s="1" t="s">
        <v>51</v>
      </c>
      <c r="F65" s="5" t="str">
        <f t="array" ref="F65">CONCATENATE(YEAR(C65),TEXT(MONTH(C65),"00"),TEXT(DAY(C65),"00"))</f>
        <v>20161003</v>
      </c>
      <c r="G65" s="5">
        <f t="shared" si="0"/>
        <v>15</v>
      </c>
      <c r="H65" s="5" t="str">
        <f t="shared" si="1"/>
        <v>00</v>
      </c>
      <c r="I65" s="5" t="str">
        <f t="shared" si="2"/>
        <v>00</v>
      </c>
      <c r="K65" s="5" t="str">
        <f t="shared" si="3"/>
        <v>(64,3,'20161003 15:00:00','C555CC777'),</v>
      </c>
    </row>
    <row r="66" spans="1:11" x14ac:dyDescent="0.25">
      <c r="A66" s="1">
        <v>65</v>
      </c>
      <c r="B66" s="1">
        <v>3</v>
      </c>
      <c r="C66" s="4">
        <v>42646.625</v>
      </c>
      <c r="D66" s="1" t="s">
        <v>48</v>
      </c>
      <c r="F66" s="5" t="str">
        <f t="array" ref="F66">CONCATENATE(YEAR(C66),TEXT(MONTH(C66),"00"),TEXT(DAY(C66),"00"))</f>
        <v>20161003</v>
      </c>
      <c r="G66" s="5">
        <f t="shared" si="0"/>
        <v>15</v>
      </c>
      <c r="H66" s="5" t="str">
        <f t="shared" si="1"/>
        <v>00</v>
      </c>
      <c r="I66" s="5" t="str">
        <f t="shared" si="2"/>
        <v>00</v>
      </c>
      <c r="K66" s="5" t="str">
        <f t="shared" si="3"/>
        <v>(65,3,'20161003 15:00:00','A190AA190'),</v>
      </c>
    </row>
    <row r="67" spans="1:11" x14ac:dyDescent="0.25">
      <c r="A67" s="1">
        <v>66</v>
      </c>
      <c r="B67" s="1">
        <v>3</v>
      </c>
      <c r="C67" s="4">
        <v>42646.625</v>
      </c>
      <c r="D67" s="1" t="s">
        <v>52</v>
      </c>
      <c r="F67" s="5" t="str">
        <f t="array" ref="F67">CONCATENATE(YEAR(C67),TEXT(MONTH(C67),"00"),TEXT(DAY(C67),"00"))</f>
        <v>20161003</v>
      </c>
      <c r="G67" s="5">
        <f t="shared" ref="G67:G101" si="4">HOUR(C67)</f>
        <v>15</v>
      </c>
      <c r="H67" s="5" t="str">
        <f t="shared" ref="H67:H101" si="5">TEXT(MINUTE(C67), "00")</f>
        <v>00</v>
      </c>
      <c r="I67" s="5" t="str">
        <f t="shared" ref="I67:I101" si="6">TEXT(SECOND(C67),"00")</f>
        <v>00</v>
      </c>
      <c r="K67" s="5" t="str">
        <f t="shared" ref="K67:K101" si="7">CONCATENATE("(",A67,",",B67,",'",F67," ", G67,":",H67,":",I67,"','",D67,"'),")</f>
        <v>(66,3,'20161003 15:00:00','C725AE190'),</v>
      </c>
    </row>
    <row r="68" spans="1:11" x14ac:dyDescent="0.25">
      <c r="A68" s="1">
        <v>67</v>
      </c>
      <c r="B68" s="1">
        <v>3</v>
      </c>
      <c r="C68" s="4">
        <v>42646.625</v>
      </c>
      <c r="D68" s="1" t="s">
        <v>56</v>
      </c>
      <c r="F68" s="5" t="str">
        <f t="array" ref="F68">CONCATENATE(YEAR(C68),TEXT(MONTH(C68),"00"),TEXT(DAY(C68),"00"))</f>
        <v>20161003</v>
      </c>
      <c r="G68" s="5">
        <f t="shared" si="4"/>
        <v>15</v>
      </c>
      <c r="H68" s="5" t="str">
        <f t="shared" si="5"/>
        <v>00</v>
      </c>
      <c r="I68" s="5" t="str">
        <f t="shared" si="6"/>
        <v>00</v>
      </c>
      <c r="K68" s="5" t="str">
        <f t="shared" si="7"/>
        <v>(67,3,'20161003 15:00:00','B999BB777'),</v>
      </c>
    </row>
    <row r="69" spans="1:11" x14ac:dyDescent="0.25">
      <c r="A69" s="1">
        <v>68</v>
      </c>
      <c r="B69" s="1">
        <v>3</v>
      </c>
      <c r="C69" s="4">
        <v>42646.708333333336</v>
      </c>
      <c r="D69" s="1" t="s">
        <v>51</v>
      </c>
      <c r="F69" s="5" t="str">
        <f t="array" ref="F69">CONCATENATE(YEAR(C69),TEXT(MONTH(C69),"00"),TEXT(DAY(C69),"00"))</f>
        <v>20161003</v>
      </c>
      <c r="G69" s="5">
        <f t="shared" si="4"/>
        <v>17</v>
      </c>
      <c r="H69" s="5" t="str">
        <f t="shared" si="5"/>
        <v>00</v>
      </c>
      <c r="I69" s="5" t="str">
        <f t="shared" si="6"/>
        <v>00</v>
      </c>
      <c r="K69" s="5" t="str">
        <f t="shared" si="7"/>
        <v>(68,3,'20161003 17:00:00','C555CC777'),</v>
      </c>
    </row>
    <row r="70" spans="1:11" x14ac:dyDescent="0.25">
      <c r="A70" s="1">
        <v>69</v>
      </c>
      <c r="B70" s="1">
        <v>3</v>
      </c>
      <c r="C70" s="4">
        <v>42646.708333333336</v>
      </c>
      <c r="D70" s="1" t="s">
        <v>52</v>
      </c>
      <c r="F70" s="5" t="str">
        <f t="array" ref="F70">CONCATENATE(YEAR(C70),TEXT(MONTH(C70),"00"),TEXT(DAY(C70),"00"))</f>
        <v>20161003</v>
      </c>
      <c r="G70" s="5">
        <f t="shared" si="4"/>
        <v>17</v>
      </c>
      <c r="H70" s="5" t="str">
        <f t="shared" si="5"/>
        <v>00</v>
      </c>
      <c r="I70" s="5" t="str">
        <f t="shared" si="6"/>
        <v>00</v>
      </c>
      <c r="K70" s="5" t="str">
        <f t="shared" si="7"/>
        <v>(69,3,'20161003 17:00:00','C725AE190'),</v>
      </c>
    </row>
    <row r="71" spans="1:11" x14ac:dyDescent="0.25">
      <c r="A71" s="1">
        <v>70</v>
      </c>
      <c r="B71" s="1">
        <v>3</v>
      </c>
      <c r="C71" s="4">
        <v>42646.708333333336</v>
      </c>
      <c r="D71" s="1" t="s">
        <v>56</v>
      </c>
      <c r="F71" s="5" t="str">
        <f t="array" ref="F71">CONCATENATE(YEAR(C71),TEXT(MONTH(C71),"00"),TEXT(DAY(C71),"00"))</f>
        <v>20161003</v>
      </c>
      <c r="G71" s="5">
        <f t="shared" si="4"/>
        <v>17</v>
      </c>
      <c r="H71" s="5" t="str">
        <f t="shared" si="5"/>
        <v>00</v>
      </c>
      <c r="I71" s="5" t="str">
        <f t="shared" si="6"/>
        <v>00</v>
      </c>
      <c r="K71" s="5" t="str">
        <f t="shared" si="7"/>
        <v>(70,3,'20161003 17:00:00','B999BB777'),</v>
      </c>
    </row>
    <row r="72" spans="1:11" x14ac:dyDescent="0.25">
      <c r="A72" s="1">
        <v>71</v>
      </c>
      <c r="B72" s="1">
        <v>4</v>
      </c>
      <c r="C72" s="4">
        <v>42648.482638888891</v>
      </c>
      <c r="D72" s="1" t="s">
        <v>50</v>
      </c>
      <c r="F72" s="5" t="str">
        <f t="array" ref="F72">CONCATENATE(YEAR(C72),TEXT(MONTH(C72),"00"),TEXT(DAY(C72),"00"))</f>
        <v>20161005</v>
      </c>
      <c r="G72" s="5">
        <f t="shared" si="4"/>
        <v>11</v>
      </c>
      <c r="H72" s="5" t="str">
        <f t="shared" si="5"/>
        <v>35</v>
      </c>
      <c r="I72" s="5" t="str">
        <f t="shared" si="6"/>
        <v>00</v>
      </c>
      <c r="K72" s="5" t="str">
        <f t="shared" si="7"/>
        <v>(71,4,'20161005 11:35:00','T777AO99'),</v>
      </c>
    </row>
    <row r="73" spans="1:11" x14ac:dyDescent="0.25">
      <c r="A73" s="1">
        <v>72</v>
      </c>
      <c r="B73" s="1">
        <v>4</v>
      </c>
      <c r="C73" s="4">
        <v>42648.482638888891</v>
      </c>
      <c r="D73" s="1" t="s">
        <v>56</v>
      </c>
      <c r="F73" s="5" t="str">
        <f t="array" ref="F73">CONCATENATE(YEAR(C73),TEXT(MONTH(C73),"00"),TEXT(DAY(C73),"00"))</f>
        <v>20161005</v>
      </c>
      <c r="G73" s="5">
        <f t="shared" si="4"/>
        <v>11</v>
      </c>
      <c r="H73" s="5" t="str">
        <f t="shared" si="5"/>
        <v>35</v>
      </c>
      <c r="I73" s="5" t="str">
        <f t="shared" si="6"/>
        <v>00</v>
      </c>
      <c r="K73" s="5" t="str">
        <f t="shared" si="7"/>
        <v>(72,4,'20161005 11:35:00','B999BB777'),</v>
      </c>
    </row>
    <row r="74" spans="1:11" x14ac:dyDescent="0.25">
      <c r="A74" s="1">
        <v>73</v>
      </c>
      <c r="B74" s="1">
        <v>4</v>
      </c>
      <c r="C74" s="4">
        <v>42648.482638888891</v>
      </c>
      <c r="D74" s="1" t="s">
        <v>49</v>
      </c>
      <c r="F74" s="5" t="str">
        <f t="array" ref="F74">CONCATENATE(YEAR(C74),TEXT(MONTH(C74),"00"),TEXT(DAY(C74),"00"))</f>
        <v>20161005</v>
      </c>
      <c r="G74" s="5">
        <f t="shared" si="4"/>
        <v>11</v>
      </c>
      <c r="H74" s="5" t="str">
        <f t="shared" si="5"/>
        <v>35</v>
      </c>
      <c r="I74" s="5" t="str">
        <f t="shared" si="6"/>
        <v>00</v>
      </c>
      <c r="K74" s="5" t="str">
        <f t="shared" si="7"/>
        <v>(73,4,'20161005 11:35:00','A010BC777'),</v>
      </c>
    </row>
    <row r="75" spans="1:11" x14ac:dyDescent="0.25">
      <c r="A75" s="1">
        <v>74</v>
      </c>
      <c r="B75" s="1">
        <v>4</v>
      </c>
      <c r="C75" s="4">
        <v>42648.5</v>
      </c>
      <c r="D75" s="1" t="s">
        <v>50</v>
      </c>
      <c r="F75" s="5" t="str">
        <f t="array" ref="F75">CONCATENATE(YEAR(C75),TEXT(MONTH(C75),"00"),TEXT(DAY(C75),"00"))</f>
        <v>20161005</v>
      </c>
      <c r="G75" s="5">
        <f t="shared" si="4"/>
        <v>12</v>
      </c>
      <c r="H75" s="5" t="str">
        <f t="shared" si="5"/>
        <v>00</v>
      </c>
      <c r="I75" s="5" t="str">
        <f t="shared" si="6"/>
        <v>00</v>
      </c>
      <c r="K75" s="5" t="str">
        <f t="shared" si="7"/>
        <v>(74,4,'20161005 12:00:00','T777AO99'),</v>
      </c>
    </row>
    <row r="76" spans="1:11" x14ac:dyDescent="0.25">
      <c r="A76" s="1">
        <v>75</v>
      </c>
      <c r="B76" s="1">
        <v>4</v>
      </c>
      <c r="C76" s="4">
        <v>42648.5</v>
      </c>
      <c r="D76" s="1" t="s">
        <v>56</v>
      </c>
      <c r="F76" s="5" t="str">
        <f t="array" ref="F76">CONCATENATE(YEAR(C76),TEXT(MONTH(C76),"00"),TEXT(DAY(C76),"00"))</f>
        <v>20161005</v>
      </c>
      <c r="G76" s="5">
        <f t="shared" si="4"/>
        <v>12</v>
      </c>
      <c r="H76" s="5" t="str">
        <f t="shared" si="5"/>
        <v>00</v>
      </c>
      <c r="I76" s="5" t="str">
        <f t="shared" si="6"/>
        <v>00</v>
      </c>
      <c r="K76" s="5" t="str">
        <f t="shared" si="7"/>
        <v>(75,4,'20161005 12:00:00','B999BB777'),</v>
      </c>
    </row>
    <row r="77" spans="1:11" x14ac:dyDescent="0.25">
      <c r="A77" s="1">
        <v>76</v>
      </c>
      <c r="B77" s="1">
        <v>5</v>
      </c>
      <c r="C77" s="4">
        <v>42649.694444444445</v>
      </c>
      <c r="D77" s="1" t="s">
        <v>56</v>
      </c>
      <c r="F77" s="5" t="str">
        <f t="array" ref="F77">CONCATENATE(YEAR(C77),TEXT(MONTH(C77),"00"),TEXT(DAY(C77),"00"))</f>
        <v>20161006</v>
      </c>
      <c r="G77" s="5">
        <f t="shared" si="4"/>
        <v>16</v>
      </c>
      <c r="H77" s="5" t="str">
        <f t="shared" si="5"/>
        <v>40</v>
      </c>
      <c r="I77" s="5" t="str">
        <f t="shared" si="6"/>
        <v>00</v>
      </c>
      <c r="K77" s="5" t="str">
        <f t="shared" si="7"/>
        <v>(76,5,'20161006 16:40:00','B999BB777'),</v>
      </c>
    </row>
    <row r="78" spans="1:11" x14ac:dyDescent="0.25">
      <c r="A78" s="1">
        <v>77</v>
      </c>
      <c r="B78" s="1">
        <v>5</v>
      </c>
      <c r="C78" s="4">
        <v>42649.708333333336</v>
      </c>
      <c r="D78" s="1" t="s">
        <v>51</v>
      </c>
      <c r="F78" s="5" t="str">
        <f t="array" ref="F78">CONCATENATE(YEAR(C78),TEXT(MONTH(C78),"00"),TEXT(DAY(C78),"00"))</f>
        <v>20161006</v>
      </c>
      <c r="G78" s="5">
        <f t="shared" si="4"/>
        <v>17</v>
      </c>
      <c r="H78" s="5" t="str">
        <f t="shared" si="5"/>
        <v>00</v>
      </c>
      <c r="I78" s="5" t="str">
        <f t="shared" si="6"/>
        <v>00</v>
      </c>
      <c r="K78" s="5" t="str">
        <f t="shared" si="7"/>
        <v>(77,5,'20161006 17:00:00','C555CC777'),</v>
      </c>
    </row>
    <row r="79" spans="1:11" x14ac:dyDescent="0.25">
      <c r="A79" s="1">
        <v>78</v>
      </c>
      <c r="B79" s="1">
        <v>6</v>
      </c>
      <c r="C79" s="4">
        <v>42652.75</v>
      </c>
      <c r="D79" s="1" t="s">
        <v>49</v>
      </c>
      <c r="F79" s="5" t="str">
        <f t="array" ref="F79">CONCATENATE(YEAR(C79),TEXT(MONTH(C79),"00"),TEXT(DAY(C79),"00"))</f>
        <v>20161009</v>
      </c>
      <c r="G79" s="5">
        <f t="shared" si="4"/>
        <v>18</v>
      </c>
      <c r="H79" s="5" t="str">
        <f t="shared" si="5"/>
        <v>00</v>
      </c>
      <c r="I79" s="5" t="str">
        <f t="shared" si="6"/>
        <v>00</v>
      </c>
      <c r="K79" s="5" t="str">
        <f t="shared" si="7"/>
        <v>(78,6,'20161009 18:00:00','A010BC777'),</v>
      </c>
    </row>
    <row r="80" spans="1:11" x14ac:dyDescent="0.25">
      <c r="A80" s="1">
        <v>79</v>
      </c>
      <c r="B80" s="1">
        <v>7</v>
      </c>
      <c r="C80" s="4">
        <v>42653.572916666664</v>
      </c>
      <c r="D80" s="1" t="s">
        <v>49</v>
      </c>
      <c r="F80" s="5" t="str">
        <f t="array" ref="F80">CONCATENATE(YEAR(C80),TEXT(MONTH(C80),"00"),TEXT(DAY(C80),"00"))</f>
        <v>20161010</v>
      </c>
      <c r="G80" s="5">
        <f t="shared" si="4"/>
        <v>13</v>
      </c>
      <c r="H80" s="5" t="str">
        <f t="shared" si="5"/>
        <v>45</v>
      </c>
      <c r="I80" s="5" t="str">
        <f t="shared" si="6"/>
        <v>00</v>
      </c>
      <c r="K80" s="5" t="str">
        <f t="shared" si="7"/>
        <v>(79,7,'20161010 13:45:00','A010BC777'),</v>
      </c>
    </row>
    <row r="81" spans="1:11" x14ac:dyDescent="0.25">
      <c r="A81" s="1">
        <v>80</v>
      </c>
      <c r="B81" s="1">
        <v>7</v>
      </c>
      <c r="C81" s="4">
        <v>42653.572916666664</v>
      </c>
      <c r="D81" s="1" t="s">
        <v>51</v>
      </c>
      <c r="F81" s="5" t="str">
        <f t="array" ref="F81">CONCATENATE(YEAR(C81),TEXT(MONTH(C81),"00"),TEXT(DAY(C81),"00"))</f>
        <v>20161010</v>
      </c>
      <c r="G81" s="5">
        <f t="shared" si="4"/>
        <v>13</v>
      </c>
      <c r="H81" s="5" t="str">
        <f t="shared" si="5"/>
        <v>45</v>
      </c>
      <c r="I81" s="5" t="str">
        <f t="shared" si="6"/>
        <v>00</v>
      </c>
      <c r="K81" s="5" t="str">
        <f t="shared" si="7"/>
        <v>(80,7,'20161010 13:45:00','C555CC777'),</v>
      </c>
    </row>
    <row r="82" spans="1:11" x14ac:dyDescent="0.25">
      <c r="A82" s="1">
        <v>81</v>
      </c>
      <c r="B82" s="1">
        <v>7</v>
      </c>
      <c r="C82" s="4">
        <v>42653.78125</v>
      </c>
      <c r="D82" s="1" t="s">
        <v>49</v>
      </c>
      <c r="F82" s="5" t="str">
        <f t="array" ref="F82">CONCATENATE(YEAR(C82),TEXT(MONTH(C82),"00"),TEXT(DAY(C82),"00"))</f>
        <v>20161010</v>
      </c>
      <c r="G82" s="5">
        <f t="shared" si="4"/>
        <v>18</v>
      </c>
      <c r="H82" s="5" t="str">
        <f t="shared" si="5"/>
        <v>45</v>
      </c>
      <c r="I82" s="5" t="str">
        <f t="shared" si="6"/>
        <v>00</v>
      </c>
      <c r="K82" s="5" t="str">
        <f t="shared" si="7"/>
        <v>(81,7,'20161010 18:45:00','A010BC777'),</v>
      </c>
    </row>
    <row r="83" spans="1:11" x14ac:dyDescent="0.25">
      <c r="A83" s="1">
        <v>82</v>
      </c>
      <c r="B83" s="1">
        <v>8</v>
      </c>
      <c r="C83" s="4">
        <v>42655.625</v>
      </c>
      <c r="D83" s="1" t="s">
        <v>48</v>
      </c>
      <c r="F83" s="5" t="str">
        <f t="array" ref="F83">CONCATENATE(YEAR(C83),TEXT(MONTH(C83),"00"),TEXT(DAY(C83),"00"))</f>
        <v>20161012</v>
      </c>
      <c r="G83" s="5">
        <f t="shared" si="4"/>
        <v>15</v>
      </c>
      <c r="H83" s="5" t="str">
        <f t="shared" si="5"/>
        <v>00</v>
      </c>
      <c r="I83" s="5" t="str">
        <f t="shared" si="6"/>
        <v>00</v>
      </c>
      <c r="K83" s="5" t="str">
        <f t="shared" si="7"/>
        <v>(82,8,'20161012 15:00:00','A190AA190'),</v>
      </c>
    </row>
    <row r="84" spans="1:11" x14ac:dyDescent="0.25">
      <c r="A84" s="1">
        <v>83</v>
      </c>
      <c r="B84" s="1">
        <v>5</v>
      </c>
      <c r="C84" s="4">
        <v>42663.5</v>
      </c>
      <c r="D84" s="1" t="s">
        <v>56</v>
      </c>
      <c r="F84" s="5" t="str">
        <f t="array" ref="F84">CONCATENATE(YEAR(C84),TEXT(MONTH(C84),"00"),TEXT(DAY(C84),"00"))</f>
        <v>20161020</v>
      </c>
      <c r="G84" s="5">
        <f t="shared" si="4"/>
        <v>12</v>
      </c>
      <c r="H84" s="5" t="str">
        <f t="shared" si="5"/>
        <v>00</v>
      </c>
      <c r="I84" s="5" t="str">
        <f t="shared" si="6"/>
        <v>00</v>
      </c>
      <c r="K84" s="5" t="str">
        <f t="shared" si="7"/>
        <v>(83,5,'20161020 12:00:00','B999BB777'),</v>
      </c>
    </row>
    <row r="85" spans="1:11" x14ac:dyDescent="0.25">
      <c r="A85" s="1">
        <v>84</v>
      </c>
      <c r="B85" s="1">
        <v>5</v>
      </c>
      <c r="C85" s="4">
        <v>42663.5</v>
      </c>
      <c r="D85" s="1" t="s">
        <v>51</v>
      </c>
      <c r="F85" s="5" t="str">
        <f t="array" ref="F85">CONCATENATE(YEAR(C85),TEXT(MONTH(C85),"00"),TEXT(DAY(C85),"00"))</f>
        <v>20161020</v>
      </c>
      <c r="G85" s="5">
        <f t="shared" si="4"/>
        <v>12</v>
      </c>
      <c r="H85" s="5" t="str">
        <f t="shared" si="5"/>
        <v>00</v>
      </c>
      <c r="I85" s="5" t="str">
        <f t="shared" si="6"/>
        <v>00</v>
      </c>
      <c r="K85" s="5" t="str">
        <f t="shared" si="7"/>
        <v>(84,5,'20161020 12:00:00','C555CC777'),</v>
      </c>
    </row>
    <row r="86" spans="1:11" x14ac:dyDescent="0.25">
      <c r="A86" s="1">
        <v>85</v>
      </c>
      <c r="B86" s="1">
        <v>5</v>
      </c>
      <c r="C86" s="4">
        <v>42663.5</v>
      </c>
      <c r="D86" s="1" t="s">
        <v>52</v>
      </c>
      <c r="F86" s="5" t="str">
        <f t="array" ref="F86">CONCATENATE(YEAR(C86),TEXT(MONTH(C86),"00"),TEXT(DAY(C86),"00"))</f>
        <v>20161020</v>
      </c>
      <c r="G86" s="5">
        <f t="shared" si="4"/>
        <v>12</v>
      </c>
      <c r="H86" s="5" t="str">
        <f t="shared" si="5"/>
        <v>00</v>
      </c>
      <c r="I86" s="5" t="str">
        <f t="shared" si="6"/>
        <v>00</v>
      </c>
      <c r="K86" s="5" t="str">
        <f t="shared" si="7"/>
        <v>(85,5,'20161020 12:00:00','C725AE190'),</v>
      </c>
    </row>
    <row r="87" spans="1:11" x14ac:dyDescent="0.25">
      <c r="A87" s="1">
        <v>86</v>
      </c>
      <c r="B87" s="1">
        <v>4</v>
      </c>
      <c r="C87" s="4">
        <v>42664.75</v>
      </c>
      <c r="D87" s="1" t="s">
        <v>50</v>
      </c>
      <c r="F87" s="5" t="str">
        <f t="array" ref="F87">CONCATENATE(YEAR(C87),TEXT(MONTH(C87),"00"),TEXT(DAY(C87),"00"))</f>
        <v>20161021</v>
      </c>
      <c r="G87" s="5">
        <f t="shared" si="4"/>
        <v>18</v>
      </c>
      <c r="H87" s="5" t="str">
        <f t="shared" si="5"/>
        <v>00</v>
      </c>
      <c r="I87" s="5" t="str">
        <f t="shared" si="6"/>
        <v>00</v>
      </c>
      <c r="K87" s="5" t="str">
        <f t="shared" si="7"/>
        <v>(86,4,'20161021 18:00:00','T777AO99'),</v>
      </c>
    </row>
    <row r="88" spans="1:11" x14ac:dyDescent="0.25">
      <c r="A88" s="1">
        <v>87</v>
      </c>
      <c r="B88" s="1">
        <v>4</v>
      </c>
      <c r="C88" s="4">
        <v>42664.75</v>
      </c>
      <c r="D88" s="1" t="s">
        <v>49</v>
      </c>
      <c r="F88" s="5" t="str">
        <f t="array" ref="F88">CONCATENATE(YEAR(C88),TEXT(MONTH(C88),"00"),TEXT(DAY(C88),"00"))</f>
        <v>20161021</v>
      </c>
      <c r="G88" s="5">
        <f t="shared" si="4"/>
        <v>18</v>
      </c>
      <c r="H88" s="5" t="str">
        <f t="shared" si="5"/>
        <v>00</v>
      </c>
      <c r="I88" s="5" t="str">
        <f t="shared" si="6"/>
        <v>00</v>
      </c>
      <c r="K88" s="5" t="str">
        <f t="shared" si="7"/>
        <v>(87,4,'20161021 18:00:00','A010BC777'),</v>
      </c>
    </row>
    <row r="89" spans="1:11" x14ac:dyDescent="0.25">
      <c r="A89" s="1">
        <v>88</v>
      </c>
      <c r="B89" s="1">
        <v>4</v>
      </c>
      <c r="C89" s="4">
        <v>42664.763888888891</v>
      </c>
      <c r="D89" s="1" t="s">
        <v>50</v>
      </c>
      <c r="F89" s="5" t="str">
        <f t="array" ref="F89">CONCATENATE(YEAR(C89),TEXT(MONTH(C89),"00"),TEXT(DAY(C89),"00"))</f>
        <v>20161021</v>
      </c>
      <c r="G89" s="5">
        <f t="shared" si="4"/>
        <v>18</v>
      </c>
      <c r="H89" s="5" t="str">
        <f t="shared" si="5"/>
        <v>20</v>
      </c>
      <c r="I89" s="5" t="str">
        <f t="shared" si="6"/>
        <v>00</v>
      </c>
      <c r="K89" s="5" t="str">
        <f t="shared" si="7"/>
        <v>(88,4,'20161021 18:20:00','T777AO99'),</v>
      </c>
    </row>
    <row r="90" spans="1:11" x14ac:dyDescent="0.25">
      <c r="A90" s="1">
        <v>89</v>
      </c>
      <c r="B90" s="1">
        <v>6</v>
      </c>
      <c r="C90" s="4">
        <v>42667.5</v>
      </c>
      <c r="D90" s="1" t="s">
        <v>49</v>
      </c>
      <c r="F90" s="5" t="str">
        <f t="array" ref="F90">CONCATENATE(YEAR(C90),TEXT(MONTH(C90),"00"),TEXT(DAY(C90),"00"))</f>
        <v>20161024</v>
      </c>
      <c r="G90" s="5">
        <f t="shared" si="4"/>
        <v>12</v>
      </c>
      <c r="H90" s="5" t="str">
        <f t="shared" si="5"/>
        <v>00</v>
      </c>
      <c r="I90" s="5" t="str">
        <f t="shared" si="6"/>
        <v>00</v>
      </c>
      <c r="K90" s="5" t="str">
        <f t="shared" si="7"/>
        <v>(89,6,'20161024 12:00:00','A010BC777'),</v>
      </c>
    </row>
    <row r="91" spans="1:11" x14ac:dyDescent="0.25">
      <c r="A91" s="1">
        <v>90</v>
      </c>
      <c r="B91" s="1">
        <v>6</v>
      </c>
      <c r="C91" s="4">
        <v>42667.5</v>
      </c>
      <c r="D91" s="1" t="s">
        <v>52</v>
      </c>
      <c r="F91" s="5" t="str">
        <f t="array" ref="F91">CONCATENATE(YEAR(C91),TEXT(MONTH(C91),"00"),TEXT(DAY(C91),"00"))</f>
        <v>20161024</v>
      </c>
      <c r="G91" s="5">
        <f t="shared" si="4"/>
        <v>12</v>
      </c>
      <c r="H91" s="5" t="str">
        <f t="shared" si="5"/>
        <v>00</v>
      </c>
      <c r="I91" s="5" t="str">
        <f t="shared" si="6"/>
        <v>00</v>
      </c>
      <c r="K91" s="5" t="str">
        <f t="shared" si="7"/>
        <v>(90,6,'20161024 12:00:00','C725AE190'),</v>
      </c>
    </row>
    <row r="92" spans="1:11" x14ac:dyDescent="0.25">
      <c r="A92" s="1">
        <v>91</v>
      </c>
      <c r="B92" s="1">
        <v>6</v>
      </c>
      <c r="C92" s="4">
        <v>42667.552083333336</v>
      </c>
      <c r="D92" s="1" t="s">
        <v>52</v>
      </c>
      <c r="F92" s="5" t="str">
        <f t="array" ref="F92">CONCATENATE(YEAR(C92),TEXT(MONTH(C92),"00"),TEXT(DAY(C92),"00"))</f>
        <v>20161024</v>
      </c>
      <c r="G92" s="5">
        <f t="shared" si="4"/>
        <v>13</v>
      </c>
      <c r="H92" s="5" t="str">
        <f t="shared" si="5"/>
        <v>15</v>
      </c>
      <c r="I92" s="5" t="str">
        <f t="shared" si="6"/>
        <v>00</v>
      </c>
      <c r="K92" s="5" t="str">
        <f t="shared" si="7"/>
        <v>(91,6,'20161024 13:15:00','C725AE190'),</v>
      </c>
    </row>
    <row r="93" spans="1:11" x14ac:dyDescent="0.25">
      <c r="A93" s="1">
        <v>92</v>
      </c>
      <c r="B93" s="1">
        <v>7</v>
      </c>
      <c r="C93" s="4">
        <v>42668.625</v>
      </c>
      <c r="D93" s="1" t="s">
        <v>56</v>
      </c>
      <c r="F93" s="5" t="str">
        <f t="array" ref="F93">CONCATENATE(YEAR(C93),TEXT(MONTH(C93),"00"),TEXT(DAY(C93),"00"))</f>
        <v>20161025</v>
      </c>
      <c r="G93" s="5">
        <f t="shared" si="4"/>
        <v>15</v>
      </c>
      <c r="H93" s="5" t="str">
        <f t="shared" si="5"/>
        <v>00</v>
      </c>
      <c r="I93" s="5" t="str">
        <f t="shared" si="6"/>
        <v>00</v>
      </c>
      <c r="K93" s="5" t="str">
        <f t="shared" si="7"/>
        <v>(92,7,'20161025 15:00:00','B999BB777'),</v>
      </c>
    </row>
    <row r="94" spans="1:11" x14ac:dyDescent="0.25">
      <c r="A94" s="1">
        <v>93</v>
      </c>
      <c r="B94" s="1">
        <v>7</v>
      </c>
      <c r="C94" s="4">
        <v>42668.625</v>
      </c>
      <c r="D94" s="1" t="s">
        <v>49</v>
      </c>
      <c r="F94" s="5" t="str">
        <f t="array" ref="F94">CONCATENATE(YEAR(C94),TEXT(MONTH(C94),"00"),TEXT(DAY(C94),"00"))</f>
        <v>20161025</v>
      </c>
      <c r="G94" s="5">
        <f t="shared" si="4"/>
        <v>15</v>
      </c>
      <c r="H94" s="5" t="str">
        <f t="shared" si="5"/>
        <v>00</v>
      </c>
      <c r="I94" s="5" t="str">
        <f t="shared" si="6"/>
        <v>00</v>
      </c>
      <c r="K94" s="5" t="str">
        <f t="shared" si="7"/>
        <v>(93,7,'20161025 15:00:00','A010BC777'),</v>
      </c>
    </row>
    <row r="95" spans="1:11" x14ac:dyDescent="0.25">
      <c r="A95" s="1">
        <v>94</v>
      </c>
      <c r="B95" s="1">
        <v>7</v>
      </c>
      <c r="C95" s="4">
        <v>42668.645833333336</v>
      </c>
      <c r="D95" s="1" t="s">
        <v>56</v>
      </c>
      <c r="F95" s="5" t="str">
        <f t="array" ref="F95">CONCATENATE(YEAR(C95),TEXT(MONTH(C95),"00"),TEXT(DAY(C95),"00"))</f>
        <v>20161025</v>
      </c>
      <c r="G95" s="5">
        <f t="shared" si="4"/>
        <v>15</v>
      </c>
      <c r="H95" s="5" t="str">
        <f t="shared" si="5"/>
        <v>30</v>
      </c>
      <c r="I95" s="5" t="str">
        <f t="shared" si="6"/>
        <v>00</v>
      </c>
      <c r="K95" s="5" t="str">
        <f t="shared" si="7"/>
        <v>(94,7,'20161025 15:30:00','B999BB777'),</v>
      </c>
    </row>
    <row r="96" spans="1:11" x14ac:dyDescent="0.25">
      <c r="A96" s="1">
        <v>95</v>
      </c>
      <c r="B96" s="1">
        <v>8</v>
      </c>
      <c r="C96" s="4">
        <v>42671.625</v>
      </c>
      <c r="D96" s="1" t="s">
        <v>52</v>
      </c>
      <c r="F96" s="5" t="str">
        <f t="array" ref="F96">CONCATENATE(YEAR(C96),TEXT(MONTH(C96),"00"),TEXT(DAY(C96),"00"))</f>
        <v>20161028</v>
      </c>
      <c r="G96" s="5">
        <f t="shared" si="4"/>
        <v>15</v>
      </c>
      <c r="H96" s="5" t="str">
        <f t="shared" si="5"/>
        <v>00</v>
      </c>
      <c r="I96" s="5" t="str">
        <f t="shared" si="6"/>
        <v>00</v>
      </c>
      <c r="K96" s="5" t="str">
        <f t="shared" si="7"/>
        <v>(95,8,'20161028 15:00:00','C725AE190'),</v>
      </c>
    </row>
    <row r="97" spans="1:11" x14ac:dyDescent="0.25">
      <c r="A97" s="1">
        <v>96</v>
      </c>
      <c r="B97" s="1">
        <v>8</v>
      </c>
      <c r="C97" s="4">
        <v>42671.666666666664</v>
      </c>
      <c r="D97" s="1" t="s">
        <v>52</v>
      </c>
      <c r="F97" s="5" t="str">
        <f t="array" ref="F97">CONCATENATE(YEAR(C97),TEXT(MONTH(C97),"00"),TEXT(DAY(C97),"00"))</f>
        <v>20161028</v>
      </c>
      <c r="G97" s="5">
        <f t="shared" si="4"/>
        <v>16</v>
      </c>
      <c r="H97" s="5" t="str">
        <f t="shared" si="5"/>
        <v>00</v>
      </c>
      <c r="I97" s="5" t="str">
        <f t="shared" si="6"/>
        <v>00</v>
      </c>
      <c r="K97" s="5" t="str">
        <f t="shared" si="7"/>
        <v>(96,8,'20161028 16:00:00','C725AE190'),</v>
      </c>
    </row>
    <row r="98" spans="1:11" x14ac:dyDescent="0.25">
      <c r="A98" s="1">
        <v>97</v>
      </c>
      <c r="B98" s="1">
        <v>8</v>
      </c>
      <c r="C98" s="4">
        <v>42686.625</v>
      </c>
      <c r="D98" s="1" t="s">
        <v>48</v>
      </c>
      <c r="F98" s="5" t="str">
        <f t="array" ref="F98">CONCATENATE(YEAR(C98),TEXT(MONTH(C98),"00"),TEXT(DAY(C98),"00"))</f>
        <v>20161112</v>
      </c>
      <c r="G98" s="5">
        <f t="shared" si="4"/>
        <v>15</v>
      </c>
      <c r="H98" s="5" t="str">
        <f t="shared" si="5"/>
        <v>00</v>
      </c>
      <c r="I98" s="5" t="str">
        <f t="shared" si="6"/>
        <v>00</v>
      </c>
      <c r="K98" s="5" t="str">
        <f t="shared" si="7"/>
        <v>(97,8,'20161112 15:00:00','A190AA190'),</v>
      </c>
    </row>
    <row r="99" spans="1:11" x14ac:dyDescent="0.25">
      <c r="A99" s="1">
        <v>98</v>
      </c>
      <c r="B99" s="1">
        <v>8</v>
      </c>
      <c r="C99" s="4">
        <v>42687.458333333336</v>
      </c>
      <c r="D99" s="1" t="s">
        <v>52</v>
      </c>
      <c r="F99" s="5" t="str">
        <f t="array" ref="F99">CONCATENATE(YEAR(C99),TEXT(MONTH(C99),"00"),TEXT(DAY(C99),"00"))</f>
        <v>20161113</v>
      </c>
      <c r="G99" s="5">
        <f t="shared" si="4"/>
        <v>11</v>
      </c>
      <c r="H99" s="5" t="str">
        <f t="shared" si="5"/>
        <v>00</v>
      </c>
      <c r="I99" s="5" t="str">
        <f t="shared" si="6"/>
        <v>00</v>
      </c>
      <c r="K99" s="5" t="str">
        <f t="shared" si="7"/>
        <v>(98,8,'20161113 11:00:00','C725AE190'),</v>
      </c>
    </row>
    <row r="100" spans="1:11" x14ac:dyDescent="0.25">
      <c r="A100" s="1">
        <v>99</v>
      </c>
      <c r="B100" s="1">
        <v>8</v>
      </c>
      <c r="C100" s="4">
        <v>42687.75</v>
      </c>
      <c r="D100" s="1" t="s">
        <v>52</v>
      </c>
      <c r="F100" s="5" t="str">
        <f t="array" ref="F100">CONCATENATE(YEAR(C100),TEXT(MONTH(C100),"00"),TEXT(DAY(C100),"00"))</f>
        <v>20161113</v>
      </c>
      <c r="G100" s="5">
        <f t="shared" si="4"/>
        <v>18</v>
      </c>
      <c r="H100" s="5" t="str">
        <f t="shared" si="5"/>
        <v>00</v>
      </c>
      <c r="I100" s="5" t="str">
        <f t="shared" si="6"/>
        <v>00</v>
      </c>
      <c r="K100" s="5" t="str">
        <f t="shared" si="7"/>
        <v>(99,8,'20161113 18:00:00','C725AE190'),</v>
      </c>
    </row>
    <row r="101" spans="1:11" x14ac:dyDescent="0.25">
      <c r="A101" s="1">
        <v>100</v>
      </c>
      <c r="B101" s="1">
        <v>8</v>
      </c>
      <c r="C101" s="4">
        <v>42687.833333333336</v>
      </c>
      <c r="D101" s="1" t="s">
        <v>52</v>
      </c>
      <c r="F101" s="5" t="str">
        <f t="array" ref="F101">CONCATENATE(YEAR(C101),TEXT(MONTH(C101),"00"),TEXT(DAY(C101),"00"))</f>
        <v>20161113</v>
      </c>
      <c r="G101" s="5">
        <f t="shared" si="4"/>
        <v>20</v>
      </c>
      <c r="H101" s="5" t="str">
        <f t="shared" si="5"/>
        <v>00</v>
      </c>
      <c r="I101" s="5" t="str">
        <f t="shared" si="6"/>
        <v>00</v>
      </c>
      <c r="K101" s="5" t="str">
        <f t="shared" si="7"/>
        <v>(100,8,'20161113 20:00:00','C725AE190'),</v>
      </c>
    </row>
  </sheetData>
  <autoFilter ref="A1:D101">
    <sortState ref="A2:D101">
      <sortCondition ref="C2:C10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Areas</vt:lpstr>
      <vt:lpstr>Parking</vt:lpstr>
      <vt:lpstr>Tariffs</vt:lpstr>
      <vt:lpstr>TariffData</vt:lpstr>
      <vt:lpstr>Clients</vt:lpstr>
      <vt:lpstr>Cars</vt:lpstr>
      <vt:lpstr>Docs</vt:lpstr>
      <vt:lpstr>Subscriptions</vt:lpstr>
      <vt:lpstr>ParkingData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2016-11-14T15:08:32Z</dcterms:modified>
</cp:coreProperties>
</file>