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3250" windowHeight="12450" activeTab="1"/>
  </bookViews>
  <sheets>
    <sheet name="CERC_KRK_eng" sheetId="5" r:id="rId1"/>
    <sheet name="CERC_KRK_ukr" sheetId="10" r:id="rId2"/>
  </sheets>
  <externalReferences>
    <externalReference r:id="rId3"/>
  </externalReferences>
  <definedNames>
    <definedName name="Date">'[1]Для Марго'!#REF!</definedName>
    <definedName name="Language">[1]AM!$F$1</definedName>
    <definedName name="today">[1]AM!$H$1</definedName>
    <definedName name="Utilities">#REF!</definedName>
    <definedName name="Вибірка">[1]!Таблица1[#Data]</definedName>
    <definedName name="Дата">#REF!</definedName>
    <definedName name="Две_недели">'[1]Довідка статуса'!#REF!</definedName>
    <definedName name="_xlnm.Print_Area" localSheetId="0">CERC_KRK_eng!$A$1:$O$75</definedName>
    <definedName name="_xlnm.Print_Area" localSheetId="1">CERC_KRK_ukr!$A$1:$O$74</definedName>
    <definedName name="Платежі">#REF!</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4" i="10" l="1"/>
  <c r="G75" i="5"/>
  <c r="H64" i="10"/>
  <c r="H52" i="10"/>
  <c r="H44" i="10"/>
  <c r="H65" i="5"/>
  <c r="H53" i="5"/>
  <c r="H45" i="5"/>
  <c r="H75" i="5" l="1"/>
  <c r="H74" i="10"/>
  <c r="G72" i="10" l="1"/>
  <c r="G73" i="5" l="1"/>
</calcChain>
</file>

<file path=xl/comments1.xml><?xml version="1.0" encoding="utf-8"?>
<comments xmlns="http://schemas.openxmlformats.org/spreadsheetml/2006/main">
  <authors>
    <author>Олександр Колєйніков</author>
  </authors>
  <commentList>
    <comment ref="N55" authorId="0">
      <text>
        <r>
          <rPr>
            <sz val="9"/>
            <color indexed="81"/>
            <rFont val="Tahoma"/>
            <family val="2"/>
          </rPr>
          <t>73 days from advance payment</t>
        </r>
      </text>
    </comment>
  </commentList>
</comments>
</file>

<file path=xl/comments2.xml><?xml version="1.0" encoding="utf-8"?>
<comments xmlns="http://schemas.openxmlformats.org/spreadsheetml/2006/main">
  <authors>
    <author>Олександр Колєйніков</author>
  </authors>
  <commentList>
    <comment ref="N54" authorId="0">
      <text>
        <r>
          <rPr>
            <sz val="9"/>
            <color indexed="81"/>
            <rFont val="Tahoma"/>
            <family val="2"/>
          </rPr>
          <t>73 days from advance payment</t>
        </r>
      </text>
    </comment>
  </commentList>
</comments>
</file>

<file path=xl/sharedStrings.xml><?xml version="1.0" encoding="utf-8"?>
<sst xmlns="http://schemas.openxmlformats.org/spreadsheetml/2006/main" count="426" uniqueCount="209">
  <si>
    <t>No.</t>
  </si>
  <si>
    <t>Component/Contract</t>
  </si>
  <si>
    <t>Contract Number</t>
  </si>
  <si>
    <t>Type</t>
  </si>
  <si>
    <t>Proc. Method</t>
  </si>
  <si>
    <t>Review by the Bank Post/Prior</t>
  </si>
  <si>
    <t>Estimated Cost, USD</t>
  </si>
  <si>
    <t>Contract price, USD</t>
  </si>
  <si>
    <t>Plan VS Actual</t>
  </si>
  <si>
    <t>Documents submitted to the Bank</t>
  </si>
  <si>
    <t>Invitation to Bid/RFP</t>
  </si>
  <si>
    <t>Submission of bids/proposals</t>
  </si>
  <si>
    <t>Contract Signing</t>
  </si>
  <si>
    <t>Contract Completion (final payment)</t>
  </si>
  <si>
    <t>Contracting Party</t>
  </si>
  <si>
    <t>ICB</t>
  </si>
  <si>
    <t>Post</t>
  </si>
  <si>
    <t>SSS</t>
  </si>
  <si>
    <t>G</t>
  </si>
  <si>
    <t>IC</t>
  </si>
  <si>
    <t>DC</t>
  </si>
  <si>
    <t>CERC-KRK-DC-01</t>
  </si>
  <si>
    <t>CERC-KRK-DC-02</t>
  </si>
  <si>
    <t>CERC-KRK-DC-03</t>
  </si>
  <si>
    <t>CERC-KRK-DC-04</t>
  </si>
  <si>
    <t>CERC-KRK-DC-05</t>
  </si>
  <si>
    <t>CERC-KRK-DC-06</t>
  </si>
  <si>
    <t>Шопінг</t>
  </si>
  <si>
    <t>Прямий контракт</t>
  </si>
  <si>
    <t>Товари</t>
  </si>
  <si>
    <t>Після</t>
  </si>
  <si>
    <t>Original</t>
  </si>
  <si>
    <t>Completion</t>
  </si>
  <si>
    <t>Actual</t>
  </si>
  <si>
    <t>Bank Fees</t>
  </si>
  <si>
    <t>GRAND TOTAL</t>
  </si>
  <si>
    <t>UNALLOCATED</t>
  </si>
  <si>
    <t>Subloan:</t>
  </si>
  <si>
    <t>5</t>
  </si>
  <si>
    <t>6</t>
  </si>
  <si>
    <t>7</t>
  </si>
  <si>
    <t>2. Bank’s approval Date of the Procurement Plan:</t>
  </si>
  <si>
    <t>Original: July 02, 2015</t>
  </si>
  <si>
    <t>Revision 1: August 02, 2017</t>
  </si>
  <si>
    <t>Revision 3: December 18, 2018</t>
  </si>
  <si>
    <t>Revision 2: March 26, 2018</t>
  </si>
  <si>
    <t>Revision 4: November 22, 2019</t>
  </si>
  <si>
    <t>Revision 5: February 03, 2021</t>
  </si>
  <si>
    <t>Revision 6: June 11, 2021</t>
  </si>
  <si>
    <t>Revision 7: July 30, 2021</t>
  </si>
  <si>
    <t>Revision 8: October 20, 2021</t>
  </si>
  <si>
    <t>Revision 9: June 20, 2022</t>
  </si>
  <si>
    <r>
      <rPr>
        <b/>
        <sz val="11"/>
        <color theme="1"/>
        <rFont val="Calibri"/>
        <family val="2"/>
        <scheme val="minor"/>
      </rPr>
      <t>1. Project information:</t>
    </r>
    <r>
      <rPr>
        <sz val="11"/>
        <color theme="1"/>
        <rFont val="Calibri"/>
        <family val="2"/>
        <charset val="204"/>
        <scheme val="minor"/>
      </rPr>
      <t xml:space="preserve"> Ukraine has received financing from the International Bank for Reconstruction and Development (IBRD) in the amount US$ 350 million under IBRD related Loan Agreement No.8391-UA (US$ 300 million) and CTF related Loan Agreement №TF017112 (US$ 50 million) toward the cost of Second Urban Infrastructure Project (hereinafter – the Project). The Project includes three components: А) Urban Infrastructure Investment; В) Institutional Strengthening and Capacity Building; С) Project Management, and seeks to assist Utility Companies of selected cities to improve quality and reliability of the services while decreasing their costs through a series of institutional improvements and selective investments in reconstruction and replacement of deteriorated water supply and sanitation systems and solid waste management systems.
- By 2nd Amendment to the IBRD Loan Agreement on April 17, 2018 amount of financing was reduced by US$ 7,893.000 to US$ 342,107,000. 
- By 3rd Amendment to the IBRD Loan Agreement and 2nd Amendment to CTF Loan Agreement on June 12, 2020 amount of financing was further reduced by US$ 15,539,256.63 to US$ 326,567,743.37, and the loan closing dated was revised from October 31, 2020 to October 31, 2022. 
- By 4th Amendment to the IBRD Loan Agreement and 3rd Amendment to CTF Loan Agreement on August 09, 2022, amount of loan under Component B) and for certain utilities in Component A) was reduced and re-distributed between certain utilities and to "Unallocated" amount category, and the loan closing date was revised from October 31, 2022 to June 30, 2023
</t>
    </r>
  </si>
  <si>
    <t xml:space="preserve">5. Procurement Thresholds: </t>
  </si>
  <si>
    <r>
      <rPr>
        <b/>
        <sz val="11"/>
        <color theme="1"/>
        <rFont val="Calibri"/>
        <family val="2"/>
        <scheme val="minor"/>
      </rPr>
      <t>4. Period covered by this procurement plan:</t>
    </r>
    <r>
      <rPr>
        <sz val="11"/>
        <color theme="1"/>
        <rFont val="Calibri"/>
        <family val="2"/>
        <charset val="204"/>
        <scheme val="minor"/>
      </rPr>
      <t xml:space="preserve"> November 21, 2014 - June 30, 2023</t>
    </r>
  </si>
  <si>
    <t>Urban Infrastructure Project - 2 (LA 8391-UA and TF017112)</t>
  </si>
  <si>
    <t>Ukraine</t>
  </si>
  <si>
    <t>APPROVED</t>
  </si>
  <si>
    <t>Expenditure Category</t>
  </si>
  <si>
    <t>Contract Value USD</t>
  </si>
  <si>
    <t>Procurement Method</t>
  </si>
  <si>
    <t>Bank Prior Review</t>
  </si>
  <si>
    <t>Small Works (SW), Works (W), Design Supply and Installation (D,S&amp;I), Supply and Installation (S&amp;I) contracts</t>
  </si>
  <si>
    <t>&gt;=5 000 000</t>
  </si>
  <si>
    <r>
      <rPr>
        <sz val="13"/>
        <rFont val="Calibri"/>
        <family val="2"/>
        <charset val="204"/>
      </rPr>
      <t>&lt;</t>
    </r>
    <r>
      <rPr>
        <sz val="13"/>
        <rFont val="Times New Roman"/>
        <family val="1"/>
        <charset val="204"/>
      </rPr>
      <t>5 000 000</t>
    </r>
  </si>
  <si>
    <r>
      <rPr>
        <sz val="13"/>
        <rFont val="Calibri"/>
        <family val="2"/>
        <charset val="204"/>
      </rPr>
      <t>&lt;</t>
    </r>
    <r>
      <rPr>
        <sz val="13"/>
        <rFont val="Times New Roman"/>
        <family val="1"/>
        <charset val="204"/>
      </rPr>
      <t>200 000</t>
    </r>
  </si>
  <si>
    <t>N/A</t>
  </si>
  <si>
    <t>NCB</t>
  </si>
  <si>
    <t>Shopping</t>
  </si>
  <si>
    <t>All the ICB contracts</t>
  </si>
  <si>
    <t>Post review</t>
  </si>
  <si>
    <t xml:space="preserve">All DC contracts &gt;=5 000 000 </t>
  </si>
  <si>
    <t>All DC contracts &gt;=1 500 000</t>
  </si>
  <si>
    <r>
      <rPr>
        <sz val="13"/>
        <rFont val="Calibri"/>
        <family val="2"/>
        <charset val="204"/>
      </rPr>
      <t>&gt;</t>
    </r>
    <r>
      <rPr>
        <sz val="13"/>
        <rFont val="Times New Roman"/>
        <family val="1"/>
        <charset val="204"/>
      </rPr>
      <t>=1 500 000</t>
    </r>
  </si>
  <si>
    <r>
      <rPr>
        <sz val="13"/>
        <rFont val="Calibri"/>
        <family val="2"/>
        <charset val="204"/>
      </rPr>
      <t>&lt;</t>
    </r>
    <r>
      <rPr>
        <sz val="13"/>
        <rFont val="Times New Roman"/>
        <family val="1"/>
        <charset val="204"/>
      </rPr>
      <t>1 000 000</t>
    </r>
  </si>
  <si>
    <r>
      <rPr>
        <sz val="13"/>
        <rFont val="Calibri"/>
        <family val="2"/>
        <charset val="204"/>
      </rPr>
      <t>&lt;</t>
    </r>
    <r>
      <rPr>
        <sz val="13"/>
        <rFont val="Times New Roman"/>
        <family val="1"/>
        <charset val="204"/>
      </rPr>
      <t>100 000</t>
    </r>
  </si>
  <si>
    <t>NA</t>
  </si>
  <si>
    <t xml:space="preserve">Goods (G), Information Technology (IT), non-consulting services (S)  </t>
  </si>
  <si>
    <t>&gt;=300 000</t>
  </si>
  <si>
    <t>QCBS, QBS,FBS,LCS</t>
  </si>
  <si>
    <t>&lt;300 000</t>
  </si>
  <si>
    <t>QCBS, QBS,FBS,LCS and CQS</t>
  </si>
  <si>
    <t>All contracts &gt;= 500 000 for firms; all contracts &gt;= 200 000 for individuals; and all SSS contracts  &gt;= 500 000 for firms, all SSS contracts  &gt;= 200 000 for individuals; Draft TORs</t>
  </si>
  <si>
    <t>Notes</t>
  </si>
  <si>
    <t>4. KREMENCHUK CITY TERRITORIAL COMMUNITY / UC "Kremenchukvodokanal"</t>
  </si>
  <si>
    <t>ICB  - International Competitive Bidding;
NCB - National Competitive Bidding; 
SH -Shopping;
QCBS - Quality-and Cost Based Selection;
QBS - Quality Based Selection;
FBS - Fixed Budget Selection;
LCS - Least-Cost Selection;
CQS or CQ - Consultant's Qualification Selection;
IC - Individual Consultants;
DC - Direct Contract;
SSS - Single (or Sole) Source Selection; 
AP - Agreed Procedure;
NBF - Not Bank Financed;
N/A - Not Applicable.</t>
  </si>
  <si>
    <t>Mobile water treatment complex</t>
  </si>
  <si>
    <t>Tanker truck for food liquids, (5 cubic meter tank) on chassis</t>
  </si>
  <si>
    <t>Gate valves rotary disc DN800 PN10. Gate valves rotary disc DN600 PN10</t>
  </si>
  <si>
    <t>Multi-functional wheeled excavator - loader</t>
  </si>
  <si>
    <t>COMMUNAL ENTERPRISE "KREMENCHUKVODOKANAL" / 
Per Aarsleff A/S</t>
  </si>
  <si>
    <t>COMMUNAL ENTERPRISE "KREMENCHUKVODOKANAL/ 
"Compressors International" LLC</t>
  </si>
  <si>
    <t>COMMUNAL ENTERPRISE "KREMENCHUKVODOKANAL / 
"IVIK FORMULA VODY" LLC</t>
  </si>
  <si>
    <t>COMMUNAL ENTERPRISE "KREMENCHUKVODOKANAL" / 
"ALFATEKS" PP VKP</t>
  </si>
  <si>
    <t>COMMUNAL ENTERPRISE "KREMENCHUKVODOKANAL" / "Budinvestcompany" TOV</t>
  </si>
  <si>
    <t>COMMUNAL ENTERPRISE "KREMENCHUKVODOKANAL" / 
"Construction machinery" Ltd.</t>
  </si>
  <si>
    <t>for Contingency Emergency Response Component</t>
  </si>
  <si>
    <t>Procurement Plan</t>
  </si>
  <si>
    <t>Revision</t>
  </si>
  <si>
    <t>June 2023</t>
  </si>
  <si>
    <t>December 2022</t>
  </si>
  <si>
    <t>April 2023</t>
  </si>
  <si>
    <t>January 2023</t>
  </si>
  <si>
    <t>January 6, 2023</t>
  </si>
  <si>
    <t>March 2023</t>
  </si>
  <si>
    <t>January 5, 2023</t>
  </si>
  <si>
    <t>January 12, 2023</t>
  </si>
  <si>
    <t>January 10, 2023</t>
  </si>
  <si>
    <t>Квітень 2023</t>
  </si>
  <si>
    <t>Червень 2023</t>
  </si>
  <si>
    <t>Грудень 2022</t>
  </si>
  <si>
    <t>Н/З</t>
  </si>
  <si>
    <t>Початково</t>
  </si>
  <si>
    <t>Завершення</t>
  </si>
  <si>
    <t>План/Факт</t>
  </si>
  <si>
    <t>Факт</t>
  </si>
  <si>
    <t>Компонент/Контракт</t>
  </si>
  <si>
    <t>Номер контракту</t>
  </si>
  <si>
    <t>Тип</t>
  </si>
  <si>
    <t>Метод закупівлі</t>
  </si>
  <si>
    <t>Розгляд банком (попередній/ після)</t>
  </si>
  <si>
    <t>Кошторисна вартість
дол. США</t>
  </si>
  <si>
    <t>Ціна контракту
дол. США</t>
  </si>
  <si>
    <t>Документи подані в Банк</t>
  </si>
  <si>
    <t>Запрошення до участі</t>
  </si>
  <si>
    <t>Подача пропозицій</t>
  </si>
  <si>
    <t>Підписання контракту</t>
  </si>
  <si>
    <t>Завершення контракту (остаточний розрахунок)</t>
  </si>
  <si>
    <t>Сторона контракту</t>
  </si>
  <si>
    <t>Субкредит:</t>
  </si>
  <si>
    <t>МКТ</t>
  </si>
  <si>
    <t>ПК</t>
  </si>
  <si>
    <t>НЕРОЗПОДІЛЕНО</t>
  </si>
  <si>
    <t>Банківські комісії</t>
  </si>
  <si>
    <t>ВСЬОГО</t>
  </si>
  <si>
    <r>
      <rPr>
        <b/>
        <sz val="11"/>
        <color theme="1"/>
        <rFont val="Calibri"/>
        <family val="2"/>
        <scheme val="minor"/>
      </rPr>
      <t>1. Інформація щодо Проєкту:</t>
    </r>
    <r>
      <rPr>
        <sz val="11"/>
        <color theme="1"/>
        <rFont val="Calibri"/>
        <family val="2"/>
        <scheme val="minor"/>
      </rPr>
      <t xml:space="preserve"> Україна отримала фінансування від Міжнародного банку реконструкції та розвитку (МБРР) у розмірі 350 млн. доларів США за Кредитною угодою №8391-UA (300 млн. доларів США) та Кредитною угодою №TF017112 (50 млн. доларів США) на реалізацію Другого проекту розвитку міської інфраструктури (надалі - Проєкт). Проєкт складається з трьох компонентів: А) Інвестиції в міську інфраструктуру; В) Інституційне зміцнення та розвиток потенціалу; С) Управління проектом, і має на меті допомогти комунальним підприємствам відібраних міст підвищити якість та надійність послуг при одночасному зниженні їх собівартості через низку інституційних покращень та вибіркових інвестицій у реконструкцію та заміну зношених систем водопостачання та водовідведення, а також систем поводження з твердими побутовими відходами.
- Відповідно до 2-ї зміни до Угоди про позику МБРР від 17 квітня 2018 року суму фінансування було зменшено на 7 893 000 доларів США до 342 107 000 доларів США. 
- Третьою зміною до Угоди про позику МБРР та другою зміною до Угоди про позику ФЧТ від 12 червня 2020 року суму фінансування було додатково зменшено на 15 539 256,63 доларів США до 326 567 743,37 доларів США, а дату закриття позики було переглянуто з 31 жовтня 2020 року на 31 жовтня 2022 року. 
- Четвертою зміною до Угоди про позику МБРР та третьою зміною до Угоди про позику ФЧТ від 09 серпня 2022 року суму позики за Компонентом В) та для окремих комунальних підприємств за Компонентом А) було зменшено та перерозподілено між окремими комунальними підприємствами та в категорію "Нерозподілена сума", а дату закриття позики було переглянуто з 31 жовтня 2022 року на 30 червня 2023 року.
</t>
    </r>
  </si>
  <si>
    <t>2. Дата затвердження Плану закупівель Світовим Банком:</t>
  </si>
  <si>
    <t>Початкова: 02 липня 2015 року</t>
  </si>
  <si>
    <t>Revision 10: September 13, 2022</t>
  </si>
  <si>
    <r>
      <t xml:space="preserve">4. Період: </t>
    </r>
    <r>
      <rPr>
        <sz val="11"/>
        <color theme="1"/>
        <rFont val="Calibri"/>
        <family val="2"/>
        <scheme val="minor"/>
      </rPr>
      <t>21 листопада 2014 року - 30 червня 2023 року</t>
    </r>
  </si>
  <si>
    <r>
      <t xml:space="preserve">3. Дата загального оголошення про закупівлі: </t>
    </r>
    <r>
      <rPr>
        <sz val="11"/>
        <color theme="1"/>
        <rFont val="Calibri"/>
        <family val="2"/>
        <scheme val="minor"/>
      </rPr>
      <t>05 серпня 2014 року</t>
    </r>
  </si>
  <si>
    <t xml:space="preserve">5. Ліміти закупівель </t>
  </si>
  <si>
    <r>
      <t xml:space="preserve">3. Date of General Procurement Notice: </t>
    </r>
    <r>
      <rPr>
        <sz val="11"/>
        <color theme="1"/>
        <rFont val="Calibri"/>
        <family val="2"/>
        <scheme val="minor"/>
      </rPr>
      <t>August 05, 2014</t>
    </r>
  </si>
  <si>
    <t>Категорія витрат</t>
  </si>
  <si>
    <t>Контракти: Малі Роботи (SW), Роботи (W), Проект, поставка та монтаж (D,S&amp;I), Поставка та монтаж (S&amp;I)</t>
  </si>
  <si>
    <t>Товари (G), Інформаційні технології (ІТ), не консультаційні послуги (S)</t>
  </si>
  <si>
    <t>Консультаційні послуги (СS)</t>
  </si>
  <si>
    <t>Consultant Services (CS)</t>
  </si>
  <si>
    <t>Примітки</t>
  </si>
  <si>
    <t>НКТ</t>
  </si>
  <si>
    <t>ВЯтВ, ВЯ, ВФБ, ВНВ</t>
  </si>
  <si>
    <t>ВЯтВ, ВЯ, ВФБ, ВНВ та ВК</t>
  </si>
  <si>
    <t>ВЄД</t>
  </si>
  <si>
    <t>ІК</t>
  </si>
  <si>
    <t>Всі контракти за МКТ</t>
  </si>
  <si>
    <t>Розгляд Після закупівлі</t>
  </si>
  <si>
    <t xml:space="preserve">Всі Прямі контракти &gt;=5 000 000 </t>
  </si>
  <si>
    <t>Всі Прямі контракти &gt;=1 500 000</t>
  </si>
  <si>
    <t>Всі контракти &gt;= 500 000 для компаній; всі контракти &gt;= 200 000 для індивідуальних консультантів; Всі ВЄД (SSS) контракти  &gt;= 500 000 для компаній, всі ВЄД (SSS) контракти  &gt;= 200 000 для індивідуальних консультантів; Проекти ТЗ</t>
  </si>
  <si>
    <t xml:space="preserve">Попередній Розгляд Банком </t>
  </si>
  <si>
    <t>Вартість Контракту дол. США</t>
  </si>
  <si>
    <t>Перегляд 1: 02 серпня 2017 року</t>
  </si>
  <si>
    <t>Перегляд 2: 26 березня 2018 року</t>
  </si>
  <si>
    <t>Перегляд 3: 18 грудня 2018 року</t>
  </si>
  <si>
    <t>Перегляд 4: 22 листопада 2019 року</t>
  </si>
  <si>
    <t>Перегляд 5: 03 лютого 2021 року</t>
  </si>
  <si>
    <t>Перегляд 6: 11 червня 2021 року</t>
  </si>
  <si>
    <t>Перегляд 7: 30 липня 2021 року</t>
  </si>
  <si>
    <t>Перегляд 8: 20 жовтня 2021 року</t>
  </si>
  <si>
    <t>Перегляд 9: 20 червня 2022 року</t>
  </si>
  <si>
    <t>Перегляд 10: 13 вересня 2022 року</t>
  </si>
  <si>
    <t>Розвиток міської інфраструктури-2 (LA 8391-UA та TF017112)</t>
  </si>
  <si>
    <t>Україна</t>
  </si>
  <si>
    <t>ЗАТВЕРДЖЕНО</t>
  </si>
  <si>
    <t>МКТ (ICB)  - Міжнародні конкурентні торги;
НКТ (NCB) - Національні конкурентні торги;  
Ш (SH) – Шопінг 
ВЯтВ (QCBS) - Відбір за якістю та вартістю ;
ВЯ (QBS)- Відбір за якістю;
ВФБ (FBS) - Відбір з фіксованим бюджетом;
ВНВ (LCS) - Відбір за найменшою вартістю;
ВК (CQS or CQ) -Відбір за кваліфікацією;
ІК (IC) - Індивідуальний консультант;
ПК (DC) - Прямий контракт; 
ВЄД (SSS) - Відбір з єдиного джерела
ПП (AP) - Погоджена процедура 
НБФ (NBF) - Не банківське фінансування 
Н/З (N/A) - Не застосовується</t>
  </si>
  <si>
    <t>Компонент реагування на надзвичайні ситуації</t>
  </si>
  <si>
    <t>Перегляд</t>
  </si>
  <si>
    <t>Березень 2023</t>
  </si>
  <si>
    <t>6 січня 2023</t>
  </si>
  <si>
    <t>5 січня 2023</t>
  </si>
  <si>
    <t>Січень 2023</t>
  </si>
  <si>
    <t>12 січня 2023</t>
  </si>
  <si>
    <t>10 січня 2023</t>
  </si>
  <si>
    <t>4. КРЕМЕНЧУЦЬКА ТЕРИТОРІАЛЬНА ГРОМАДА / КП "Кременчукводоканал"</t>
  </si>
  <si>
    <t>Комплекс для безтраншейної санації (відновлення) трубопроводів</t>
  </si>
  <si>
    <t>Procurement of vehicle for trenchless rehabilitation (restoration) of engineering networks</t>
  </si>
  <si>
    <t>Пересувний водоочисний комплекс</t>
  </si>
  <si>
    <t>Автоцистерна для харчових рідин (цистерна об’ємом 5 куб.м.) на шасі</t>
  </si>
  <si>
    <t>Затвори поворотно-дискові DN800 PN10. Затвори поворотно-дискові DN600 PN10</t>
  </si>
  <si>
    <t>Колісний багатофункціональний екскаватор - навантажувач</t>
  </si>
  <si>
    <t>План закупівель</t>
  </si>
  <si>
    <t>June 15, 2023</t>
  </si>
  <si>
    <t>March 29, 2023</t>
  </si>
  <si>
    <t>June 27, 2023</t>
  </si>
  <si>
    <t>May 28, 2023</t>
  </si>
  <si>
    <t>29 березня 2023</t>
  </si>
  <si>
    <t>15 червня 2023</t>
  </si>
  <si>
    <t>27 червня 2023</t>
  </si>
  <si>
    <t>28 травня 2023</t>
  </si>
  <si>
    <t>CERC-KRK-DC-07</t>
  </si>
  <si>
    <t>Utility Company "Kremenchukvodokanal"/LLC "Energy saving technologies"</t>
  </si>
  <si>
    <t xml:space="preserve">Шафи керування. Пристрої плавного пуску </t>
  </si>
  <si>
    <t>Комунальне підприємство "Кременчукводоканал"/ТОВ «Енергозберігаючі технології»</t>
  </si>
  <si>
    <t>Revision 11:</t>
  </si>
  <si>
    <t>Перегляд 11:</t>
  </si>
  <si>
    <t>Директор КП "Кременчукводоканал"</t>
  </si>
  <si>
    <t>Director UC "Kremenchukvodokanal"</t>
  </si>
  <si>
    <t>Дизель-генератор 544.кВт</t>
  </si>
  <si>
    <t>Diesel generator, 544.KW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</si>
</sst>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dddd\,\ d\ mmmm\ yyyy\ &quot;г&quot;\.;@"/>
  </numFmts>
  <fonts count="16"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9"/>
      <name val="Arial Cyr"/>
      <charset val="204"/>
    </font>
    <font>
      <b/>
      <sz val="11"/>
      <name val="Arial"/>
      <family val="2"/>
      <charset val="204"/>
    </font>
    <font>
      <sz val="9"/>
      <name val="Arial"/>
      <family val="2"/>
      <charset val="204"/>
    </font>
    <font>
      <b/>
      <sz val="11"/>
      <color theme="1"/>
      <name val="Calibri"/>
      <family val="2"/>
      <scheme val="minor"/>
    </font>
    <font>
      <sz val="11"/>
      <color theme="1"/>
      <name val="Calibri"/>
      <family val="2"/>
      <scheme val="minor"/>
    </font>
    <font>
      <sz val="13"/>
      <name val="Times New Roman"/>
      <family val="1"/>
      <charset val="204"/>
    </font>
    <font>
      <sz val="13"/>
      <name val="Calibri"/>
      <family val="2"/>
      <charset val="204"/>
    </font>
    <font>
      <sz val="13"/>
      <name val="Times New Roman"/>
      <family val="2"/>
      <charset val="204"/>
    </font>
    <font>
      <b/>
      <sz val="13"/>
      <name val="Times New Roman"/>
      <family val="1"/>
      <charset val="204"/>
    </font>
    <font>
      <b/>
      <sz val="10"/>
      <name val="Arial Cyr"/>
      <charset val="204"/>
    </font>
    <font>
      <sz val="9"/>
      <color indexed="81"/>
      <name val="Tahoma"/>
      <family val="2"/>
    </font>
    <font>
      <b/>
      <sz val="12"/>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mediumGray">
        <fgColor rgb="FF000000"/>
        <bgColor theme="0"/>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77">
    <xf numFmtId="0" fontId="0" fillId="0" borderId="0" xfId="0"/>
    <xf numFmtId="0" fontId="3" fillId="0" borderId="0" xfId="0" applyFont="1"/>
    <xf numFmtId="4" fontId="3" fillId="0" borderId="0" xfId="0" applyNumberFormat="1" applyFont="1"/>
    <xf numFmtId="0" fontId="3" fillId="0" borderId="0" xfId="0" applyFont="1" applyAlignment="1">
      <alignment horizontal="center"/>
    </xf>
    <xf numFmtId="164" fontId="0" fillId="0" borderId="0" xfId="1" applyFont="1"/>
    <xf numFmtId="0" fontId="0" fillId="0" borderId="0" xfId="0" applyAlignment="1">
      <alignment wrapText="1"/>
    </xf>
    <xf numFmtId="0" fontId="0" fillId="0" borderId="1" xfId="0" applyBorder="1" applyAlignment="1">
      <alignment wrapText="1"/>
    </xf>
    <xf numFmtId="164" fontId="0" fillId="0" borderId="1" xfId="1" applyFont="1" applyBorder="1"/>
    <xf numFmtId="49" fontId="4" fillId="0" borderId="1" xfId="0" applyNumberFormat="1" applyFont="1" applyBorder="1" applyAlignment="1">
      <alignment horizontal="center" vertical="center" wrapText="1"/>
    </xf>
    <xf numFmtId="164" fontId="4" fillId="0" borderId="1" xfId="1" applyFont="1" applyBorder="1" applyAlignment="1">
      <alignment horizontal="center" vertical="center" wrapText="1"/>
    </xf>
    <xf numFmtId="0" fontId="2" fillId="0" borderId="1" xfId="0" applyFont="1" applyBorder="1"/>
    <xf numFmtId="0" fontId="2" fillId="0" borderId="0" xfId="0" applyFont="1"/>
    <xf numFmtId="49" fontId="0" fillId="0" borderId="0" xfId="0" applyNumberFormat="1"/>
    <xf numFmtId="0" fontId="6" fillId="0" borderId="0" xfId="0" applyFont="1"/>
    <xf numFmtId="164" fontId="6" fillId="0" borderId="1" xfId="1" applyFont="1" applyBorder="1"/>
    <xf numFmtId="0" fontId="6" fillId="0" borderId="1" xfId="0" applyFont="1" applyBorder="1" applyAlignment="1">
      <alignment wrapText="1"/>
    </xf>
    <xf numFmtId="164" fontId="6" fillId="2" borderId="1" xfId="1" applyFont="1" applyFill="1" applyBorder="1"/>
    <xf numFmtId="0" fontId="0" fillId="0" borderId="0" xfId="0" applyAlignment="1">
      <alignment horizontal="left" wrapText="1"/>
    </xf>
    <xf numFmtId="0" fontId="6" fillId="0" borderId="0" xfId="0" applyFont="1" applyAlignment="1">
      <alignment wrapText="1"/>
    </xf>
    <xf numFmtId="0" fontId="6" fillId="0" borderId="3" xfId="0" applyFont="1" applyBorder="1" applyAlignment="1">
      <alignment horizontal="center" vertical="center" wrapText="1"/>
    </xf>
    <xf numFmtId="0" fontId="7" fillId="0" borderId="8" xfId="0" applyFont="1" applyBorder="1" applyAlignment="1">
      <alignment horizontal="center" vertical="top" wrapText="1"/>
    </xf>
    <xf numFmtId="0" fontId="7" fillId="0" borderId="0" xfId="0" applyFont="1" applyAlignment="1">
      <alignment horizontal="center" vertical="top" wrapText="1"/>
    </xf>
    <xf numFmtId="0" fontId="0" fillId="0" borderId="0" xfId="0" applyAlignment="1">
      <alignment horizontal="left"/>
    </xf>
    <xf numFmtId="0" fontId="0" fillId="0" borderId="0" xfId="0" applyAlignment="1">
      <alignment horizontal="center" vertical="center"/>
    </xf>
    <xf numFmtId="164" fontId="6" fillId="0" borderId="0" xfId="1" applyFont="1" applyBorder="1" applyAlignment="1">
      <alignment horizontal="center" vertical="center"/>
    </xf>
    <xf numFmtId="0" fontId="0" fillId="0" borderId="0" xfId="0" applyAlignment="1">
      <alignment horizontal="center"/>
    </xf>
    <xf numFmtId="0" fontId="2" fillId="0" borderId="0" xfId="0" applyFont="1" applyAlignment="1">
      <alignment vertical="center"/>
    </xf>
    <xf numFmtId="165" fontId="0" fillId="0" borderId="0" xfId="0" applyNumberFormat="1"/>
    <xf numFmtId="0" fontId="15" fillId="4" borderId="1" xfId="0" applyFont="1" applyFill="1" applyBorder="1" applyAlignment="1">
      <alignment horizontal="center" vertical="center"/>
    </xf>
    <xf numFmtId="0" fontId="15" fillId="3" borderId="1" xfId="0" applyFont="1" applyFill="1" applyBorder="1" applyAlignment="1">
      <alignment horizontal="center" vertical="center"/>
    </xf>
    <xf numFmtId="0" fontId="15" fillId="0" borderId="1" xfId="0" applyFont="1" applyBorder="1" applyAlignment="1">
      <alignment horizontal="center" vertical="center"/>
    </xf>
    <xf numFmtId="0" fontId="6" fillId="0" borderId="0" xfId="0" applyFont="1" applyAlignment="1">
      <alignment horizontal="fill" wrapText="1"/>
    </xf>
    <xf numFmtId="0" fontId="0" fillId="0" borderId="0" xfId="0" applyAlignment="1">
      <alignment horizontal="fill"/>
    </xf>
    <xf numFmtId="0" fontId="6" fillId="0" borderId="2" xfId="0" applyFont="1" applyBorder="1" applyAlignment="1">
      <alignment wrapText="1"/>
    </xf>
    <xf numFmtId="14" fontId="15" fillId="0" borderId="1" xfId="0" applyNumberFormat="1" applyFont="1" applyBorder="1" applyAlignment="1">
      <alignment horizontal="center" vertical="center"/>
    </xf>
    <xf numFmtId="0" fontId="0" fillId="0" borderId="1" xfId="0" applyBorder="1" applyAlignment="1">
      <alignment horizontal="center"/>
    </xf>
    <xf numFmtId="0" fontId="2" fillId="0" borderId="1" xfId="0" applyFont="1"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64" fontId="0" fillId="0" borderId="1" xfId="1" applyFont="1" applyFill="1" applyBorder="1" applyAlignment="1">
      <alignment horizontal="center" vertical="center"/>
    </xf>
    <xf numFmtId="49" fontId="14" fillId="0" borderId="0" xfId="0" applyNumberFormat="1" applyFont="1" applyAlignment="1">
      <alignment horizontal="center"/>
    </xf>
    <xf numFmtId="49" fontId="0" fillId="0" borderId="1" xfId="0" applyNumberFormat="1" applyBorder="1" applyAlignment="1">
      <alignment horizontal="center"/>
    </xf>
    <xf numFmtId="49" fontId="0" fillId="0" borderId="1" xfId="0" applyNumberFormat="1" applyBorder="1" applyAlignment="1">
      <alignment horizontal="center" vertical="center"/>
    </xf>
    <xf numFmtId="4" fontId="5" fillId="0" borderId="0" xfId="0" applyNumberFormat="1" applyFont="1" applyAlignment="1">
      <alignment horizontal="left" wrapText="1"/>
    </xf>
    <xf numFmtId="49" fontId="6" fillId="2" borderId="1" xfId="0" applyNumberFormat="1" applyFont="1" applyFill="1" applyBorder="1" applyAlignment="1">
      <alignment horizontal="left" vertical="center"/>
    </xf>
    <xf numFmtId="49" fontId="6" fillId="2" borderId="1" xfId="0" applyNumberFormat="1" applyFont="1" applyFill="1" applyBorder="1" applyAlignment="1">
      <alignment horizontal="right" vertical="center"/>
    </xf>
    <xf numFmtId="164" fontId="6" fillId="2" borderId="1" xfId="1" applyFont="1" applyFill="1" applyBorder="1" applyAlignment="1">
      <alignment horizontal="center"/>
    </xf>
    <xf numFmtId="0" fontId="0" fillId="0" borderId="9" xfId="0" applyBorder="1" applyAlignment="1">
      <alignment horizontal="left" wrapText="1"/>
    </xf>
    <xf numFmtId="0" fontId="0" fillId="0" borderId="9" xfId="0" applyBorder="1" applyAlignment="1">
      <alignment horizontal="left"/>
    </xf>
    <xf numFmtId="0" fontId="0" fillId="0" borderId="10" xfId="0" applyBorder="1" applyAlignment="1">
      <alignment horizontal="left"/>
    </xf>
    <xf numFmtId="0" fontId="8" fillId="0" borderId="1" xfId="0" applyFont="1" applyBorder="1" applyAlignment="1">
      <alignment horizontal="center" vertical="center"/>
    </xf>
    <xf numFmtId="2" fontId="8" fillId="0" borderId="1" xfId="0" applyNumberFormat="1" applyFont="1" applyBorder="1" applyAlignment="1">
      <alignment horizontal="center" vertical="center"/>
    </xf>
    <xf numFmtId="0" fontId="11" fillId="0" borderId="1" xfId="0" applyFont="1" applyBorder="1" applyAlignment="1">
      <alignment horizontal="center" vertical="top" wrapText="1"/>
    </xf>
    <xf numFmtId="0" fontId="11" fillId="0" borderId="7" xfId="0" applyFont="1" applyBorder="1" applyAlignment="1">
      <alignment horizontal="center" vertical="top" wrapText="1"/>
    </xf>
    <xf numFmtId="0" fontId="11" fillId="0" borderId="1" xfId="0" applyFont="1" applyBorder="1" applyAlignment="1">
      <alignment horizontal="center" vertical="center" wrapText="1"/>
    </xf>
    <xf numFmtId="0" fontId="11" fillId="0" borderId="7" xfId="0" applyFont="1" applyBorder="1" applyAlignment="1">
      <alignment horizontal="center" vertical="center" wrapText="1"/>
    </xf>
    <xf numFmtId="2" fontId="8" fillId="0" borderId="1" xfId="0" applyNumberFormat="1" applyFont="1" applyBorder="1" applyAlignment="1">
      <alignment horizontal="center" vertical="center" wrapText="1"/>
    </xf>
    <xf numFmtId="0" fontId="7" fillId="0" borderId="6" xfId="0" applyFont="1" applyBorder="1" applyAlignment="1">
      <alignment horizontal="center" vertical="top" wrapText="1"/>
    </xf>
    <xf numFmtId="0" fontId="10" fillId="0" borderId="1" xfId="0" applyFont="1" applyBorder="1" applyAlignment="1">
      <alignment horizontal="center" vertical="center"/>
    </xf>
    <xf numFmtId="0" fontId="11" fillId="0" borderId="1" xfId="0" applyFont="1" applyBorder="1" applyAlignment="1">
      <alignment horizontal="center"/>
    </xf>
    <xf numFmtId="0" fontId="11" fillId="0" borderId="7" xfId="0" applyFont="1" applyBorder="1" applyAlignment="1">
      <alignment horizontal="center"/>
    </xf>
    <xf numFmtId="0" fontId="8" fillId="0" borderId="1" xfId="0" applyFont="1" applyBorder="1" applyAlignment="1">
      <alignment horizontal="center"/>
    </xf>
    <xf numFmtId="0" fontId="8" fillId="0" borderId="7" xfId="0" applyFont="1" applyBorder="1" applyAlignment="1">
      <alignment horizontal="center"/>
    </xf>
    <xf numFmtId="0" fontId="7" fillId="0" borderId="11" xfId="0" applyFont="1" applyBorder="1" applyAlignment="1">
      <alignment horizontal="center" vertical="top" wrapText="1"/>
    </xf>
    <xf numFmtId="0" fontId="7" fillId="0" borderId="12" xfId="0" applyFont="1" applyBorder="1" applyAlignment="1">
      <alignment horizontal="center" vertical="top" wrapText="1"/>
    </xf>
    <xf numFmtId="0" fontId="7" fillId="0" borderId="13" xfId="0" applyFont="1" applyBorder="1" applyAlignment="1">
      <alignment horizontal="center" vertical="top" wrapText="1"/>
    </xf>
    <xf numFmtId="0" fontId="7" fillId="0" borderId="0" xfId="0" applyFont="1" applyAlignment="1">
      <alignment horizontal="left" wrapText="1"/>
    </xf>
    <xf numFmtId="0" fontId="0" fillId="0" borderId="0" xfId="0" applyAlignment="1">
      <alignment horizontal="left" wrapText="1"/>
    </xf>
    <xf numFmtId="0" fontId="6" fillId="0" borderId="4" xfId="0" applyFont="1" applyBorder="1" applyAlignment="1">
      <alignment horizontal="center" vertical="center"/>
    </xf>
    <xf numFmtId="164" fontId="6" fillId="0" borderId="4" xfId="1" applyFont="1" applyBorder="1" applyAlignment="1">
      <alignment horizontal="center" vertical="center"/>
    </xf>
    <xf numFmtId="164" fontId="6" fillId="0" borderId="5" xfId="1" applyFont="1" applyBorder="1" applyAlignment="1">
      <alignment horizontal="center" vertical="center"/>
    </xf>
    <xf numFmtId="0" fontId="8" fillId="0" borderId="1" xfId="0" applyFont="1" applyBorder="1" applyAlignment="1">
      <alignment horizontal="center" vertical="center" wrapText="1"/>
    </xf>
    <xf numFmtId="0" fontId="11" fillId="0" borderId="1" xfId="0" applyFont="1" applyBorder="1" applyAlignment="1">
      <alignment horizontal="center" wrapText="1"/>
    </xf>
    <xf numFmtId="0" fontId="12" fillId="0" borderId="1" xfId="0" applyFont="1" applyBorder="1" applyAlignment="1">
      <alignment horizontal="center" wrapText="1"/>
    </xf>
    <xf numFmtId="0" fontId="12" fillId="0" borderId="7" xfId="0" applyFont="1" applyBorder="1" applyAlignment="1">
      <alignment horizontal="center" wrapText="1"/>
    </xf>
    <xf numFmtId="0" fontId="6" fillId="0" borderId="0" xfId="0" applyFont="1" applyAlignment="1">
      <alignment horizontal="left" wrapText="1"/>
    </xf>
  </cellXfs>
  <cellStyles count="2">
    <cellStyle name="Обычный" xfId="0" builtinId="0"/>
    <cellStyle name="Финансовый" xfId="1" builtinId="3"/>
  </cellStyles>
  <dxfs count="0"/>
  <tableStyles count="0" defaultTableStyle="TableStyleMedium2" defaultPivotStyle="PivotStyleLight16"/>
  <colors>
    <mruColors>
      <color rgb="FFBDE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1052;&#1086;&#1081;%20&#1076;&#1080;&#1089;&#1082;\UIP-2\1&#1058;&#1077;&#1082;&#1091;&#1095;&#1082;&#1072;\&#1055;&#1083;&#1072;&#1090;&#1077;&#1078;&#1110;%20&#1090;&#1072;%20&#1074;&#1080;&#1073;&#1110;&#1088;&#1082;&#1072;_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водная"/>
      <sheetName val="Сводная платежі"/>
      <sheetName val="Сводная вибірка"/>
      <sheetName val="Для Марго"/>
      <sheetName val="ВПР"/>
      <sheetName val="Платежі"/>
      <sheetName val="Force-majeure (2022)"/>
      <sheetName val="Вибірка"/>
      <sheetName val="Лист1"/>
      <sheetName val="New AP"/>
      <sheetName val="Вибірка Дата"/>
      <sheetName val="Статус контракти"/>
      <sheetName val="Аркуш1"/>
      <sheetName val="Лист3"/>
      <sheetName val="Лист4"/>
      <sheetName val="CHS"/>
      <sheetName val="AM"/>
      <sheetName val="Country"/>
      <sheetName val="Довідка статуса"/>
      <sheetName val="QPR KYV"/>
      <sheetName val="QPR TER"/>
      <sheetName val="QPR KRD"/>
      <sheetName val="QPR CHS"/>
      <sheetName val="QPR VIN"/>
      <sheetName val="QPR ZHT"/>
      <sheetName val="QPR KHV"/>
      <sheetName val="QPR KHW"/>
      <sheetName val="QPR KLM"/>
      <sheetName val="QPR NOV"/>
      <sheetName val="QPR KMT"/>
      <sheetName val="Довідка"/>
      <sheetName val="Довідка_по_містах"/>
      <sheetName val="Мар"/>
      <sheetName val="Авансування"/>
      <sheetName val="Лист2"/>
      <sheetName val="Action plan"/>
      <sheetName val="Платежі та вибірка_ne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F1" t="str">
            <v>eng</v>
          </cell>
          <cell r="H1">
            <v>44868</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Set>
  </externalBook>
</externalLink>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79998168889431442"/>
    <pageSetUpPr fitToPage="1"/>
  </sheetPr>
  <dimension ref="A1:AC75"/>
  <sheetViews>
    <sheetView topLeftCell="A54" zoomScale="115" zoomScaleNormal="115" workbookViewId="0">
      <selection activeCell="B73" sqref="B73:B75"/>
    </sheetView>
  </sheetViews>
  <sheetFormatPr defaultRowHeight="15" x14ac:dyDescent="0.25"/>
  <cols>
    <col min="1" max="1" width="4.28515625" style="12" customWidth="1"/>
    <col min="2" max="2" width="57.7109375" style="5" customWidth="1"/>
    <col min="3" max="3" width="20.42578125" bestFit="1" customWidth="1"/>
    <col min="4" max="4" width="6" bestFit="1" customWidth="1"/>
    <col min="5" max="5" width="13.42578125" customWidth="1"/>
    <col min="6" max="6" width="11.5703125" bestFit="1" customWidth="1"/>
    <col min="7" max="7" width="16.140625" style="4" bestFit="1" customWidth="1"/>
    <col min="8" max="8" width="15" style="4" bestFit="1" customWidth="1"/>
    <col min="9" max="9" width="11.140625" style="11" bestFit="1" customWidth="1"/>
    <col min="10" max="10" width="17.140625" style="25" bestFit="1" customWidth="1"/>
    <col min="11" max="11" width="17.28515625" style="25" bestFit="1" customWidth="1"/>
    <col min="12" max="12" width="16.7109375" style="25" bestFit="1" customWidth="1"/>
    <col min="13" max="13" width="18" style="25" customWidth="1"/>
    <col min="14" max="14" width="17.85546875" style="25" bestFit="1" customWidth="1"/>
    <col min="15" max="15" width="44.5703125" style="5" customWidth="1"/>
  </cols>
  <sheetData>
    <row r="1" spans="2:15" x14ac:dyDescent="0.25">
      <c r="B1" s="18" t="s">
        <v>56</v>
      </c>
      <c r="O1" s="18" t="s">
        <v>57</v>
      </c>
    </row>
    <row r="2" spans="2:15" x14ac:dyDescent="0.25">
      <c r="B2" s="18" t="s">
        <v>55</v>
      </c>
      <c r="O2" s="18" t="s">
        <v>206</v>
      </c>
    </row>
    <row r="3" spans="2:15" x14ac:dyDescent="0.25">
      <c r="B3" s="18"/>
      <c r="O3" s="18"/>
    </row>
    <row r="4" spans="2:15" x14ac:dyDescent="0.25">
      <c r="B4" s="18"/>
      <c r="O4" s="33"/>
    </row>
    <row r="5" spans="2:15" x14ac:dyDescent="0.25">
      <c r="B5" s="18"/>
    </row>
    <row r="7" spans="2:15" ht="130.15" customHeight="1" x14ac:dyDescent="0.25">
      <c r="B7" s="67" t="s">
        <v>52</v>
      </c>
      <c r="C7" s="68"/>
      <c r="D7" s="68"/>
      <c r="E7" s="68"/>
      <c r="F7" s="68"/>
      <c r="G7" s="68"/>
      <c r="H7" s="68"/>
      <c r="I7" s="68"/>
      <c r="J7" s="68"/>
      <c r="K7" s="68"/>
      <c r="L7" s="68"/>
      <c r="M7" s="68"/>
      <c r="N7" s="68"/>
      <c r="O7" s="68"/>
    </row>
    <row r="8" spans="2:15" x14ac:dyDescent="0.25">
      <c r="B8" s="18" t="s">
        <v>41</v>
      </c>
      <c r="I8" s="26"/>
      <c r="J8" s="23"/>
      <c r="K8" s="23"/>
      <c r="L8" s="23"/>
      <c r="M8" s="23"/>
      <c r="N8" s="23"/>
    </row>
    <row r="9" spans="2:15" x14ac:dyDescent="0.25">
      <c r="B9" s="5" t="s">
        <v>42</v>
      </c>
      <c r="I9" s="26"/>
      <c r="J9" s="23"/>
      <c r="K9" s="23"/>
      <c r="L9" s="23"/>
      <c r="M9" s="23"/>
      <c r="N9" s="23"/>
    </row>
    <row r="10" spans="2:15" x14ac:dyDescent="0.25">
      <c r="B10" s="5" t="s">
        <v>43</v>
      </c>
      <c r="C10" s="27"/>
      <c r="I10" s="26"/>
      <c r="J10" s="23"/>
      <c r="K10" s="23"/>
      <c r="L10" s="23"/>
      <c r="M10" s="23"/>
      <c r="N10" s="23"/>
    </row>
    <row r="11" spans="2:15" x14ac:dyDescent="0.25">
      <c r="B11" s="5" t="s">
        <v>45</v>
      </c>
      <c r="I11" s="26"/>
      <c r="J11" s="23"/>
      <c r="K11" s="23"/>
      <c r="L11" s="23"/>
      <c r="M11" s="23"/>
      <c r="N11" s="23"/>
    </row>
    <row r="12" spans="2:15" x14ac:dyDescent="0.25">
      <c r="B12" s="5" t="s">
        <v>44</v>
      </c>
      <c r="I12" s="26"/>
      <c r="J12" s="23"/>
      <c r="K12" s="23"/>
      <c r="L12" s="23"/>
      <c r="M12" s="23"/>
      <c r="N12" s="23"/>
    </row>
    <row r="13" spans="2:15" x14ac:dyDescent="0.25">
      <c r="B13" s="5" t="s">
        <v>46</v>
      </c>
      <c r="I13" s="26"/>
      <c r="J13" s="23"/>
      <c r="K13" s="23"/>
      <c r="L13" s="23"/>
      <c r="M13" s="23"/>
      <c r="N13" s="23"/>
    </row>
    <row r="14" spans="2:15" x14ac:dyDescent="0.25">
      <c r="B14" s="5" t="s">
        <v>47</v>
      </c>
      <c r="I14" s="26"/>
      <c r="J14" s="23"/>
      <c r="K14" s="23"/>
      <c r="L14" s="23"/>
      <c r="M14" s="23"/>
      <c r="N14" s="23"/>
    </row>
    <row r="15" spans="2:15" x14ac:dyDescent="0.25">
      <c r="B15" s="5" t="s">
        <v>48</v>
      </c>
      <c r="I15" s="26"/>
      <c r="J15" s="23"/>
      <c r="K15" s="23"/>
      <c r="L15" s="23"/>
      <c r="M15" s="23"/>
      <c r="N15" s="23"/>
    </row>
    <row r="16" spans="2:15" x14ac:dyDescent="0.25">
      <c r="B16" s="5" t="s">
        <v>49</v>
      </c>
      <c r="I16" s="26"/>
      <c r="J16" s="23"/>
      <c r="K16" s="23"/>
      <c r="L16" s="23"/>
      <c r="M16" s="23"/>
      <c r="N16" s="23"/>
    </row>
    <row r="17" spans="2:14" x14ac:dyDescent="0.25">
      <c r="B17" s="5" t="s">
        <v>50</v>
      </c>
      <c r="I17" s="26"/>
      <c r="J17" s="23"/>
      <c r="K17" s="23"/>
      <c r="L17" s="23"/>
      <c r="M17" s="23"/>
      <c r="N17" s="23"/>
    </row>
    <row r="18" spans="2:14" x14ac:dyDescent="0.25">
      <c r="B18" s="5" t="s">
        <v>51</v>
      </c>
      <c r="I18" s="26"/>
      <c r="J18" s="23"/>
      <c r="K18" s="23"/>
      <c r="L18" s="23"/>
      <c r="M18" s="23"/>
      <c r="N18" s="23"/>
    </row>
    <row r="19" spans="2:14" x14ac:dyDescent="0.25">
      <c r="B19" s="5" t="s">
        <v>138</v>
      </c>
      <c r="I19" s="26"/>
      <c r="J19" s="23"/>
      <c r="K19" s="23"/>
      <c r="L19" s="23"/>
      <c r="M19" s="23"/>
      <c r="N19" s="23"/>
    </row>
    <row r="20" spans="2:14" x14ac:dyDescent="0.25">
      <c r="B20" s="5" t="s">
        <v>203</v>
      </c>
      <c r="I20" s="26"/>
      <c r="J20" s="23"/>
      <c r="K20" s="23"/>
      <c r="L20" s="23"/>
      <c r="M20" s="23"/>
      <c r="N20" s="23"/>
    </row>
    <row r="21" spans="2:14" x14ac:dyDescent="0.25">
      <c r="B21" s="18" t="s">
        <v>142</v>
      </c>
      <c r="I21" s="26"/>
      <c r="J21" s="23"/>
      <c r="K21" s="23"/>
      <c r="L21" s="23"/>
      <c r="M21" s="23"/>
      <c r="N21" s="23"/>
    </row>
    <row r="22" spans="2:14" x14ac:dyDescent="0.25">
      <c r="B22" s="67" t="s">
        <v>54</v>
      </c>
      <c r="C22" s="67"/>
      <c r="I22" s="26"/>
      <c r="J22" s="23"/>
      <c r="K22" s="23"/>
      <c r="L22" s="23"/>
      <c r="M22" s="23"/>
      <c r="N22" s="23"/>
    </row>
    <row r="23" spans="2:14" ht="15.75" thickBot="1" x14ac:dyDescent="0.3">
      <c r="B23" s="18" t="s">
        <v>53</v>
      </c>
      <c r="I23" s="26"/>
      <c r="J23" s="23"/>
      <c r="K23" s="23"/>
      <c r="L23" s="23"/>
      <c r="M23" s="23"/>
      <c r="N23" s="23"/>
    </row>
    <row r="24" spans="2:14" x14ac:dyDescent="0.25">
      <c r="B24" s="19" t="s">
        <v>58</v>
      </c>
      <c r="C24" s="69" t="s">
        <v>59</v>
      </c>
      <c r="D24" s="69"/>
      <c r="E24" s="69" t="s">
        <v>60</v>
      </c>
      <c r="F24" s="69"/>
      <c r="G24" s="70" t="s">
        <v>61</v>
      </c>
      <c r="H24" s="70"/>
      <c r="I24" s="70"/>
      <c r="J24" s="70"/>
      <c r="K24" s="71"/>
      <c r="L24" s="24"/>
      <c r="M24" s="24"/>
      <c r="N24" s="24"/>
    </row>
    <row r="25" spans="2:14" ht="16.5" x14ac:dyDescent="0.25">
      <c r="B25" s="58" t="s">
        <v>62</v>
      </c>
      <c r="C25" s="51" t="s">
        <v>63</v>
      </c>
      <c r="D25" s="51"/>
      <c r="E25" s="52" t="s">
        <v>15</v>
      </c>
      <c r="F25" s="52"/>
      <c r="G25" s="60" t="s">
        <v>69</v>
      </c>
      <c r="H25" s="60"/>
      <c r="I25" s="60"/>
      <c r="J25" s="60"/>
      <c r="K25" s="61"/>
      <c r="L25" s="23"/>
      <c r="M25" s="23"/>
      <c r="N25" s="23"/>
    </row>
    <row r="26" spans="2:14" ht="17.25" x14ac:dyDescent="0.25">
      <c r="B26" s="58"/>
      <c r="C26" s="51" t="s">
        <v>64</v>
      </c>
      <c r="D26" s="51"/>
      <c r="E26" s="52" t="s">
        <v>67</v>
      </c>
      <c r="F26" s="52"/>
      <c r="G26" s="62" t="s">
        <v>70</v>
      </c>
      <c r="H26" s="62"/>
      <c r="I26" s="62"/>
      <c r="J26" s="62"/>
      <c r="K26" s="63"/>
      <c r="L26" s="23"/>
      <c r="M26" s="23"/>
      <c r="N26" s="23"/>
    </row>
    <row r="27" spans="2:14" ht="17.25" x14ac:dyDescent="0.25">
      <c r="B27" s="58"/>
      <c r="C27" s="59" t="s">
        <v>65</v>
      </c>
      <c r="D27" s="51"/>
      <c r="E27" s="52" t="s">
        <v>68</v>
      </c>
      <c r="F27" s="52"/>
      <c r="G27" s="62" t="s">
        <v>70</v>
      </c>
      <c r="H27" s="62"/>
      <c r="I27" s="62"/>
      <c r="J27" s="62"/>
      <c r="K27" s="63"/>
      <c r="L27" s="23"/>
      <c r="M27" s="23"/>
      <c r="N27" s="23"/>
    </row>
    <row r="28" spans="2:14" ht="14.45" customHeight="1" x14ac:dyDescent="0.25">
      <c r="B28" s="58"/>
      <c r="C28" s="72" t="s">
        <v>66</v>
      </c>
      <c r="D28" s="39"/>
      <c r="E28" s="57" t="s">
        <v>20</v>
      </c>
      <c r="F28" s="39"/>
      <c r="G28" s="73" t="s">
        <v>71</v>
      </c>
      <c r="H28" s="74"/>
      <c r="I28" s="74"/>
      <c r="J28" s="74"/>
      <c r="K28" s="75"/>
      <c r="L28" s="23"/>
      <c r="M28" s="23"/>
      <c r="N28" s="23"/>
    </row>
    <row r="29" spans="2:14" ht="17.45" customHeight="1" x14ac:dyDescent="0.25">
      <c r="B29" s="58" t="s">
        <v>77</v>
      </c>
      <c r="C29" s="59" t="s">
        <v>73</v>
      </c>
      <c r="D29" s="51"/>
      <c r="E29" s="52" t="s">
        <v>15</v>
      </c>
      <c r="F29" s="52"/>
      <c r="G29" s="60" t="s">
        <v>69</v>
      </c>
      <c r="H29" s="60"/>
      <c r="I29" s="60"/>
      <c r="J29" s="60"/>
      <c r="K29" s="61"/>
      <c r="L29" s="23"/>
      <c r="M29" s="23"/>
      <c r="N29" s="23"/>
    </row>
    <row r="30" spans="2:14" ht="17.25" x14ac:dyDescent="0.25">
      <c r="B30" s="58"/>
      <c r="C30" s="51" t="s">
        <v>74</v>
      </c>
      <c r="D30" s="51"/>
      <c r="E30" s="52" t="s">
        <v>67</v>
      </c>
      <c r="F30" s="52"/>
      <c r="G30" s="62" t="s">
        <v>70</v>
      </c>
      <c r="H30" s="62"/>
      <c r="I30" s="62"/>
      <c r="J30" s="62"/>
      <c r="K30" s="63"/>
      <c r="L30" s="23"/>
      <c r="M30" s="23"/>
      <c r="N30" s="23"/>
    </row>
    <row r="31" spans="2:14" ht="17.25" x14ac:dyDescent="0.25">
      <c r="B31" s="58"/>
      <c r="C31" s="51" t="s">
        <v>75</v>
      </c>
      <c r="D31" s="51"/>
      <c r="E31" s="52" t="s">
        <v>68</v>
      </c>
      <c r="F31" s="52"/>
      <c r="G31" s="62" t="s">
        <v>70</v>
      </c>
      <c r="H31" s="62"/>
      <c r="I31" s="62"/>
      <c r="J31" s="62"/>
      <c r="K31" s="63"/>
      <c r="L31" s="23"/>
      <c r="M31" s="23"/>
      <c r="N31" s="23"/>
    </row>
    <row r="32" spans="2:14" ht="16.5" x14ac:dyDescent="0.25">
      <c r="B32" s="58"/>
      <c r="C32" s="51" t="s">
        <v>76</v>
      </c>
      <c r="D32" s="51"/>
      <c r="E32" s="52" t="s">
        <v>20</v>
      </c>
      <c r="F32" s="52"/>
      <c r="G32" s="53" t="s">
        <v>72</v>
      </c>
      <c r="H32" s="53"/>
      <c r="I32" s="53"/>
      <c r="J32" s="53"/>
      <c r="K32" s="54"/>
      <c r="L32" s="23"/>
      <c r="M32" s="23"/>
      <c r="N32" s="23"/>
    </row>
    <row r="33" spans="1:29" ht="16.5" x14ac:dyDescent="0.25">
      <c r="B33" s="64" t="s">
        <v>147</v>
      </c>
      <c r="C33" s="51" t="s">
        <v>78</v>
      </c>
      <c r="D33" s="51"/>
      <c r="E33" s="52" t="s">
        <v>79</v>
      </c>
      <c r="F33" s="52"/>
      <c r="G33" s="55" t="s">
        <v>82</v>
      </c>
      <c r="H33" s="55"/>
      <c r="I33" s="55"/>
      <c r="J33" s="55"/>
      <c r="K33" s="56"/>
      <c r="L33" s="23"/>
      <c r="M33" s="23"/>
      <c r="N33" s="23"/>
    </row>
    <row r="34" spans="1:29" ht="34.15" customHeight="1" x14ac:dyDescent="0.25">
      <c r="B34" s="65"/>
      <c r="C34" s="51" t="s">
        <v>80</v>
      </c>
      <c r="D34" s="51"/>
      <c r="E34" s="57" t="s">
        <v>81</v>
      </c>
      <c r="F34" s="57"/>
      <c r="G34" s="55"/>
      <c r="H34" s="55"/>
      <c r="I34" s="55"/>
      <c r="J34" s="55"/>
      <c r="K34" s="56"/>
      <c r="L34" s="23"/>
      <c r="M34" s="23"/>
      <c r="N34" s="23"/>
    </row>
    <row r="35" spans="1:29" ht="16.5" x14ac:dyDescent="0.25">
      <c r="B35" s="65"/>
      <c r="C35" s="51" t="s">
        <v>66</v>
      </c>
      <c r="D35" s="51"/>
      <c r="E35" s="52" t="s">
        <v>17</v>
      </c>
      <c r="F35" s="52"/>
      <c r="G35" s="55"/>
      <c r="H35" s="55"/>
      <c r="I35" s="55"/>
      <c r="J35" s="55"/>
      <c r="K35" s="56"/>
      <c r="L35" s="23"/>
      <c r="M35" s="23"/>
      <c r="N35" s="23"/>
    </row>
    <row r="36" spans="1:29" ht="16.5" x14ac:dyDescent="0.25">
      <c r="B36" s="66"/>
      <c r="C36" s="51" t="s">
        <v>66</v>
      </c>
      <c r="D36" s="51"/>
      <c r="E36" s="52" t="s">
        <v>19</v>
      </c>
      <c r="F36" s="52"/>
      <c r="G36" s="55"/>
      <c r="H36" s="55"/>
      <c r="I36" s="55"/>
      <c r="J36" s="55"/>
      <c r="K36" s="56"/>
      <c r="L36" s="23"/>
      <c r="M36" s="23"/>
      <c r="N36" s="23"/>
    </row>
    <row r="37" spans="1:29" ht="207" customHeight="1" thickBot="1" x14ac:dyDescent="0.3">
      <c r="B37" s="20" t="s">
        <v>83</v>
      </c>
      <c r="C37" s="48" t="s">
        <v>85</v>
      </c>
      <c r="D37" s="49"/>
      <c r="E37" s="49"/>
      <c r="F37" s="49"/>
      <c r="G37" s="49"/>
      <c r="H37" s="49"/>
      <c r="I37" s="49"/>
      <c r="J37" s="49"/>
      <c r="K37" s="50"/>
      <c r="L37" s="23"/>
      <c r="M37" s="23"/>
      <c r="N37" s="23"/>
    </row>
    <row r="38" spans="1:29" x14ac:dyDescent="0.25">
      <c r="B38" s="21"/>
      <c r="C38" s="17"/>
      <c r="D38" s="22"/>
      <c r="E38" s="22"/>
      <c r="F38" s="22"/>
      <c r="G38" s="22"/>
      <c r="H38" s="22"/>
      <c r="I38" s="22"/>
    </row>
    <row r="39" spans="1:29" ht="15.75" x14ac:dyDescent="0.25">
      <c r="A39" s="41" t="s">
        <v>97</v>
      </c>
      <c r="B39" s="41"/>
      <c r="C39" s="41"/>
      <c r="D39" s="41"/>
      <c r="E39" s="41"/>
      <c r="F39" s="41"/>
      <c r="G39" s="41"/>
      <c r="H39" s="41"/>
      <c r="I39" s="41"/>
      <c r="J39" s="41"/>
      <c r="K39" s="41"/>
      <c r="L39" s="41"/>
      <c r="M39" s="41"/>
      <c r="N39" s="41"/>
      <c r="O39" s="41"/>
    </row>
    <row r="40" spans="1:29" ht="15.75" x14ac:dyDescent="0.25">
      <c r="A40" s="41" t="s">
        <v>96</v>
      </c>
      <c r="B40" s="41"/>
      <c r="C40" s="41"/>
      <c r="D40" s="41"/>
      <c r="E40" s="41"/>
      <c r="F40" s="41"/>
      <c r="G40" s="41"/>
      <c r="H40" s="41"/>
      <c r="I40" s="41"/>
      <c r="J40" s="41"/>
      <c r="K40" s="41"/>
      <c r="L40" s="41"/>
      <c r="M40" s="41"/>
      <c r="N40" s="41"/>
      <c r="O40" s="41"/>
    </row>
    <row r="41" spans="1:29" x14ac:dyDescent="0.25">
      <c r="B41" s="18"/>
    </row>
    <row r="42" spans="1:29" x14ac:dyDescent="0.25">
      <c r="A42" s="45" t="s">
        <v>84</v>
      </c>
      <c r="B42" s="45"/>
      <c r="C42" s="45"/>
      <c r="D42" s="45"/>
      <c r="E42" s="45"/>
      <c r="F42" s="45"/>
      <c r="G42" s="45"/>
      <c r="H42" s="45"/>
      <c r="I42" s="45"/>
      <c r="J42" s="45"/>
      <c r="K42" s="45"/>
      <c r="L42" s="45"/>
      <c r="M42" s="45"/>
      <c r="N42" s="45"/>
      <c r="O42" s="45"/>
    </row>
    <row r="43" spans="1:29" x14ac:dyDescent="0.25">
      <c r="A43" s="46" t="s">
        <v>37</v>
      </c>
      <c r="B43" s="46"/>
      <c r="C43" s="46"/>
      <c r="D43" s="46"/>
      <c r="E43" s="46"/>
      <c r="F43" s="46"/>
      <c r="G43" s="16">
        <v>1937846</v>
      </c>
      <c r="H43" s="47"/>
      <c r="I43" s="47"/>
      <c r="J43" s="47"/>
      <c r="K43" s="47"/>
      <c r="L43" s="47"/>
      <c r="M43" s="47"/>
      <c r="N43" s="47"/>
      <c r="O43" s="47"/>
    </row>
    <row r="44" spans="1:29" s="1" customFormat="1" ht="45" x14ac:dyDescent="0.2">
      <c r="A44" s="8" t="s">
        <v>0</v>
      </c>
      <c r="B44" s="8" t="s">
        <v>1</v>
      </c>
      <c r="C44" s="8" t="s">
        <v>2</v>
      </c>
      <c r="D44" s="8" t="s">
        <v>3</v>
      </c>
      <c r="E44" s="8" t="s">
        <v>4</v>
      </c>
      <c r="F44" s="8" t="s">
        <v>5</v>
      </c>
      <c r="G44" s="9" t="s">
        <v>6</v>
      </c>
      <c r="H44" s="9" t="s">
        <v>7</v>
      </c>
      <c r="I44" s="8" t="s">
        <v>8</v>
      </c>
      <c r="J44" s="8" t="s">
        <v>9</v>
      </c>
      <c r="K44" s="8" t="s">
        <v>10</v>
      </c>
      <c r="L44" s="8" t="s">
        <v>11</v>
      </c>
      <c r="M44" s="8" t="s">
        <v>12</v>
      </c>
      <c r="N44" s="8" t="s">
        <v>13</v>
      </c>
      <c r="O44" s="8" t="s">
        <v>14</v>
      </c>
      <c r="P44" s="2"/>
      <c r="R44" s="44"/>
      <c r="S44" s="44"/>
      <c r="T44" s="44"/>
      <c r="U44" s="44"/>
      <c r="V44" s="44"/>
      <c r="X44" s="3"/>
      <c r="Y44" s="2"/>
      <c r="Z44" s="2"/>
      <c r="AA44" s="2"/>
      <c r="AB44" s="2"/>
      <c r="AC44" s="2"/>
    </row>
    <row r="45" spans="1:29" x14ac:dyDescent="0.25">
      <c r="A45" s="43">
        <v>1</v>
      </c>
      <c r="B45" s="37" t="s">
        <v>185</v>
      </c>
      <c r="C45" s="38" t="s">
        <v>21</v>
      </c>
      <c r="D45" s="39" t="s">
        <v>18</v>
      </c>
      <c r="E45" s="39" t="s">
        <v>20</v>
      </c>
      <c r="F45" s="39" t="s">
        <v>16</v>
      </c>
      <c r="G45" s="40">
        <v>746530.27</v>
      </c>
      <c r="H45" s="40">
        <f>599710*39.8653/36.5686</f>
        <v>653774.52412725659</v>
      </c>
      <c r="I45" s="10" t="s">
        <v>31</v>
      </c>
      <c r="J45" s="28" t="s">
        <v>100</v>
      </c>
      <c r="K45" s="28" t="s">
        <v>100</v>
      </c>
      <c r="L45" s="28" t="s">
        <v>102</v>
      </c>
      <c r="M45" s="28" t="s">
        <v>102</v>
      </c>
      <c r="N45" s="28" t="s">
        <v>99</v>
      </c>
      <c r="O45" s="39" t="s">
        <v>90</v>
      </c>
    </row>
    <row r="46" spans="1:29" x14ac:dyDescent="0.25">
      <c r="A46" s="43"/>
      <c r="B46" s="37"/>
      <c r="C46" s="38"/>
      <c r="D46" s="39"/>
      <c r="E46" s="39"/>
      <c r="F46" s="39"/>
      <c r="G46" s="40"/>
      <c r="H46" s="40"/>
      <c r="I46" s="10" t="s">
        <v>98</v>
      </c>
      <c r="J46" s="28"/>
      <c r="K46" s="28"/>
      <c r="L46" s="28"/>
      <c r="M46" s="30"/>
      <c r="N46" s="30"/>
      <c r="O46" s="39"/>
    </row>
    <row r="47" spans="1:29" x14ac:dyDescent="0.25">
      <c r="A47" s="43"/>
      <c r="B47" s="37"/>
      <c r="C47" s="38"/>
      <c r="D47" s="39"/>
      <c r="E47" s="39"/>
      <c r="F47" s="39"/>
      <c r="G47" s="40"/>
      <c r="H47" s="40"/>
      <c r="I47" s="10" t="s">
        <v>32</v>
      </c>
      <c r="J47" s="29"/>
      <c r="K47" s="29"/>
      <c r="L47" s="29"/>
      <c r="M47" s="30"/>
      <c r="N47" s="34" t="s">
        <v>191</v>
      </c>
      <c r="O47" s="39"/>
    </row>
    <row r="48" spans="1:29" x14ac:dyDescent="0.25">
      <c r="A48" s="43"/>
      <c r="B48" s="37"/>
      <c r="C48" s="38"/>
      <c r="D48" s="39"/>
      <c r="E48" s="39"/>
      <c r="F48" s="39"/>
      <c r="G48" s="40"/>
      <c r="H48" s="40"/>
      <c r="I48" s="10" t="s">
        <v>33</v>
      </c>
      <c r="J48" s="28"/>
      <c r="K48" s="28" t="s">
        <v>105</v>
      </c>
      <c r="L48" s="28" t="s">
        <v>103</v>
      </c>
      <c r="M48" s="34" t="s">
        <v>192</v>
      </c>
      <c r="N48" s="30"/>
      <c r="O48" s="39"/>
    </row>
    <row r="49" spans="1:15" x14ac:dyDescent="0.25">
      <c r="A49" s="43">
        <v>2</v>
      </c>
      <c r="B49" s="37" t="s">
        <v>208</v>
      </c>
      <c r="C49" s="38" t="s">
        <v>22</v>
      </c>
      <c r="D49" s="39" t="s">
        <v>18</v>
      </c>
      <c r="E49" s="39" t="s">
        <v>20</v>
      </c>
      <c r="F49" s="39" t="s">
        <v>16</v>
      </c>
      <c r="G49" s="40">
        <v>109124.13</v>
      </c>
      <c r="H49" s="40"/>
      <c r="I49" s="10" t="s">
        <v>31</v>
      </c>
      <c r="J49" s="28" t="s">
        <v>100</v>
      </c>
      <c r="K49" s="28" t="s">
        <v>100</v>
      </c>
      <c r="L49" s="28" t="s">
        <v>102</v>
      </c>
      <c r="M49" s="30" t="s">
        <v>102</v>
      </c>
      <c r="N49" s="30" t="s">
        <v>99</v>
      </c>
      <c r="O49" s="39" t="s">
        <v>91</v>
      </c>
    </row>
    <row r="50" spans="1:15" x14ac:dyDescent="0.25">
      <c r="A50" s="43"/>
      <c r="B50" s="37"/>
      <c r="C50" s="38"/>
      <c r="D50" s="39"/>
      <c r="E50" s="39"/>
      <c r="F50" s="39"/>
      <c r="G50" s="40"/>
      <c r="H50" s="40"/>
      <c r="I50" s="10" t="s">
        <v>98</v>
      </c>
      <c r="J50" s="28"/>
      <c r="K50" s="28"/>
      <c r="L50" s="28"/>
      <c r="M50" s="30"/>
      <c r="N50" s="30"/>
      <c r="O50" s="39"/>
    </row>
    <row r="51" spans="1:15" x14ac:dyDescent="0.25">
      <c r="A51" s="43"/>
      <c r="B51" s="37"/>
      <c r="C51" s="38"/>
      <c r="D51" s="39"/>
      <c r="E51" s="39"/>
      <c r="F51" s="39"/>
      <c r="G51" s="40"/>
      <c r="H51" s="40"/>
      <c r="I51" s="10" t="s">
        <v>32</v>
      </c>
      <c r="J51" s="29"/>
      <c r="K51" s="29"/>
      <c r="L51" s="29"/>
      <c r="M51" s="30"/>
      <c r="N51" s="30"/>
      <c r="O51" s="39"/>
    </row>
    <row r="52" spans="1:15" x14ac:dyDescent="0.25">
      <c r="A52" s="43"/>
      <c r="B52" s="37"/>
      <c r="C52" s="38"/>
      <c r="D52" s="39"/>
      <c r="E52" s="39"/>
      <c r="F52" s="39"/>
      <c r="G52" s="40"/>
      <c r="H52" s="40"/>
      <c r="I52" s="10" t="s">
        <v>33</v>
      </c>
      <c r="J52" s="28"/>
      <c r="K52" s="28" t="s">
        <v>105</v>
      </c>
      <c r="L52" s="28" t="s">
        <v>106</v>
      </c>
      <c r="M52" s="30"/>
      <c r="N52" s="30"/>
      <c r="O52" s="39"/>
    </row>
    <row r="53" spans="1:15" x14ac:dyDescent="0.25">
      <c r="A53" s="43">
        <v>3</v>
      </c>
      <c r="B53" s="37" t="s">
        <v>86</v>
      </c>
      <c r="C53" s="38" t="s">
        <v>23</v>
      </c>
      <c r="D53" s="39" t="s">
        <v>18</v>
      </c>
      <c r="E53" s="39" t="s">
        <v>20</v>
      </c>
      <c r="F53" s="39" t="s">
        <v>16</v>
      </c>
      <c r="G53" s="40">
        <v>177201.2</v>
      </c>
      <c r="H53" s="40">
        <f>6480000/36.5686</f>
        <v>177201.20540573058</v>
      </c>
      <c r="I53" s="10" t="s">
        <v>31</v>
      </c>
      <c r="J53" s="28" t="s">
        <v>100</v>
      </c>
      <c r="K53" s="28" t="s">
        <v>100</v>
      </c>
      <c r="L53" s="28" t="s">
        <v>102</v>
      </c>
      <c r="M53" s="30" t="s">
        <v>102</v>
      </c>
      <c r="N53" s="30" t="s">
        <v>104</v>
      </c>
      <c r="O53" s="39" t="s">
        <v>92</v>
      </c>
    </row>
    <row r="54" spans="1:15" x14ac:dyDescent="0.25">
      <c r="A54" s="43"/>
      <c r="B54" s="37"/>
      <c r="C54" s="38"/>
      <c r="D54" s="39"/>
      <c r="E54" s="39"/>
      <c r="F54" s="39"/>
      <c r="G54" s="40"/>
      <c r="H54" s="40"/>
      <c r="I54" s="10" t="s">
        <v>98</v>
      </c>
      <c r="J54" s="28"/>
      <c r="K54" s="28"/>
      <c r="L54" s="28"/>
      <c r="M54" s="30"/>
      <c r="N54" s="30"/>
      <c r="O54" s="39"/>
    </row>
    <row r="55" spans="1:15" x14ac:dyDescent="0.25">
      <c r="A55" s="43"/>
      <c r="B55" s="37"/>
      <c r="C55" s="38"/>
      <c r="D55" s="39"/>
      <c r="E55" s="39"/>
      <c r="F55" s="39"/>
      <c r="G55" s="40"/>
      <c r="H55" s="40"/>
      <c r="I55" s="10" t="s">
        <v>32</v>
      </c>
      <c r="J55" s="28"/>
      <c r="K55" s="28"/>
      <c r="L55" s="28"/>
      <c r="M55" s="30"/>
      <c r="N55" s="30"/>
      <c r="O55" s="39"/>
    </row>
    <row r="56" spans="1:15" x14ac:dyDescent="0.25">
      <c r="A56" s="43"/>
      <c r="B56" s="37"/>
      <c r="C56" s="38"/>
      <c r="D56" s="39"/>
      <c r="E56" s="39"/>
      <c r="F56" s="39"/>
      <c r="G56" s="40"/>
      <c r="H56" s="40"/>
      <c r="I56" s="10" t="s">
        <v>33</v>
      </c>
      <c r="J56" s="28"/>
      <c r="K56" s="28" t="s">
        <v>105</v>
      </c>
      <c r="L56" s="28" t="s">
        <v>107</v>
      </c>
      <c r="M56" s="34" t="s">
        <v>192</v>
      </c>
      <c r="N56" s="30"/>
      <c r="O56" s="39"/>
    </row>
    <row r="57" spans="1:15" x14ac:dyDescent="0.25">
      <c r="A57" s="43">
        <v>4</v>
      </c>
      <c r="B57" s="37" t="s">
        <v>87</v>
      </c>
      <c r="C57" s="38" t="s">
        <v>24</v>
      </c>
      <c r="D57" s="39" t="s">
        <v>18</v>
      </c>
      <c r="E57" s="39" t="s">
        <v>20</v>
      </c>
      <c r="F57" s="39" t="s">
        <v>16</v>
      </c>
      <c r="G57" s="40">
        <v>192214.09</v>
      </c>
      <c r="H57" s="40">
        <v>192210</v>
      </c>
      <c r="I57" s="10" t="s">
        <v>31</v>
      </c>
      <c r="J57" s="28" t="s">
        <v>100</v>
      </c>
      <c r="K57" s="28" t="s">
        <v>100</v>
      </c>
      <c r="L57" s="28" t="s">
        <v>102</v>
      </c>
      <c r="M57" s="30" t="s">
        <v>102</v>
      </c>
      <c r="N57" s="30" t="s">
        <v>104</v>
      </c>
      <c r="O57" s="39" t="s">
        <v>93</v>
      </c>
    </row>
    <row r="58" spans="1:15" x14ac:dyDescent="0.25">
      <c r="A58" s="43"/>
      <c r="B58" s="37"/>
      <c r="C58" s="38"/>
      <c r="D58" s="39"/>
      <c r="E58" s="39"/>
      <c r="F58" s="39"/>
      <c r="G58" s="40"/>
      <c r="H58" s="40"/>
      <c r="I58" s="10" t="s">
        <v>98</v>
      </c>
      <c r="J58" s="28"/>
      <c r="K58" s="28"/>
      <c r="L58" s="28"/>
      <c r="M58" s="30"/>
      <c r="N58" s="30"/>
      <c r="O58" s="39"/>
    </row>
    <row r="59" spans="1:15" x14ac:dyDescent="0.25">
      <c r="A59" s="43"/>
      <c r="B59" s="37"/>
      <c r="C59" s="38"/>
      <c r="D59" s="39"/>
      <c r="E59" s="39"/>
      <c r="F59" s="39"/>
      <c r="G59" s="40"/>
      <c r="H59" s="40"/>
      <c r="I59" s="10" t="s">
        <v>32</v>
      </c>
      <c r="J59" s="29"/>
      <c r="K59" s="29"/>
      <c r="L59" s="29"/>
      <c r="M59" s="30"/>
      <c r="N59" s="34" t="s">
        <v>193</v>
      </c>
      <c r="O59" s="39"/>
    </row>
    <row r="60" spans="1:15" x14ac:dyDescent="0.25">
      <c r="A60" s="43"/>
      <c r="B60" s="37"/>
      <c r="C60" s="38"/>
      <c r="D60" s="39"/>
      <c r="E60" s="39"/>
      <c r="F60" s="39"/>
      <c r="G60" s="40"/>
      <c r="H60" s="40"/>
      <c r="I60" s="10" t="s">
        <v>33</v>
      </c>
      <c r="J60" s="28"/>
      <c r="K60" s="28" t="s">
        <v>105</v>
      </c>
      <c r="L60" s="28" t="s">
        <v>107</v>
      </c>
      <c r="M60" s="34" t="s">
        <v>192</v>
      </c>
      <c r="N60" s="30"/>
      <c r="O60" s="39"/>
    </row>
    <row r="61" spans="1:15" x14ac:dyDescent="0.25">
      <c r="A61" s="43" t="s">
        <v>38</v>
      </c>
      <c r="B61" s="37" t="s">
        <v>88</v>
      </c>
      <c r="C61" s="38" t="s">
        <v>25</v>
      </c>
      <c r="D61" s="39" t="s">
        <v>18</v>
      </c>
      <c r="E61" s="39" t="s">
        <v>20</v>
      </c>
      <c r="F61" s="39" t="s">
        <v>16</v>
      </c>
      <c r="G61" s="40">
        <v>249764.75</v>
      </c>
      <c r="H61" s="40">
        <v>249764.74</v>
      </c>
      <c r="I61" s="10" t="s">
        <v>31</v>
      </c>
      <c r="J61" s="28" t="s">
        <v>100</v>
      </c>
      <c r="K61" s="28" t="s">
        <v>100</v>
      </c>
      <c r="L61" s="28" t="s">
        <v>102</v>
      </c>
      <c r="M61" s="30" t="s">
        <v>102</v>
      </c>
      <c r="N61" s="30" t="s">
        <v>104</v>
      </c>
      <c r="O61" s="39" t="s">
        <v>94</v>
      </c>
    </row>
    <row r="62" spans="1:15" x14ac:dyDescent="0.25">
      <c r="A62" s="43"/>
      <c r="B62" s="37"/>
      <c r="C62" s="38"/>
      <c r="D62" s="39"/>
      <c r="E62" s="39"/>
      <c r="F62" s="39"/>
      <c r="G62" s="40"/>
      <c r="H62" s="40"/>
      <c r="I62" s="10" t="s">
        <v>98</v>
      </c>
      <c r="J62" s="28"/>
      <c r="K62" s="28"/>
      <c r="L62" s="28"/>
      <c r="M62" s="30"/>
      <c r="N62" s="30"/>
      <c r="O62" s="39"/>
    </row>
    <row r="63" spans="1:15" x14ac:dyDescent="0.25">
      <c r="A63" s="43"/>
      <c r="B63" s="37"/>
      <c r="C63" s="38"/>
      <c r="D63" s="39"/>
      <c r="E63" s="39"/>
      <c r="F63" s="39"/>
      <c r="G63" s="40"/>
      <c r="H63" s="40"/>
      <c r="I63" s="10" t="s">
        <v>32</v>
      </c>
      <c r="J63" s="29"/>
      <c r="K63" s="29"/>
      <c r="L63" s="29"/>
      <c r="M63" s="30"/>
      <c r="N63" s="34" t="s">
        <v>194</v>
      </c>
      <c r="O63" s="39"/>
    </row>
    <row r="64" spans="1:15" x14ac:dyDescent="0.25">
      <c r="A64" s="43"/>
      <c r="B64" s="37"/>
      <c r="C64" s="38"/>
      <c r="D64" s="39"/>
      <c r="E64" s="39"/>
      <c r="F64" s="39"/>
      <c r="G64" s="40"/>
      <c r="H64" s="40"/>
      <c r="I64" s="10" t="s">
        <v>33</v>
      </c>
      <c r="J64" s="28"/>
      <c r="K64" s="28" t="s">
        <v>105</v>
      </c>
      <c r="L64" s="28"/>
      <c r="M64" s="34" t="s">
        <v>192</v>
      </c>
      <c r="N64" s="30"/>
      <c r="O64" s="39"/>
    </row>
    <row r="65" spans="1:15" x14ac:dyDescent="0.25">
      <c r="A65" s="43" t="s">
        <v>39</v>
      </c>
      <c r="B65" s="37" t="s">
        <v>89</v>
      </c>
      <c r="C65" s="38" t="s">
        <v>26</v>
      </c>
      <c r="D65" s="39" t="s">
        <v>18</v>
      </c>
      <c r="E65" s="39" t="s">
        <v>20</v>
      </c>
      <c r="F65" s="39" t="s">
        <v>16</v>
      </c>
      <c r="G65" s="40">
        <v>298069.94</v>
      </c>
      <c r="H65" s="40">
        <f>10800000/36.5686</f>
        <v>295335.34234288428</v>
      </c>
      <c r="I65" s="10" t="s">
        <v>31</v>
      </c>
      <c r="J65" s="28" t="s">
        <v>100</v>
      </c>
      <c r="K65" s="28" t="s">
        <v>100</v>
      </c>
      <c r="L65" s="28" t="s">
        <v>102</v>
      </c>
      <c r="M65" s="30" t="s">
        <v>102</v>
      </c>
      <c r="N65" s="30" t="s">
        <v>101</v>
      </c>
      <c r="O65" s="39" t="s">
        <v>95</v>
      </c>
    </row>
    <row r="66" spans="1:15" x14ac:dyDescent="0.25">
      <c r="A66" s="43"/>
      <c r="B66" s="37"/>
      <c r="C66" s="38"/>
      <c r="D66" s="39"/>
      <c r="E66" s="39"/>
      <c r="F66" s="39"/>
      <c r="G66" s="40"/>
      <c r="H66" s="40"/>
      <c r="I66" s="10" t="s">
        <v>98</v>
      </c>
      <c r="J66" s="28"/>
      <c r="K66" s="28"/>
      <c r="L66" s="28"/>
      <c r="M66" s="30"/>
      <c r="N66" s="30"/>
      <c r="O66" s="39"/>
    </row>
    <row r="67" spans="1:15" x14ac:dyDescent="0.25">
      <c r="A67" s="43"/>
      <c r="B67" s="37"/>
      <c r="C67" s="38"/>
      <c r="D67" s="39"/>
      <c r="E67" s="39"/>
      <c r="F67" s="39"/>
      <c r="G67" s="40"/>
      <c r="H67" s="40"/>
      <c r="I67" s="10" t="s">
        <v>32</v>
      </c>
      <c r="J67" s="29"/>
      <c r="K67" s="29"/>
      <c r="L67" s="29"/>
      <c r="M67" s="30"/>
      <c r="N67" s="34" t="s">
        <v>193</v>
      </c>
      <c r="O67" s="39"/>
    </row>
    <row r="68" spans="1:15" x14ac:dyDescent="0.25">
      <c r="A68" s="43"/>
      <c r="B68" s="37"/>
      <c r="C68" s="38"/>
      <c r="D68" s="39"/>
      <c r="E68" s="39"/>
      <c r="F68" s="39"/>
      <c r="G68" s="40"/>
      <c r="H68" s="40"/>
      <c r="I68" s="10" t="s">
        <v>33</v>
      </c>
      <c r="J68" s="28"/>
      <c r="K68" s="28" t="s">
        <v>105</v>
      </c>
      <c r="L68" s="28" t="s">
        <v>107</v>
      </c>
      <c r="M68" s="34" t="s">
        <v>192</v>
      </c>
      <c r="N68" s="30"/>
      <c r="O68" s="39"/>
    </row>
    <row r="69" spans="1:15" x14ac:dyDescent="0.25">
      <c r="A69" s="43" t="s">
        <v>40</v>
      </c>
      <c r="B69" s="37" t="s">
        <v>89</v>
      </c>
      <c r="C69" s="38" t="s">
        <v>199</v>
      </c>
      <c r="D69" s="39" t="s">
        <v>18</v>
      </c>
      <c r="E69" s="39" t="s">
        <v>20</v>
      </c>
      <c r="F69" s="39" t="s">
        <v>16</v>
      </c>
      <c r="G69" s="40">
        <v>164102.59</v>
      </c>
      <c r="H69" s="40"/>
      <c r="I69" s="10" t="s">
        <v>31</v>
      </c>
      <c r="J69" s="30" t="s">
        <v>101</v>
      </c>
      <c r="K69" s="30" t="s">
        <v>101</v>
      </c>
      <c r="L69" s="30" t="s">
        <v>101</v>
      </c>
      <c r="M69" s="30" t="s">
        <v>101</v>
      </c>
      <c r="N69" s="30" t="s">
        <v>101</v>
      </c>
      <c r="O69" s="39" t="s">
        <v>200</v>
      </c>
    </row>
    <row r="70" spans="1:15" x14ac:dyDescent="0.25">
      <c r="A70" s="43"/>
      <c r="B70" s="37"/>
      <c r="C70" s="38"/>
      <c r="D70" s="39"/>
      <c r="E70" s="39"/>
      <c r="F70" s="39"/>
      <c r="G70" s="40"/>
      <c r="H70" s="40"/>
      <c r="I70" s="10" t="s">
        <v>98</v>
      </c>
      <c r="J70" s="28"/>
      <c r="K70" s="28"/>
      <c r="L70" s="28"/>
      <c r="M70" s="30"/>
      <c r="N70" s="30"/>
      <c r="O70" s="39"/>
    </row>
    <row r="71" spans="1:15" x14ac:dyDescent="0.25">
      <c r="A71" s="43"/>
      <c r="B71" s="37"/>
      <c r="C71" s="38"/>
      <c r="D71" s="39"/>
      <c r="E71" s="39"/>
      <c r="F71" s="39"/>
      <c r="G71" s="40"/>
      <c r="H71" s="40"/>
      <c r="I71" s="10" t="s">
        <v>32</v>
      </c>
      <c r="J71" s="29"/>
      <c r="K71" s="29"/>
      <c r="L71" s="29"/>
      <c r="M71" s="30"/>
      <c r="N71" s="34"/>
      <c r="O71" s="39"/>
    </row>
    <row r="72" spans="1:15" x14ac:dyDescent="0.25">
      <c r="A72" s="43"/>
      <c r="B72" s="37"/>
      <c r="C72" s="38"/>
      <c r="D72" s="39"/>
      <c r="E72" s="39"/>
      <c r="F72" s="39"/>
      <c r="G72" s="40"/>
      <c r="H72" s="40"/>
      <c r="I72" s="10" t="s">
        <v>33</v>
      </c>
      <c r="J72" s="28"/>
      <c r="K72" s="28"/>
      <c r="L72" s="28"/>
      <c r="M72" s="34"/>
      <c r="N72" s="30"/>
      <c r="O72" s="39"/>
    </row>
    <row r="73" spans="1:15" x14ac:dyDescent="0.25">
      <c r="A73" s="42"/>
      <c r="B73" s="15" t="s">
        <v>36</v>
      </c>
      <c r="C73" s="35"/>
      <c r="D73" s="35"/>
      <c r="E73" s="35"/>
      <c r="F73" s="35"/>
      <c r="G73" s="7">
        <f>G43-G75</f>
        <v>839.02999999979511</v>
      </c>
      <c r="H73" s="7"/>
      <c r="I73" s="36"/>
      <c r="J73" s="36"/>
      <c r="K73" s="36"/>
      <c r="L73" s="36"/>
      <c r="M73" s="36"/>
      <c r="N73" s="36"/>
      <c r="O73" s="36"/>
    </row>
    <row r="74" spans="1:15" x14ac:dyDescent="0.25">
      <c r="A74" s="42"/>
      <c r="B74" s="6" t="s">
        <v>34</v>
      </c>
      <c r="C74" s="35"/>
      <c r="D74" s="35"/>
      <c r="E74" s="35"/>
      <c r="F74" s="35"/>
      <c r="G74" s="7"/>
      <c r="H74" s="7"/>
      <c r="I74" s="36"/>
      <c r="J74" s="36"/>
      <c r="K74" s="36"/>
      <c r="L74" s="36"/>
      <c r="M74" s="36"/>
      <c r="N74" s="36"/>
      <c r="O74" s="36"/>
    </row>
    <row r="75" spans="1:15" s="13" customFormat="1" x14ac:dyDescent="0.25">
      <c r="A75" s="42"/>
      <c r="B75" s="15" t="s">
        <v>35</v>
      </c>
      <c r="C75" s="35"/>
      <c r="D75" s="35"/>
      <c r="E75" s="35"/>
      <c r="F75" s="35"/>
      <c r="G75" s="14">
        <f>G45+G49+G53+G57+G61+G65+G69</f>
        <v>1937006.9700000002</v>
      </c>
      <c r="H75" s="14">
        <f>H45+H49+H53+H57+H61+H65+H69</f>
        <v>1568285.8118758714</v>
      </c>
      <c r="I75" s="36"/>
      <c r="J75" s="36"/>
      <c r="K75" s="36"/>
      <c r="L75" s="36"/>
      <c r="M75" s="36"/>
      <c r="N75" s="36"/>
      <c r="O75" s="36"/>
    </row>
  </sheetData>
  <mergeCells count="114">
    <mergeCell ref="C36:D36"/>
    <mergeCell ref="E36:F36"/>
    <mergeCell ref="G31:K31"/>
    <mergeCell ref="E26:F26"/>
    <mergeCell ref="G26:K26"/>
    <mergeCell ref="C27:D27"/>
    <mergeCell ref="E27:F27"/>
    <mergeCell ref="G27:K27"/>
    <mergeCell ref="C28:D28"/>
    <mergeCell ref="E28:F28"/>
    <mergeCell ref="G28:K28"/>
    <mergeCell ref="B7:O7"/>
    <mergeCell ref="B22:C22"/>
    <mergeCell ref="C24:D24"/>
    <mergeCell ref="E24:F24"/>
    <mergeCell ref="G24:K24"/>
    <mergeCell ref="B25:B28"/>
    <mergeCell ref="C25:D25"/>
    <mergeCell ref="E25:F25"/>
    <mergeCell ref="G25:K25"/>
    <mergeCell ref="C26:D26"/>
    <mergeCell ref="A42:O42"/>
    <mergeCell ref="A43:F43"/>
    <mergeCell ref="H43:O43"/>
    <mergeCell ref="C37:K37"/>
    <mergeCell ref="C32:D32"/>
    <mergeCell ref="E32:F32"/>
    <mergeCell ref="G32:K32"/>
    <mergeCell ref="C33:D33"/>
    <mergeCell ref="E33:F33"/>
    <mergeCell ref="G33:K36"/>
    <mergeCell ref="C34:D34"/>
    <mergeCell ref="E34:F34"/>
    <mergeCell ref="C35:D35"/>
    <mergeCell ref="E35:F35"/>
    <mergeCell ref="B29:B32"/>
    <mergeCell ref="C29:D29"/>
    <mergeCell ref="E29:F29"/>
    <mergeCell ref="G29:K29"/>
    <mergeCell ref="C30:D30"/>
    <mergeCell ref="E30:F30"/>
    <mergeCell ref="G30:K30"/>
    <mergeCell ref="C31:D31"/>
    <mergeCell ref="B33:B36"/>
    <mergeCell ref="E31:F31"/>
    <mergeCell ref="R44:V44"/>
    <mergeCell ref="A45:A48"/>
    <mergeCell ref="B45:B48"/>
    <mergeCell ref="C45:C48"/>
    <mergeCell ref="D45:D48"/>
    <mergeCell ref="E45:E48"/>
    <mergeCell ref="F45:F48"/>
    <mergeCell ref="G45:G48"/>
    <mergeCell ref="H45:H48"/>
    <mergeCell ref="O45:O48"/>
    <mergeCell ref="A53:A56"/>
    <mergeCell ref="B53:B56"/>
    <mergeCell ref="C53:C56"/>
    <mergeCell ref="D53:D56"/>
    <mergeCell ref="E53:E56"/>
    <mergeCell ref="A49:A52"/>
    <mergeCell ref="B49:B52"/>
    <mergeCell ref="C49:C52"/>
    <mergeCell ref="D49:D52"/>
    <mergeCell ref="C57:C60"/>
    <mergeCell ref="D57:D60"/>
    <mergeCell ref="E57:E60"/>
    <mergeCell ref="F57:F60"/>
    <mergeCell ref="G57:G60"/>
    <mergeCell ref="H57:H60"/>
    <mergeCell ref="O57:O60"/>
    <mergeCell ref="E49:E52"/>
    <mergeCell ref="F49:F52"/>
    <mergeCell ref="G49:G52"/>
    <mergeCell ref="H49:H52"/>
    <mergeCell ref="O49:O52"/>
    <mergeCell ref="F53:F56"/>
    <mergeCell ref="G53:G56"/>
    <mergeCell ref="H53:H56"/>
    <mergeCell ref="O53:O56"/>
    <mergeCell ref="A39:O39"/>
    <mergeCell ref="A40:O40"/>
    <mergeCell ref="A73:A75"/>
    <mergeCell ref="G61:G64"/>
    <mergeCell ref="H61:H64"/>
    <mergeCell ref="O61:O64"/>
    <mergeCell ref="A65:A68"/>
    <mergeCell ref="B65:B68"/>
    <mergeCell ref="C65:C68"/>
    <mergeCell ref="D65:D68"/>
    <mergeCell ref="E65:E68"/>
    <mergeCell ref="F65:F68"/>
    <mergeCell ref="G65:G68"/>
    <mergeCell ref="A61:A64"/>
    <mergeCell ref="B61:B64"/>
    <mergeCell ref="C61:C64"/>
    <mergeCell ref="D61:D64"/>
    <mergeCell ref="E61:E64"/>
    <mergeCell ref="F61:F64"/>
    <mergeCell ref="H65:H68"/>
    <mergeCell ref="O65:O68"/>
    <mergeCell ref="A69:A72"/>
    <mergeCell ref="A57:A60"/>
    <mergeCell ref="B57:B60"/>
    <mergeCell ref="C73:F75"/>
    <mergeCell ref="I73:O75"/>
    <mergeCell ref="B69:B72"/>
    <mergeCell ref="C69:C72"/>
    <mergeCell ref="D69:D72"/>
    <mergeCell ref="E69:E72"/>
    <mergeCell ref="F69:F72"/>
    <mergeCell ref="G69:G72"/>
    <mergeCell ref="H69:H72"/>
    <mergeCell ref="O69:O72"/>
  </mergeCells>
  <pageMargins left="0.25" right="0.25" top="0.75" bottom="0.75" header="0.3" footer="0.3"/>
  <pageSetup paperSize="9" scale="49" fitToHeight="0" orientation="landscape" horizontalDpi="300" verticalDpi="300" r:id="rId1"/>
  <headerFooter>
    <oddFooter>&amp;R &amp;P / &amp;N</oddFooter>
  </headerFooter>
  <rowBreaks count="2" manualBreakCount="2">
    <brk id="38" max="14" man="1"/>
    <brk id="41" max="14"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79998168889431442"/>
    <pageSetUpPr fitToPage="1"/>
  </sheetPr>
  <dimension ref="A1:AA74"/>
  <sheetViews>
    <sheetView tabSelected="1" zoomScaleNormal="100" workbookViewId="0">
      <selection activeCell="C3" sqref="C3"/>
    </sheetView>
  </sheetViews>
  <sheetFormatPr defaultRowHeight="15" x14ac:dyDescent="0.25"/>
  <cols>
    <col min="1" max="1" width="4.28515625" style="12" customWidth="1"/>
    <col min="2" max="2" width="57.7109375" style="5" customWidth="1"/>
    <col min="3" max="3" width="20.42578125" bestFit="1" customWidth="1"/>
    <col min="4" max="4" width="7.42578125" customWidth="1"/>
    <col min="5" max="5" width="13.42578125" customWidth="1"/>
    <col min="6" max="6" width="11.5703125" bestFit="1" customWidth="1"/>
    <col min="7" max="7" width="16.140625" style="4" bestFit="1" customWidth="1"/>
    <col min="8" max="8" width="15" style="4" bestFit="1" customWidth="1"/>
    <col min="9" max="9" width="12.140625" style="11" customWidth="1"/>
    <col min="10" max="10" width="17.140625" style="25" bestFit="1" customWidth="1"/>
    <col min="11" max="11" width="17.28515625" style="25" bestFit="1" customWidth="1"/>
    <col min="12" max="12" width="16.7109375" style="25" bestFit="1" customWidth="1"/>
    <col min="13" max="13" width="18" style="25" customWidth="1"/>
    <col min="14" max="14" width="17.85546875" style="25" bestFit="1" customWidth="1"/>
    <col min="15" max="15" width="44.5703125" style="5" customWidth="1"/>
  </cols>
  <sheetData>
    <row r="1" spans="2:15" x14ac:dyDescent="0.25">
      <c r="B1" s="18" t="s">
        <v>172</v>
      </c>
      <c r="I1" s="26"/>
      <c r="J1" s="23"/>
      <c r="K1" s="23"/>
      <c r="L1" s="23"/>
      <c r="M1" s="23"/>
      <c r="N1" s="23"/>
      <c r="O1" s="18" t="s">
        <v>173</v>
      </c>
    </row>
    <row r="2" spans="2:15" x14ac:dyDescent="0.25">
      <c r="B2" s="18" t="s">
        <v>171</v>
      </c>
      <c r="I2" s="26"/>
      <c r="J2" s="23"/>
      <c r="K2" s="23"/>
      <c r="L2" s="23"/>
      <c r="M2" s="23"/>
      <c r="N2" s="23"/>
      <c r="O2" s="18" t="s">
        <v>205</v>
      </c>
    </row>
    <row r="3" spans="2:15" x14ac:dyDescent="0.25">
      <c r="B3" s="18"/>
      <c r="I3" s="26"/>
      <c r="J3" s="23"/>
      <c r="K3" s="23"/>
      <c r="L3" s="23"/>
      <c r="M3" s="23"/>
      <c r="N3" s="23"/>
      <c r="O3" s="33"/>
    </row>
    <row r="4" spans="2:15" x14ac:dyDescent="0.25">
      <c r="B4" s="18"/>
      <c r="I4" s="26"/>
      <c r="J4" s="23"/>
      <c r="K4" s="23"/>
      <c r="L4" s="23"/>
      <c r="M4" s="23"/>
      <c r="N4" s="23"/>
    </row>
    <row r="5" spans="2:15" x14ac:dyDescent="0.25">
      <c r="I5" s="26"/>
      <c r="J5" s="23"/>
      <c r="K5" s="23"/>
      <c r="L5" s="23"/>
      <c r="M5" s="23"/>
      <c r="N5" s="23"/>
    </row>
    <row r="6" spans="2:15" ht="130.15" customHeight="1" x14ac:dyDescent="0.25">
      <c r="B6" s="67" t="s">
        <v>135</v>
      </c>
      <c r="C6" s="68"/>
      <c r="D6" s="68"/>
      <c r="E6" s="68"/>
      <c r="F6" s="68"/>
      <c r="G6" s="68"/>
      <c r="H6" s="68"/>
      <c r="I6" s="68"/>
      <c r="J6" s="68"/>
      <c r="K6" s="68"/>
      <c r="L6" s="68"/>
      <c r="M6" s="68"/>
      <c r="N6" s="68"/>
      <c r="O6" s="68"/>
    </row>
    <row r="7" spans="2:15" x14ac:dyDescent="0.25">
      <c r="B7" s="18" t="s">
        <v>136</v>
      </c>
      <c r="I7" s="26"/>
      <c r="J7" s="23"/>
      <c r="K7" s="23"/>
      <c r="L7" s="23"/>
      <c r="M7" s="23"/>
      <c r="N7" s="23"/>
    </row>
    <row r="8" spans="2:15" x14ac:dyDescent="0.25">
      <c r="B8" s="5" t="s">
        <v>137</v>
      </c>
      <c r="I8" s="26"/>
      <c r="J8" s="23"/>
      <c r="K8" s="23"/>
      <c r="L8" s="23"/>
      <c r="M8" s="23"/>
      <c r="N8" s="23"/>
    </row>
    <row r="9" spans="2:15" x14ac:dyDescent="0.25">
      <c r="B9" s="5" t="s">
        <v>161</v>
      </c>
      <c r="C9" s="27"/>
      <c r="I9" s="26"/>
      <c r="J9" s="23"/>
      <c r="K9" s="23"/>
      <c r="L9" s="23"/>
      <c r="M9" s="23"/>
      <c r="N9" s="23"/>
    </row>
    <row r="10" spans="2:15" x14ac:dyDescent="0.25">
      <c r="B10" s="5" t="s">
        <v>162</v>
      </c>
      <c r="I10" s="26"/>
      <c r="J10" s="23"/>
      <c r="K10" s="23"/>
      <c r="L10" s="23"/>
      <c r="M10" s="23"/>
      <c r="N10" s="23"/>
    </row>
    <row r="11" spans="2:15" x14ac:dyDescent="0.25">
      <c r="B11" s="5" t="s">
        <v>163</v>
      </c>
      <c r="I11" s="26"/>
      <c r="J11" s="23"/>
      <c r="K11" s="23"/>
      <c r="L11" s="23"/>
      <c r="M11" s="23"/>
      <c r="N11" s="23"/>
    </row>
    <row r="12" spans="2:15" x14ac:dyDescent="0.25">
      <c r="B12" s="5" t="s">
        <v>164</v>
      </c>
      <c r="I12" s="26"/>
      <c r="J12" s="23"/>
      <c r="K12" s="23"/>
      <c r="L12" s="23"/>
      <c r="M12" s="23"/>
      <c r="N12" s="23"/>
    </row>
    <row r="13" spans="2:15" x14ac:dyDescent="0.25">
      <c r="B13" s="5" t="s">
        <v>165</v>
      </c>
      <c r="I13" s="26"/>
      <c r="J13" s="23"/>
      <c r="K13" s="23"/>
      <c r="L13" s="23"/>
      <c r="M13" s="23"/>
      <c r="N13" s="23"/>
    </row>
    <row r="14" spans="2:15" x14ac:dyDescent="0.25">
      <c r="B14" s="5" t="s">
        <v>166</v>
      </c>
      <c r="I14" s="26"/>
      <c r="J14" s="23"/>
      <c r="K14" s="23"/>
      <c r="L14" s="23"/>
      <c r="M14" s="23"/>
      <c r="N14" s="23"/>
    </row>
    <row r="15" spans="2:15" x14ac:dyDescent="0.25">
      <c r="B15" s="5" t="s">
        <v>167</v>
      </c>
      <c r="I15" s="26"/>
      <c r="J15" s="23"/>
      <c r="K15" s="23"/>
      <c r="L15" s="23"/>
      <c r="M15" s="23"/>
      <c r="N15" s="23"/>
    </row>
    <row r="16" spans="2:15" x14ac:dyDescent="0.25">
      <c r="B16" s="5" t="s">
        <v>168</v>
      </c>
      <c r="I16" s="26"/>
      <c r="J16" s="23"/>
      <c r="K16" s="23"/>
      <c r="L16" s="23"/>
      <c r="M16" s="23"/>
      <c r="N16" s="23"/>
    </row>
    <row r="17" spans="2:14" x14ac:dyDescent="0.25">
      <c r="B17" s="5" t="s">
        <v>169</v>
      </c>
      <c r="I17" s="26"/>
      <c r="J17" s="23"/>
      <c r="K17" s="23"/>
      <c r="L17" s="23"/>
      <c r="M17" s="23"/>
      <c r="N17" s="23"/>
    </row>
    <row r="18" spans="2:14" x14ac:dyDescent="0.25">
      <c r="B18" s="5" t="s">
        <v>170</v>
      </c>
      <c r="I18" s="26"/>
      <c r="J18" s="23"/>
      <c r="K18" s="23"/>
      <c r="L18" s="23"/>
      <c r="M18" s="23"/>
      <c r="N18" s="23"/>
    </row>
    <row r="19" spans="2:14" x14ac:dyDescent="0.25">
      <c r="B19" s="5" t="s">
        <v>204</v>
      </c>
      <c r="I19" s="26"/>
      <c r="J19" s="23"/>
      <c r="K19" s="23"/>
      <c r="L19" s="23"/>
      <c r="M19" s="23"/>
      <c r="N19" s="23"/>
    </row>
    <row r="20" spans="2:14" x14ac:dyDescent="0.25">
      <c r="B20" s="31" t="s">
        <v>140</v>
      </c>
      <c r="C20" s="32"/>
      <c r="I20" s="26"/>
      <c r="J20" s="23"/>
      <c r="K20" s="23"/>
      <c r="L20" s="23"/>
      <c r="M20" s="23"/>
      <c r="N20" s="23"/>
    </row>
    <row r="21" spans="2:14" x14ac:dyDescent="0.25">
      <c r="B21" s="76" t="s">
        <v>139</v>
      </c>
      <c r="C21" s="67"/>
      <c r="I21" s="26"/>
      <c r="J21" s="23"/>
      <c r="K21" s="23"/>
      <c r="L21" s="23"/>
      <c r="M21" s="23"/>
      <c r="N21" s="23"/>
    </row>
    <row r="22" spans="2:14" ht="15.75" thickBot="1" x14ac:dyDescent="0.3">
      <c r="B22" s="18" t="s">
        <v>141</v>
      </c>
      <c r="I22" s="26"/>
      <c r="J22" s="23"/>
      <c r="K22" s="23"/>
      <c r="L22" s="23"/>
      <c r="M22" s="23"/>
      <c r="N22" s="23"/>
    </row>
    <row r="23" spans="2:14" x14ac:dyDescent="0.25">
      <c r="B23" s="19" t="s">
        <v>143</v>
      </c>
      <c r="C23" s="69" t="s">
        <v>160</v>
      </c>
      <c r="D23" s="69"/>
      <c r="E23" s="69" t="s">
        <v>119</v>
      </c>
      <c r="F23" s="69"/>
      <c r="G23" s="70" t="s">
        <v>159</v>
      </c>
      <c r="H23" s="70"/>
      <c r="I23" s="70"/>
      <c r="J23" s="70"/>
      <c r="K23" s="71"/>
      <c r="L23" s="24"/>
      <c r="M23" s="24"/>
      <c r="N23" s="24"/>
    </row>
    <row r="24" spans="2:14" ht="16.5" x14ac:dyDescent="0.25">
      <c r="B24" s="58" t="s">
        <v>144</v>
      </c>
      <c r="C24" s="51" t="s">
        <v>63</v>
      </c>
      <c r="D24" s="51"/>
      <c r="E24" s="52" t="s">
        <v>130</v>
      </c>
      <c r="F24" s="52"/>
      <c r="G24" s="60" t="s">
        <v>154</v>
      </c>
      <c r="H24" s="60"/>
      <c r="I24" s="60"/>
      <c r="J24" s="60"/>
      <c r="K24" s="61"/>
      <c r="L24" s="23"/>
      <c r="M24" s="23"/>
      <c r="N24" s="23"/>
    </row>
    <row r="25" spans="2:14" ht="17.25" x14ac:dyDescent="0.25">
      <c r="B25" s="58"/>
      <c r="C25" s="51" t="s">
        <v>64</v>
      </c>
      <c r="D25" s="51"/>
      <c r="E25" s="52" t="s">
        <v>149</v>
      </c>
      <c r="F25" s="52"/>
      <c r="G25" s="62" t="s">
        <v>155</v>
      </c>
      <c r="H25" s="62"/>
      <c r="I25" s="62"/>
      <c r="J25" s="62"/>
      <c r="K25" s="63"/>
      <c r="L25" s="23"/>
      <c r="M25" s="23"/>
      <c r="N25" s="23"/>
    </row>
    <row r="26" spans="2:14" ht="17.25" x14ac:dyDescent="0.25">
      <c r="B26" s="58"/>
      <c r="C26" s="59" t="s">
        <v>65</v>
      </c>
      <c r="D26" s="51"/>
      <c r="E26" s="52" t="s">
        <v>27</v>
      </c>
      <c r="F26" s="52"/>
      <c r="G26" s="62" t="s">
        <v>155</v>
      </c>
      <c r="H26" s="62"/>
      <c r="I26" s="62"/>
      <c r="J26" s="62"/>
      <c r="K26" s="63"/>
      <c r="L26" s="23"/>
      <c r="M26" s="23"/>
      <c r="N26" s="23"/>
    </row>
    <row r="27" spans="2:14" ht="14.45" customHeight="1" x14ac:dyDescent="0.25">
      <c r="B27" s="58"/>
      <c r="C27" s="72" t="s">
        <v>111</v>
      </c>
      <c r="D27" s="39"/>
      <c r="E27" s="57" t="s">
        <v>131</v>
      </c>
      <c r="F27" s="39"/>
      <c r="G27" s="73" t="s">
        <v>156</v>
      </c>
      <c r="H27" s="74"/>
      <c r="I27" s="74"/>
      <c r="J27" s="74"/>
      <c r="K27" s="75"/>
      <c r="L27" s="23"/>
      <c r="M27" s="23"/>
      <c r="N27" s="23"/>
    </row>
    <row r="28" spans="2:14" ht="17.45" customHeight="1" x14ac:dyDescent="0.25">
      <c r="B28" s="58" t="s">
        <v>145</v>
      </c>
      <c r="C28" s="59" t="s">
        <v>73</v>
      </c>
      <c r="D28" s="51"/>
      <c r="E28" s="52" t="s">
        <v>130</v>
      </c>
      <c r="F28" s="52"/>
      <c r="G28" s="60" t="s">
        <v>154</v>
      </c>
      <c r="H28" s="60"/>
      <c r="I28" s="60"/>
      <c r="J28" s="60"/>
      <c r="K28" s="61"/>
      <c r="L28" s="23"/>
      <c r="M28" s="23"/>
      <c r="N28" s="23"/>
    </row>
    <row r="29" spans="2:14" ht="17.25" x14ac:dyDescent="0.25">
      <c r="B29" s="58"/>
      <c r="C29" s="51" t="s">
        <v>74</v>
      </c>
      <c r="D29" s="51"/>
      <c r="E29" s="52" t="s">
        <v>149</v>
      </c>
      <c r="F29" s="52"/>
      <c r="G29" s="62" t="s">
        <v>155</v>
      </c>
      <c r="H29" s="62"/>
      <c r="I29" s="62"/>
      <c r="J29" s="62"/>
      <c r="K29" s="63"/>
      <c r="L29" s="23"/>
      <c r="M29" s="23"/>
      <c r="N29" s="23"/>
    </row>
    <row r="30" spans="2:14" ht="17.25" x14ac:dyDescent="0.25">
      <c r="B30" s="58"/>
      <c r="C30" s="51" t="s">
        <v>75</v>
      </c>
      <c r="D30" s="51"/>
      <c r="E30" s="52" t="s">
        <v>27</v>
      </c>
      <c r="F30" s="52"/>
      <c r="G30" s="62" t="s">
        <v>155</v>
      </c>
      <c r="H30" s="62"/>
      <c r="I30" s="62"/>
      <c r="J30" s="62"/>
      <c r="K30" s="63"/>
      <c r="L30" s="23"/>
      <c r="M30" s="23"/>
      <c r="N30" s="23"/>
    </row>
    <row r="31" spans="2:14" ht="16.5" x14ac:dyDescent="0.25">
      <c r="B31" s="58"/>
      <c r="C31" s="72" t="s">
        <v>111</v>
      </c>
      <c r="D31" s="39"/>
      <c r="E31" s="52" t="s">
        <v>131</v>
      </c>
      <c r="F31" s="52"/>
      <c r="G31" s="53" t="s">
        <v>157</v>
      </c>
      <c r="H31" s="53"/>
      <c r="I31" s="53"/>
      <c r="J31" s="53"/>
      <c r="K31" s="54"/>
      <c r="L31" s="23"/>
      <c r="M31" s="23"/>
      <c r="N31" s="23"/>
    </row>
    <row r="32" spans="2:14" ht="16.5" x14ac:dyDescent="0.25">
      <c r="B32" s="64" t="s">
        <v>146</v>
      </c>
      <c r="C32" s="51" t="s">
        <v>78</v>
      </c>
      <c r="D32" s="51"/>
      <c r="E32" s="52" t="s">
        <v>150</v>
      </c>
      <c r="F32" s="52"/>
      <c r="G32" s="55" t="s">
        <v>158</v>
      </c>
      <c r="H32" s="55"/>
      <c r="I32" s="55"/>
      <c r="J32" s="55"/>
      <c r="K32" s="56"/>
      <c r="L32" s="23"/>
      <c r="M32" s="23"/>
      <c r="N32" s="23"/>
    </row>
    <row r="33" spans="1:27" ht="34.15" customHeight="1" x14ac:dyDescent="0.25">
      <c r="B33" s="65"/>
      <c r="C33" s="51" t="s">
        <v>80</v>
      </c>
      <c r="D33" s="51"/>
      <c r="E33" s="57" t="s">
        <v>151</v>
      </c>
      <c r="F33" s="57"/>
      <c r="G33" s="55"/>
      <c r="H33" s="55"/>
      <c r="I33" s="55"/>
      <c r="J33" s="55"/>
      <c r="K33" s="56"/>
      <c r="L33" s="23"/>
      <c r="M33" s="23"/>
      <c r="N33" s="23"/>
    </row>
    <row r="34" spans="1:27" ht="16.5" x14ac:dyDescent="0.25">
      <c r="B34" s="65"/>
      <c r="C34" s="72" t="s">
        <v>111</v>
      </c>
      <c r="D34" s="39"/>
      <c r="E34" s="52" t="s">
        <v>152</v>
      </c>
      <c r="F34" s="52"/>
      <c r="G34" s="55"/>
      <c r="H34" s="55"/>
      <c r="I34" s="55"/>
      <c r="J34" s="55"/>
      <c r="K34" s="56"/>
      <c r="L34" s="23"/>
      <c r="M34" s="23"/>
      <c r="N34" s="23"/>
    </row>
    <row r="35" spans="1:27" ht="16.5" x14ac:dyDescent="0.25">
      <c r="B35" s="66"/>
      <c r="C35" s="72" t="s">
        <v>111</v>
      </c>
      <c r="D35" s="39"/>
      <c r="E35" s="52" t="s">
        <v>153</v>
      </c>
      <c r="F35" s="52"/>
      <c r="G35" s="55"/>
      <c r="H35" s="55"/>
      <c r="I35" s="55"/>
      <c r="J35" s="55"/>
      <c r="K35" s="56"/>
      <c r="L35" s="23"/>
      <c r="M35" s="23"/>
      <c r="N35" s="23"/>
    </row>
    <row r="36" spans="1:27" ht="207" customHeight="1" thickBot="1" x14ac:dyDescent="0.3">
      <c r="B36" s="20" t="s">
        <v>148</v>
      </c>
      <c r="C36" s="48" t="s">
        <v>174</v>
      </c>
      <c r="D36" s="49"/>
      <c r="E36" s="49"/>
      <c r="F36" s="49"/>
      <c r="G36" s="49"/>
      <c r="H36" s="49"/>
      <c r="I36" s="49"/>
      <c r="J36" s="49"/>
      <c r="K36" s="50"/>
      <c r="L36" s="23"/>
      <c r="M36" s="23"/>
      <c r="N36" s="23"/>
    </row>
    <row r="37" spans="1:27" x14ac:dyDescent="0.25">
      <c r="B37" s="21"/>
      <c r="C37" s="17"/>
      <c r="D37" s="22"/>
      <c r="E37" s="22"/>
      <c r="F37" s="22"/>
      <c r="G37" s="22"/>
      <c r="H37" s="22"/>
      <c r="I37" s="22"/>
    </row>
    <row r="38" spans="1:27" ht="15.75" x14ac:dyDescent="0.25">
      <c r="A38" s="41" t="s">
        <v>190</v>
      </c>
      <c r="B38" s="41"/>
      <c r="C38" s="41"/>
      <c r="D38" s="41"/>
      <c r="E38" s="41"/>
      <c r="F38" s="41"/>
      <c r="G38" s="41"/>
      <c r="H38" s="41"/>
      <c r="I38" s="41"/>
      <c r="J38" s="41"/>
      <c r="K38" s="41"/>
      <c r="L38" s="41"/>
      <c r="M38" s="41"/>
      <c r="N38" s="41"/>
      <c r="O38" s="41"/>
    </row>
    <row r="39" spans="1:27" ht="15.75" x14ac:dyDescent="0.25">
      <c r="A39" s="41" t="s">
        <v>175</v>
      </c>
      <c r="B39" s="41"/>
      <c r="C39" s="41"/>
      <c r="D39" s="41"/>
      <c r="E39" s="41"/>
      <c r="F39" s="41"/>
      <c r="G39" s="41"/>
      <c r="H39" s="41"/>
      <c r="I39" s="41"/>
      <c r="J39" s="41"/>
      <c r="K39" s="41"/>
      <c r="L39" s="41"/>
      <c r="M39" s="41"/>
      <c r="N39" s="41"/>
      <c r="O39" s="41"/>
    </row>
    <row r="40" spans="1:27" x14ac:dyDescent="0.25">
      <c r="B40" s="18"/>
    </row>
    <row r="41" spans="1:27" x14ac:dyDescent="0.25">
      <c r="A41" s="45" t="s">
        <v>183</v>
      </c>
      <c r="B41" s="45"/>
      <c r="C41" s="45"/>
      <c r="D41" s="45"/>
      <c r="E41" s="45"/>
      <c r="F41" s="45"/>
      <c r="G41" s="45"/>
      <c r="H41" s="45"/>
      <c r="I41" s="45"/>
      <c r="J41" s="45"/>
      <c r="K41" s="45"/>
      <c r="L41" s="45"/>
      <c r="M41" s="45"/>
      <c r="N41" s="45"/>
      <c r="O41" s="45"/>
    </row>
    <row r="42" spans="1:27" x14ac:dyDescent="0.25">
      <c r="A42" s="46" t="s">
        <v>129</v>
      </c>
      <c r="B42" s="46"/>
      <c r="C42" s="46"/>
      <c r="D42" s="46"/>
      <c r="E42" s="46"/>
      <c r="F42" s="46"/>
      <c r="G42" s="16">
        <v>1937846</v>
      </c>
      <c r="H42" s="47"/>
      <c r="I42" s="47"/>
      <c r="J42" s="47"/>
      <c r="K42" s="47"/>
      <c r="L42" s="47"/>
      <c r="M42" s="47"/>
      <c r="N42" s="47"/>
      <c r="O42" s="47"/>
    </row>
    <row r="43" spans="1:27" s="1" customFormat="1" ht="75" x14ac:dyDescent="0.2">
      <c r="A43" s="8" t="s">
        <v>0</v>
      </c>
      <c r="B43" s="8" t="s">
        <v>116</v>
      </c>
      <c r="C43" s="8" t="s">
        <v>117</v>
      </c>
      <c r="D43" s="8" t="s">
        <v>118</v>
      </c>
      <c r="E43" s="8" t="s">
        <v>119</v>
      </c>
      <c r="F43" s="8" t="s">
        <v>120</v>
      </c>
      <c r="G43" s="9" t="s">
        <v>121</v>
      </c>
      <c r="H43" s="9" t="s">
        <v>122</v>
      </c>
      <c r="I43" s="8" t="s">
        <v>114</v>
      </c>
      <c r="J43" s="8" t="s">
        <v>123</v>
      </c>
      <c r="K43" s="8" t="s">
        <v>124</v>
      </c>
      <c r="L43" s="8" t="s">
        <v>125</v>
      </c>
      <c r="M43" s="8" t="s">
        <v>126</v>
      </c>
      <c r="N43" s="8" t="s">
        <v>127</v>
      </c>
      <c r="O43" s="8" t="s">
        <v>128</v>
      </c>
      <c r="P43" s="2"/>
      <c r="R43" s="44"/>
      <c r="S43" s="44"/>
      <c r="T43" s="44"/>
      <c r="V43" s="3"/>
      <c r="W43" s="2"/>
      <c r="X43" s="2"/>
      <c r="Y43" s="2"/>
      <c r="Z43" s="2"/>
      <c r="AA43" s="2"/>
    </row>
    <row r="44" spans="1:27" x14ac:dyDescent="0.25">
      <c r="A44" s="43">
        <v>1</v>
      </c>
      <c r="B44" s="37" t="s">
        <v>184</v>
      </c>
      <c r="C44" s="38" t="s">
        <v>21</v>
      </c>
      <c r="D44" s="39" t="s">
        <v>29</v>
      </c>
      <c r="E44" s="39" t="s">
        <v>28</v>
      </c>
      <c r="F44" s="39" t="s">
        <v>30</v>
      </c>
      <c r="G44" s="40">
        <v>746530.27</v>
      </c>
      <c r="H44" s="40">
        <f>599710*39.8653/36.5686</f>
        <v>653774.52412725659</v>
      </c>
      <c r="I44" s="10" t="s">
        <v>112</v>
      </c>
      <c r="J44" s="28" t="s">
        <v>110</v>
      </c>
      <c r="K44" s="28" t="s">
        <v>110</v>
      </c>
      <c r="L44" s="28" t="s">
        <v>180</v>
      </c>
      <c r="M44" s="28" t="s">
        <v>180</v>
      </c>
      <c r="N44" s="28" t="s">
        <v>109</v>
      </c>
      <c r="O44" s="39" t="s">
        <v>90</v>
      </c>
    </row>
    <row r="45" spans="1:27" x14ac:dyDescent="0.25">
      <c r="A45" s="43"/>
      <c r="B45" s="37"/>
      <c r="C45" s="38"/>
      <c r="D45" s="39"/>
      <c r="E45" s="39"/>
      <c r="F45" s="39"/>
      <c r="G45" s="40"/>
      <c r="H45" s="40"/>
      <c r="I45" s="10" t="s">
        <v>176</v>
      </c>
      <c r="J45" s="28"/>
      <c r="K45" s="28"/>
      <c r="L45" s="28"/>
      <c r="M45" s="28"/>
      <c r="N45" s="28"/>
      <c r="O45" s="39"/>
    </row>
    <row r="46" spans="1:27" x14ac:dyDescent="0.25">
      <c r="A46" s="43"/>
      <c r="B46" s="37"/>
      <c r="C46" s="38"/>
      <c r="D46" s="39"/>
      <c r="E46" s="39"/>
      <c r="F46" s="39"/>
      <c r="G46" s="40"/>
      <c r="H46" s="40"/>
      <c r="I46" s="10" t="s">
        <v>113</v>
      </c>
      <c r="J46" s="29"/>
      <c r="K46" s="29"/>
      <c r="L46" s="29"/>
      <c r="M46" s="28"/>
      <c r="N46" s="28" t="s">
        <v>196</v>
      </c>
      <c r="O46" s="39"/>
    </row>
    <row r="47" spans="1:27" x14ac:dyDescent="0.25">
      <c r="A47" s="43"/>
      <c r="B47" s="37"/>
      <c r="C47" s="38"/>
      <c r="D47" s="39"/>
      <c r="E47" s="39"/>
      <c r="F47" s="39"/>
      <c r="G47" s="40"/>
      <c r="H47" s="40"/>
      <c r="I47" s="10" t="s">
        <v>115</v>
      </c>
      <c r="J47" s="28"/>
      <c r="K47" s="28" t="s">
        <v>179</v>
      </c>
      <c r="L47" s="28" t="s">
        <v>178</v>
      </c>
      <c r="M47" s="28" t="s">
        <v>195</v>
      </c>
      <c r="N47" s="28"/>
      <c r="O47" s="39"/>
    </row>
    <row r="48" spans="1:27" x14ac:dyDescent="0.25">
      <c r="A48" s="43">
        <v>2</v>
      </c>
      <c r="B48" s="37" t="s">
        <v>207</v>
      </c>
      <c r="C48" s="38" t="s">
        <v>22</v>
      </c>
      <c r="D48" s="39" t="s">
        <v>29</v>
      </c>
      <c r="E48" s="39" t="s">
        <v>28</v>
      </c>
      <c r="F48" s="39" t="s">
        <v>30</v>
      </c>
      <c r="G48" s="40">
        <v>109124.13</v>
      </c>
      <c r="H48" s="40"/>
      <c r="I48" s="10" t="s">
        <v>112</v>
      </c>
      <c r="J48" s="28" t="s">
        <v>110</v>
      </c>
      <c r="K48" s="28" t="s">
        <v>110</v>
      </c>
      <c r="L48" s="28" t="s">
        <v>180</v>
      </c>
      <c r="M48" s="28" t="s">
        <v>180</v>
      </c>
      <c r="N48" s="28" t="s">
        <v>109</v>
      </c>
      <c r="O48" s="39" t="s">
        <v>91</v>
      </c>
    </row>
    <row r="49" spans="1:15" x14ac:dyDescent="0.25">
      <c r="A49" s="43"/>
      <c r="B49" s="37"/>
      <c r="C49" s="38"/>
      <c r="D49" s="39"/>
      <c r="E49" s="39"/>
      <c r="F49" s="39"/>
      <c r="G49" s="40"/>
      <c r="H49" s="40"/>
      <c r="I49" s="10" t="s">
        <v>176</v>
      </c>
      <c r="J49" s="28"/>
      <c r="K49" s="28"/>
      <c r="L49" s="28"/>
      <c r="M49" s="28"/>
      <c r="N49" s="28"/>
      <c r="O49" s="39"/>
    </row>
    <row r="50" spans="1:15" x14ac:dyDescent="0.25">
      <c r="A50" s="43"/>
      <c r="B50" s="37"/>
      <c r="C50" s="38"/>
      <c r="D50" s="39"/>
      <c r="E50" s="39"/>
      <c r="F50" s="39"/>
      <c r="G50" s="40"/>
      <c r="H50" s="40"/>
      <c r="I50" s="10" t="s">
        <v>113</v>
      </c>
      <c r="J50" s="29"/>
      <c r="K50" s="29"/>
      <c r="L50" s="29"/>
      <c r="M50" s="28"/>
      <c r="N50" s="28"/>
      <c r="O50" s="39"/>
    </row>
    <row r="51" spans="1:15" x14ac:dyDescent="0.25">
      <c r="A51" s="43"/>
      <c r="B51" s="37"/>
      <c r="C51" s="38"/>
      <c r="D51" s="39"/>
      <c r="E51" s="39"/>
      <c r="F51" s="39"/>
      <c r="G51" s="40"/>
      <c r="H51" s="40"/>
      <c r="I51" s="10" t="s">
        <v>115</v>
      </c>
      <c r="J51" s="28"/>
      <c r="K51" s="28" t="s">
        <v>179</v>
      </c>
      <c r="L51" s="28" t="s">
        <v>181</v>
      </c>
      <c r="M51" s="28"/>
      <c r="N51" s="28"/>
      <c r="O51" s="39"/>
    </row>
    <row r="52" spans="1:15" x14ac:dyDescent="0.25">
      <c r="A52" s="43">
        <v>3</v>
      </c>
      <c r="B52" s="37" t="s">
        <v>186</v>
      </c>
      <c r="C52" s="38" t="s">
        <v>23</v>
      </c>
      <c r="D52" s="39" t="s">
        <v>29</v>
      </c>
      <c r="E52" s="39" t="s">
        <v>28</v>
      </c>
      <c r="F52" s="39" t="s">
        <v>30</v>
      </c>
      <c r="G52" s="40">
        <v>177201.2</v>
      </c>
      <c r="H52" s="40">
        <f>6480000/36.5686</f>
        <v>177201.20540573058</v>
      </c>
      <c r="I52" s="10" t="s">
        <v>112</v>
      </c>
      <c r="J52" s="28" t="s">
        <v>110</v>
      </c>
      <c r="K52" s="28" t="s">
        <v>110</v>
      </c>
      <c r="L52" s="28" t="s">
        <v>180</v>
      </c>
      <c r="M52" s="28" t="s">
        <v>180</v>
      </c>
      <c r="N52" s="28" t="s">
        <v>177</v>
      </c>
      <c r="O52" s="39" t="s">
        <v>92</v>
      </c>
    </row>
    <row r="53" spans="1:15" x14ac:dyDescent="0.25">
      <c r="A53" s="43"/>
      <c r="B53" s="37"/>
      <c r="C53" s="38"/>
      <c r="D53" s="39"/>
      <c r="E53" s="39"/>
      <c r="F53" s="39"/>
      <c r="G53" s="40"/>
      <c r="H53" s="40"/>
      <c r="I53" s="10" t="s">
        <v>176</v>
      </c>
      <c r="J53" s="28"/>
      <c r="K53" s="28"/>
      <c r="L53" s="28"/>
      <c r="M53" s="28"/>
      <c r="N53" s="28"/>
      <c r="O53" s="39"/>
    </row>
    <row r="54" spans="1:15" x14ac:dyDescent="0.25">
      <c r="A54" s="43"/>
      <c r="B54" s="37"/>
      <c r="C54" s="38"/>
      <c r="D54" s="39"/>
      <c r="E54" s="39"/>
      <c r="F54" s="39"/>
      <c r="G54" s="40"/>
      <c r="H54" s="40"/>
      <c r="I54" s="10" t="s">
        <v>113</v>
      </c>
      <c r="J54" s="28"/>
      <c r="K54" s="28"/>
      <c r="L54" s="28"/>
      <c r="M54" s="28"/>
      <c r="N54" s="28"/>
      <c r="O54" s="39"/>
    </row>
    <row r="55" spans="1:15" x14ac:dyDescent="0.25">
      <c r="A55" s="43"/>
      <c r="B55" s="37"/>
      <c r="C55" s="38"/>
      <c r="D55" s="39"/>
      <c r="E55" s="39"/>
      <c r="F55" s="39"/>
      <c r="G55" s="40"/>
      <c r="H55" s="40"/>
      <c r="I55" s="10" t="s">
        <v>115</v>
      </c>
      <c r="J55" s="28"/>
      <c r="K55" s="28" t="s">
        <v>179</v>
      </c>
      <c r="L55" s="28" t="s">
        <v>182</v>
      </c>
      <c r="M55" s="28" t="s">
        <v>195</v>
      </c>
      <c r="N55" s="28"/>
      <c r="O55" s="39"/>
    </row>
    <row r="56" spans="1:15" x14ac:dyDescent="0.25">
      <c r="A56" s="43">
        <v>4</v>
      </c>
      <c r="B56" s="37" t="s">
        <v>187</v>
      </c>
      <c r="C56" s="38" t="s">
        <v>24</v>
      </c>
      <c r="D56" s="39" t="s">
        <v>29</v>
      </c>
      <c r="E56" s="39" t="s">
        <v>28</v>
      </c>
      <c r="F56" s="39" t="s">
        <v>30</v>
      </c>
      <c r="G56" s="40">
        <v>192214.09</v>
      </c>
      <c r="H56" s="40">
        <v>192210</v>
      </c>
      <c r="I56" s="10" t="s">
        <v>112</v>
      </c>
      <c r="J56" s="28" t="s">
        <v>110</v>
      </c>
      <c r="K56" s="28" t="s">
        <v>110</v>
      </c>
      <c r="L56" s="28" t="s">
        <v>180</v>
      </c>
      <c r="M56" s="28" t="s">
        <v>180</v>
      </c>
      <c r="N56" s="28" t="s">
        <v>177</v>
      </c>
      <c r="O56" s="39" t="s">
        <v>93</v>
      </c>
    </row>
    <row r="57" spans="1:15" x14ac:dyDescent="0.25">
      <c r="A57" s="43"/>
      <c r="B57" s="37"/>
      <c r="C57" s="38"/>
      <c r="D57" s="39"/>
      <c r="E57" s="39"/>
      <c r="F57" s="39"/>
      <c r="G57" s="40"/>
      <c r="H57" s="40"/>
      <c r="I57" s="10" t="s">
        <v>176</v>
      </c>
      <c r="J57" s="28"/>
      <c r="K57" s="28"/>
      <c r="L57" s="28"/>
      <c r="M57" s="28"/>
      <c r="N57" s="28"/>
      <c r="O57" s="39"/>
    </row>
    <row r="58" spans="1:15" x14ac:dyDescent="0.25">
      <c r="A58" s="43"/>
      <c r="B58" s="37"/>
      <c r="C58" s="38"/>
      <c r="D58" s="39"/>
      <c r="E58" s="39"/>
      <c r="F58" s="39"/>
      <c r="G58" s="40"/>
      <c r="H58" s="40"/>
      <c r="I58" s="10" t="s">
        <v>113</v>
      </c>
      <c r="J58" s="29"/>
      <c r="K58" s="29"/>
      <c r="L58" s="29"/>
      <c r="M58" s="28"/>
      <c r="N58" s="28" t="s">
        <v>197</v>
      </c>
      <c r="O58" s="39"/>
    </row>
    <row r="59" spans="1:15" x14ac:dyDescent="0.25">
      <c r="A59" s="43"/>
      <c r="B59" s="37"/>
      <c r="C59" s="38"/>
      <c r="D59" s="39"/>
      <c r="E59" s="39"/>
      <c r="F59" s="39"/>
      <c r="G59" s="40"/>
      <c r="H59" s="40"/>
      <c r="I59" s="10" t="s">
        <v>115</v>
      </c>
      <c r="J59" s="28"/>
      <c r="K59" s="28" t="s">
        <v>179</v>
      </c>
      <c r="L59" s="28" t="s">
        <v>182</v>
      </c>
      <c r="M59" s="28" t="s">
        <v>195</v>
      </c>
      <c r="N59" s="28"/>
      <c r="O59" s="39"/>
    </row>
    <row r="60" spans="1:15" x14ac:dyDescent="0.25">
      <c r="A60" s="43" t="s">
        <v>38</v>
      </c>
      <c r="B60" s="37" t="s">
        <v>188</v>
      </c>
      <c r="C60" s="38" t="s">
        <v>25</v>
      </c>
      <c r="D60" s="39" t="s">
        <v>29</v>
      </c>
      <c r="E60" s="39" t="s">
        <v>28</v>
      </c>
      <c r="F60" s="39" t="s">
        <v>30</v>
      </c>
      <c r="G60" s="40">
        <v>249764.75</v>
      </c>
      <c r="H60" s="40">
        <v>249764.74</v>
      </c>
      <c r="I60" s="10" t="s">
        <v>112</v>
      </c>
      <c r="J60" s="28" t="s">
        <v>110</v>
      </c>
      <c r="K60" s="28" t="s">
        <v>110</v>
      </c>
      <c r="L60" s="28" t="s">
        <v>180</v>
      </c>
      <c r="M60" s="28" t="s">
        <v>180</v>
      </c>
      <c r="N60" s="28" t="s">
        <v>177</v>
      </c>
      <c r="O60" s="39" t="s">
        <v>94</v>
      </c>
    </row>
    <row r="61" spans="1:15" x14ac:dyDescent="0.25">
      <c r="A61" s="43"/>
      <c r="B61" s="37"/>
      <c r="C61" s="38"/>
      <c r="D61" s="39"/>
      <c r="E61" s="39"/>
      <c r="F61" s="39"/>
      <c r="G61" s="40"/>
      <c r="H61" s="40"/>
      <c r="I61" s="10" t="s">
        <v>176</v>
      </c>
      <c r="J61" s="28"/>
      <c r="K61" s="28"/>
      <c r="L61" s="28"/>
      <c r="M61" s="28"/>
      <c r="N61" s="28"/>
      <c r="O61" s="39"/>
    </row>
    <row r="62" spans="1:15" x14ac:dyDescent="0.25">
      <c r="A62" s="43"/>
      <c r="B62" s="37"/>
      <c r="C62" s="38"/>
      <c r="D62" s="39"/>
      <c r="E62" s="39"/>
      <c r="F62" s="39"/>
      <c r="G62" s="40"/>
      <c r="H62" s="40"/>
      <c r="I62" s="10" t="s">
        <v>113</v>
      </c>
      <c r="J62" s="29"/>
      <c r="K62" s="29"/>
      <c r="L62" s="29"/>
      <c r="M62" s="28"/>
      <c r="N62" s="28" t="s">
        <v>198</v>
      </c>
      <c r="O62" s="39"/>
    </row>
    <row r="63" spans="1:15" x14ac:dyDescent="0.25">
      <c r="A63" s="43"/>
      <c r="B63" s="37"/>
      <c r="C63" s="38"/>
      <c r="D63" s="39"/>
      <c r="E63" s="39"/>
      <c r="F63" s="39"/>
      <c r="G63" s="40"/>
      <c r="H63" s="40"/>
      <c r="I63" s="10" t="s">
        <v>115</v>
      </c>
      <c r="J63" s="28"/>
      <c r="K63" s="28" t="s">
        <v>179</v>
      </c>
      <c r="L63" s="28"/>
      <c r="M63" s="28" t="s">
        <v>195</v>
      </c>
      <c r="N63" s="28"/>
      <c r="O63" s="39"/>
    </row>
    <row r="64" spans="1:15" x14ac:dyDescent="0.25">
      <c r="A64" s="43" t="s">
        <v>39</v>
      </c>
      <c r="B64" s="37" t="s">
        <v>189</v>
      </c>
      <c r="C64" s="38" t="s">
        <v>26</v>
      </c>
      <c r="D64" s="39" t="s">
        <v>29</v>
      </c>
      <c r="E64" s="39" t="s">
        <v>28</v>
      </c>
      <c r="F64" s="39" t="s">
        <v>30</v>
      </c>
      <c r="G64" s="40">
        <v>298069.94</v>
      </c>
      <c r="H64" s="40">
        <f>10800000/36.5686</f>
        <v>295335.34234288428</v>
      </c>
      <c r="I64" s="10" t="s">
        <v>112</v>
      </c>
      <c r="J64" s="28" t="s">
        <v>110</v>
      </c>
      <c r="K64" s="28" t="s">
        <v>110</v>
      </c>
      <c r="L64" s="28" t="s">
        <v>180</v>
      </c>
      <c r="M64" s="28" t="s">
        <v>180</v>
      </c>
      <c r="N64" s="28" t="s">
        <v>108</v>
      </c>
      <c r="O64" s="39" t="s">
        <v>95</v>
      </c>
    </row>
    <row r="65" spans="1:15" x14ac:dyDescent="0.25">
      <c r="A65" s="43"/>
      <c r="B65" s="37"/>
      <c r="C65" s="38"/>
      <c r="D65" s="39"/>
      <c r="E65" s="39"/>
      <c r="F65" s="39"/>
      <c r="G65" s="40"/>
      <c r="H65" s="40"/>
      <c r="I65" s="10" t="s">
        <v>176</v>
      </c>
      <c r="J65" s="28"/>
      <c r="K65" s="28"/>
      <c r="L65" s="28"/>
      <c r="M65" s="28"/>
      <c r="N65" s="28"/>
      <c r="O65" s="39"/>
    </row>
    <row r="66" spans="1:15" x14ac:dyDescent="0.25">
      <c r="A66" s="43"/>
      <c r="B66" s="37"/>
      <c r="C66" s="38"/>
      <c r="D66" s="39"/>
      <c r="E66" s="39"/>
      <c r="F66" s="39"/>
      <c r="G66" s="40"/>
      <c r="H66" s="40"/>
      <c r="I66" s="10" t="s">
        <v>113</v>
      </c>
      <c r="J66" s="29"/>
      <c r="K66" s="29"/>
      <c r="L66" s="29"/>
      <c r="M66" s="28"/>
      <c r="N66" s="28" t="s">
        <v>197</v>
      </c>
      <c r="O66" s="39"/>
    </row>
    <row r="67" spans="1:15" x14ac:dyDescent="0.25">
      <c r="A67" s="43"/>
      <c r="B67" s="37"/>
      <c r="C67" s="38"/>
      <c r="D67" s="39"/>
      <c r="E67" s="39"/>
      <c r="F67" s="39"/>
      <c r="G67" s="40"/>
      <c r="H67" s="40"/>
      <c r="I67" s="10" t="s">
        <v>115</v>
      </c>
      <c r="J67" s="28"/>
      <c r="K67" s="28" t="s">
        <v>179</v>
      </c>
      <c r="L67" s="28" t="s">
        <v>182</v>
      </c>
      <c r="M67" s="28" t="s">
        <v>195</v>
      </c>
      <c r="N67" s="28"/>
      <c r="O67" s="39"/>
    </row>
    <row r="68" spans="1:15" x14ac:dyDescent="0.25">
      <c r="A68" s="43" t="s">
        <v>40</v>
      </c>
      <c r="B68" s="37" t="s">
        <v>201</v>
      </c>
      <c r="C68" s="38" t="s">
        <v>199</v>
      </c>
      <c r="D68" s="39" t="s">
        <v>18</v>
      </c>
      <c r="E68" s="39" t="s">
        <v>28</v>
      </c>
      <c r="F68" s="39" t="s">
        <v>30</v>
      </c>
      <c r="G68" s="40">
        <v>164102.59</v>
      </c>
      <c r="H68" s="40"/>
      <c r="I68" s="10" t="s">
        <v>112</v>
      </c>
      <c r="J68" s="28" t="s">
        <v>108</v>
      </c>
      <c r="K68" s="28" t="s">
        <v>108</v>
      </c>
      <c r="L68" s="28" t="s">
        <v>108</v>
      </c>
      <c r="M68" s="28" t="s">
        <v>108</v>
      </c>
      <c r="N68" s="28" t="s">
        <v>108</v>
      </c>
      <c r="O68" s="39" t="s">
        <v>202</v>
      </c>
    </row>
    <row r="69" spans="1:15" x14ac:dyDescent="0.25">
      <c r="A69" s="43"/>
      <c r="B69" s="37"/>
      <c r="C69" s="38"/>
      <c r="D69" s="39"/>
      <c r="E69" s="39"/>
      <c r="F69" s="39"/>
      <c r="G69" s="40"/>
      <c r="H69" s="40"/>
      <c r="I69" s="10" t="s">
        <v>176</v>
      </c>
      <c r="J69" s="28"/>
      <c r="K69" s="28"/>
      <c r="L69" s="28"/>
      <c r="M69" s="30"/>
      <c r="N69" s="30"/>
      <c r="O69" s="39"/>
    </row>
    <row r="70" spans="1:15" x14ac:dyDescent="0.25">
      <c r="A70" s="43"/>
      <c r="B70" s="37"/>
      <c r="C70" s="38"/>
      <c r="D70" s="39"/>
      <c r="E70" s="39"/>
      <c r="F70" s="39"/>
      <c r="G70" s="40"/>
      <c r="H70" s="40"/>
      <c r="I70" s="10" t="s">
        <v>113</v>
      </c>
      <c r="J70" s="29"/>
      <c r="K70" s="29"/>
      <c r="L70" s="29"/>
      <c r="M70" s="30"/>
      <c r="N70" s="34"/>
      <c r="O70" s="39"/>
    </row>
    <row r="71" spans="1:15" x14ac:dyDescent="0.25">
      <c r="A71" s="43"/>
      <c r="B71" s="37"/>
      <c r="C71" s="38"/>
      <c r="D71" s="39"/>
      <c r="E71" s="39"/>
      <c r="F71" s="39"/>
      <c r="G71" s="40"/>
      <c r="H71" s="40"/>
      <c r="I71" s="10" t="s">
        <v>115</v>
      </c>
      <c r="J71" s="28"/>
      <c r="K71" s="28"/>
      <c r="L71" s="28"/>
      <c r="M71" s="34"/>
      <c r="N71" s="30"/>
      <c r="O71" s="39"/>
    </row>
    <row r="72" spans="1:15" x14ac:dyDescent="0.25">
      <c r="A72" s="42"/>
      <c r="B72" s="15" t="s">
        <v>132</v>
      </c>
      <c r="C72" s="35"/>
      <c r="D72" s="35"/>
      <c r="E72" s="35"/>
      <c r="F72" s="35"/>
      <c r="G72" s="7">
        <f>G42-G74</f>
        <v>839.02999999979511</v>
      </c>
      <c r="H72" s="7"/>
      <c r="I72" s="36"/>
      <c r="J72" s="36"/>
      <c r="K72" s="36"/>
      <c r="L72" s="36"/>
      <c r="M72" s="36"/>
      <c r="N72" s="36"/>
      <c r="O72" s="36"/>
    </row>
    <row r="73" spans="1:15" x14ac:dyDescent="0.25">
      <c r="A73" s="42"/>
      <c r="B73" s="6" t="s">
        <v>133</v>
      </c>
      <c r="C73" s="35"/>
      <c r="D73" s="35"/>
      <c r="E73" s="35"/>
      <c r="F73" s="35"/>
      <c r="G73" s="7"/>
      <c r="H73" s="7"/>
      <c r="I73" s="36"/>
      <c r="J73" s="36"/>
      <c r="K73" s="36"/>
      <c r="L73" s="36"/>
      <c r="M73" s="36"/>
      <c r="N73" s="36"/>
      <c r="O73" s="36"/>
    </row>
    <row r="74" spans="1:15" s="13" customFormat="1" x14ac:dyDescent="0.25">
      <c r="A74" s="42"/>
      <c r="B74" s="15" t="s">
        <v>134</v>
      </c>
      <c r="C74" s="35"/>
      <c r="D74" s="35"/>
      <c r="E74" s="35"/>
      <c r="F74" s="35"/>
      <c r="G74" s="14">
        <f>G44+G48+G52+G56+G60+G64+G68</f>
        <v>1937006.9700000002</v>
      </c>
      <c r="H74" s="14">
        <f>H44+H48+H52+H56+H60+H64+H68</f>
        <v>1568285.8118758714</v>
      </c>
      <c r="I74" s="36"/>
      <c r="J74" s="36"/>
      <c r="K74" s="36"/>
      <c r="L74" s="36"/>
      <c r="M74" s="36"/>
      <c r="N74" s="36"/>
      <c r="O74" s="36"/>
    </row>
  </sheetData>
  <mergeCells count="114">
    <mergeCell ref="B6:O6"/>
    <mergeCell ref="B21:C21"/>
    <mergeCell ref="C23:D23"/>
    <mergeCell ref="E23:F23"/>
    <mergeCell ref="G23:K23"/>
    <mergeCell ref="B24:B27"/>
    <mergeCell ref="C24:D24"/>
    <mergeCell ref="E24:F24"/>
    <mergeCell ref="G24:K24"/>
    <mergeCell ref="C25:D25"/>
    <mergeCell ref="C30:D30"/>
    <mergeCell ref="E30:F30"/>
    <mergeCell ref="G30:K30"/>
    <mergeCell ref="E25:F25"/>
    <mergeCell ref="G25:K25"/>
    <mergeCell ref="C26:D26"/>
    <mergeCell ref="E26:F26"/>
    <mergeCell ref="G26:K26"/>
    <mergeCell ref="C27:D27"/>
    <mergeCell ref="E27:F27"/>
    <mergeCell ref="G27:K27"/>
    <mergeCell ref="A41:O41"/>
    <mergeCell ref="E34:F34"/>
    <mergeCell ref="C35:D35"/>
    <mergeCell ref="E35:F35"/>
    <mergeCell ref="C36:K36"/>
    <mergeCell ref="A38:O38"/>
    <mergeCell ref="A39:O39"/>
    <mergeCell ref="C31:D31"/>
    <mergeCell ref="E31:F31"/>
    <mergeCell ref="G31:K31"/>
    <mergeCell ref="B32:B35"/>
    <mergeCell ref="C32:D32"/>
    <mergeCell ref="E32:F32"/>
    <mergeCell ref="G32:K35"/>
    <mergeCell ref="C33:D33"/>
    <mergeCell ref="E33:F33"/>
    <mergeCell ref="C34:D34"/>
    <mergeCell ref="B28:B31"/>
    <mergeCell ref="C28:D28"/>
    <mergeCell ref="E28:F28"/>
    <mergeCell ref="G28:K28"/>
    <mergeCell ref="C29:D29"/>
    <mergeCell ref="E29:F29"/>
    <mergeCell ref="G29:K29"/>
    <mergeCell ref="A42:F42"/>
    <mergeCell ref="H42:O42"/>
    <mergeCell ref="R43:T43"/>
    <mergeCell ref="A44:A47"/>
    <mergeCell ref="B44:B47"/>
    <mergeCell ref="C44:C47"/>
    <mergeCell ref="D44:D47"/>
    <mergeCell ref="E44:E47"/>
    <mergeCell ref="F44:F47"/>
    <mergeCell ref="G44:G47"/>
    <mergeCell ref="H44:H47"/>
    <mergeCell ref="O44:O47"/>
    <mergeCell ref="A48:A51"/>
    <mergeCell ref="B48:B51"/>
    <mergeCell ref="C48:C51"/>
    <mergeCell ref="D48:D51"/>
    <mergeCell ref="E48:E51"/>
    <mergeCell ref="F48:F51"/>
    <mergeCell ref="G48:G51"/>
    <mergeCell ref="H48:H51"/>
    <mergeCell ref="O48:O51"/>
    <mergeCell ref="A52:A55"/>
    <mergeCell ref="B52:B55"/>
    <mergeCell ref="C52:C55"/>
    <mergeCell ref="D52:D55"/>
    <mergeCell ref="E52:E55"/>
    <mergeCell ref="F52:F55"/>
    <mergeCell ref="G52:G55"/>
    <mergeCell ref="H52:H55"/>
    <mergeCell ref="O52:O55"/>
    <mergeCell ref="G56:G59"/>
    <mergeCell ref="H56:H59"/>
    <mergeCell ref="O56:O59"/>
    <mergeCell ref="A60:A63"/>
    <mergeCell ref="B60:B63"/>
    <mergeCell ref="C60:C63"/>
    <mergeCell ref="D60:D63"/>
    <mergeCell ref="E60:E63"/>
    <mergeCell ref="F60:F63"/>
    <mergeCell ref="G60:G63"/>
    <mergeCell ref="A56:A59"/>
    <mergeCell ref="B56:B59"/>
    <mergeCell ref="C56:C59"/>
    <mergeCell ref="D56:D59"/>
    <mergeCell ref="E56:E59"/>
    <mergeCell ref="F56:F59"/>
    <mergeCell ref="O68:O71"/>
    <mergeCell ref="O64:O67"/>
    <mergeCell ref="A72:A74"/>
    <mergeCell ref="C72:F74"/>
    <mergeCell ref="I72:O74"/>
    <mergeCell ref="H60:H63"/>
    <mergeCell ref="O60:O63"/>
    <mergeCell ref="A64:A67"/>
    <mergeCell ref="B64:B67"/>
    <mergeCell ref="C64:C67"/>
    <mergeCell ref="D64:D67"/>
    <mergeCell ref="E64:E67"/>
    <mergeCell ref="F64:F67"/>
    <mergeCell ref="G64:G67"/>
    <mergeCell ref="H64:H67"/>
    <mergeCell ref="A68:A71"/>
    <mergeCell ref="B68:B71"/>
    <mergeCell ref="C68:C71"/>
    <mergeCell ref="D68:D71"/>
    <mergeCell ref="E68:E71"/>
    <mergeCell ref="F68:F71"/>
    <mergeCell ref="G68:G71"/>
    <mergeCell ref="H68:H71"/>
  </mergeCells>
  <pageMargins left="0.25" right="0.25" top="0.75" bottom="0.75" header="0.3" footer="0.3"/>
  <pageSetup paperSize="9" scale="49" fitToHeight="0" orientation="landscape" horizontalDpi="300" verticalDpi="300" r:id="rId1"/>
  <headerFooter>
    <oddFooter>&amp;R &amp;P / &amp;N</oddFooter>
  </headerFooter>
  <rowBreaks count="2" manualBreakCount="2">
    <brk id="37" max="14" man="1"/>
    <brk id="40" max="14"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2</vt:i4>
      </vt:variant>
    </vt:vector>
  </HeadingPairs>
  <TitlesOfParts>
    <vt:vector size="4" baseType="lpstr">
      <vt:lpstr>CERC_KRK_eng</vt:lpstr>
      <vt:lpstr>CERC_KRK_ukr</vt:lpstr>
      <vt:lpstr>CERC_KRK_eng!Область_печати</vt:lpstr>
      <vt:lpstr>CERC_KRK_ukr!Область_печати</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Олександр Колєйніков</dc:creator>
  <cp:lastModifiedBy>Артем</cp:lastModifiedBy>
  <cp:lastPrinted>2023-04-07T16:18:16Z</cp:lastPrinted>
  <dcterms:created xsi:type="dcterms:W3CDTF">2023-01-30T13:26:57Z</dcterms:created>
  <dcterms:modified xsi:type="dcterms:W3CDTF">2023-04-13T12:19:11Z</dcterms:modified>
</cp:coreProperties>
</file>