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ibration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<sst xmlns="http://schemas.openxmlformats.org/spreadsheetml/2006/main" count="36" uniqueCount="27">
  <si>
    <t xml:space="preserve">S*N = 75 sm^2*loop</t>
  </si>
  <si>
    <t xml:space="preserve">Calibration</t>
  </si>
  <si>
    <t xml:space="preserve">Errors</t>
  </si>
  <si>
    <t xml:space="preserve">Current, A</t>
  </si>
  <si>
    <t xml:space="preserve">Flux_0, mkWb</t>
  </si>
  <si>
    <t xml:space="preserve">Flux_1, mkWb</t>
  </si>
  <si>
    <t xml:space="preserve">Flux_effective, mkWb</t>
  </si>
  <si>
    <t xml:space="preserve">B, mT</t>
  </si>
  <si>
    <t xml:space="preserve">err_B, mT</t>
  </si>
  <si>
    <t xml:space="preserve">k, mV/T</t>
  </si>
  <si>
    <t xml:space="preserve">err_k, mV/T</t>
  </si>
  <si>
    <t xml:space="preserve">error</t>
  </si>
  <si>
    <t xml:space="preserve">Check the paper</t>
  </si>
  <si>
    <t xml:space="preserve">'I=0.255mA'</t>
  </si>
  <si>
    <t xml:space="preserve">experiment</t>
  </si>
  <si>
    <t xml:space="preserve">Current, mA</t>
  </si>
  <si>
    <t xml:space="preserve">U_0,mkV</t>
  </si>
  <si>
    <t xml:space="preserve">U_34, mkV</t>
  </si>
  <si>
    <t xml:space="preserve">I_mag, A</t>
  </si>
  <si>
    <t xml:space="preserve">'I=0.39mA'</t>
  </si>
  <si>
    <t xml:space="preserve">'I=0.52mA'</t>
  </si>
  <si>
    <t xml:space="preserve">'I=0.64mA'</t>
  </si>
  <si>
    <t xml:space="preserve">'I=0.76mA'</t>
  </si>
  <si>
    <t xml:space="preserve">'I=0.88mA'</t>
  </si>
  <si>
    <t xml:space="preserve">'I=1mA'</t>
  </si>
  <si>
    <t xml:space="preserve">'reversed (I=1mA)'</t>
  </si>
  <si>
    <t xml:space="preserve">sample flipped over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</si>
</sst>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3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J57" activeCellId="0" sqref="J57"/>
    </sheetView>
  </sheetViews>
  <sheetFormatPr defaultRowHeight="15.65" zeroHeight="false" outlineLevelRow="0" outlineLevelCol="0"/>
  <cols>
    <col collapsed="false" customWidth="true" hidden="false" outlineLevel="0" max="2" min="1" style="1" width="8.67"/>
    <col collapsed="false" customWidth="true" hidden="false" outlineLevel="0" max="4" min="3" style="1" width="16.72"/>
    <col collapsed="false" customWidth="true" hidden="false" outlineLevel="0" max="5" min="5" style="1" width="17.87"/>
    <col collapsed="false" customWidth="true" hidden="false" outlineLevel="0" max="6" min="6" style="1" width="19.58"/>
    <col collapsed="false" customWidth="true" hidden="false" outlineLevel="0" max="7" min="7" style="2" width="14.16"/>
    <col collapsed="false" customWidth="true" hidden="false" outlineLevel="0" max="1025" min="8" style="1" width="8.67"/>
  </cols>
  <sheetData>
    <row r="1" customFormat="false" ht="15.65" hidden="false" customHeight="true" outlineLevel="0" collapsed="false">
      <c r="A1" s="1" t="s">
        <v>0</v>
      </c>
      <c r="C1" s="3" t="s">
        <v>1</v>
      </c>
      <c r="D1" s="3"/>
      <c r="E1" s="3"/>
      <c r="F1" s="3"/>
      <c r="G1" s="3"/>
      <c r="H1" s="3"/>
    </row>
    <row r="2" customFormat="false" ht="15.65" hidden="false" customHeight="true" outlineLevel="0" collapsed="false">
      <c r="A2" s="1" t="n">
        <v>75</v>
      </c>
      <c r="C2" s="3"/>
      <c r="D2" s="3"/>
      <c r="E2" s="3"/>
      <c r="F2" s="3"/>
      <c r="G2" s="3"/>
      <c r="H2" s="3"/>
    </row>
    <row r="3" customFormat="false" ht="15.65" hidden="false" customHeight="true" outlineLevel="0" collapsed="false">
      <c r="C3" s="4" t="s">
        <v>2</v>
      </c>
      <c r="D3" s="4"/>
      <c r="E3" s="4"/>
      <c r="F3" s="4"/>
      <c r="H3" s="5"/>
    </row>
    <row r="4" s="1" customFormat="true" ht="15.65" hidden="false" customHeight="true" outlineLevel="0" collapsed="false">
      <c r="C4" s="6" t="n">
        <v>0.005</v>
      </c>
      <c r="D4" s="6" t="n">
        <v>0.05</v>
      </c>
      <c r="E4" s="6" t="n">
        <v>0.05</v>
      </c>
      <c r="F4" s="7" t="n">
        <f aca="false">SQRT(D4^2+E4^2)</f>
        <v>0.0707106781186548</v>
      </c>
      <c r="H4" s="5"/>
    </row>
    <row r="5" customFormat="false" ht="15.65" hidden="false" customHeight="true" outlineLevel="0" collapsed="false">
      <c r="C5" s="6" t="s">
        <v>3</v>
      </c>
      <c r="D5" s="6" t="s">
        <v>4</v>
      </c>
      <c r="E5" s="6" t="s">
        <v>5</v>
      </c>
      <c r="F5" s="6" t="s">
        <v>6</v>
      </c>
      <c r="G5" s="8" t="s">
        <v>7</v>
      </c>
      <c r="H5" s="6" t="s">
        <v>8</v>
      </c>
    </row>
    <row r="6" customFormat="false" ht="15.65" hidden="false" customHeight="true" outlineLevel="0" collapsed="false">
      <c r="C6" s="9" t="n">
        <v>0.38</v>
      </c>
      <c r="D6" s="9" t="n">
        <v>1.15</v>
      </c>
      <c r="E6" s="9" t="n">
        <v>3.4</v>
      </c>
      <c r="F6" s="10" t="n">
        <f aca="false">E6-D6</f>
        <v>2.25</v>
      </c>
      <c r="G6" s="11" t="n">
        <f aca="false">F6/($A$2*0.01^2)</f>
        <v>300</v>
      </c>
      <c r="H6" s="11" t="n">
        <f aca="false">SQRT((0.5/75)^2+($F$4/F6)^2)*G6</f>
        <v>9.63788819653398</v>
      </c>
    </row>
    <row r="7" customFormat="false" ht="15.65" hidden="false" customHeight="true" outlineLevel="0" collapsed="false">
      <c r="C7" s="9" t="n">
        <v>0.5</v>
      </c>
      <c r="D7" s="9" t="n">
        <v>0.6</v>
      </c>
      <c r="E7" s="9" t="n">
        <v>3.4</v>
      </c>
      <c r="F7" s="10" t="n">
        <f aca="false">E7-D7</f>
        <v>2.8</v>
      </c>
      <c r="G7" s="11" t="n">
        <f aca="false">F7/($A$2*0.01^2)</f>
        <v>373.333333333333</v>
      </c>
      <c r="H7" s="11" t="n">
        <f aca="false">SQRT((0.5/75)^2+($F$4/F7)^2)*G7</f>
        <v>9.75107464796181</v>
      </c>
    </row>
    <row r="8" customFormat="false" ht="15.65" hidden="false" customHeight="true" outlineLevel="0" collapsed="false">
      <c r="C8" s="9" t="n">
        <v>0.62</v>
      </c>
      <c r="D8" s="9" t="n">
        <v>0.2</v>
      </c>
      <c r="E8" s="9" t="n">
        <v>3.7</v>
      </c>
      <c r="F8" s="10" t="n">
        <f aca="false">E8-D8</f>
        <v>3.5</v>
      </c>
      <c r="G8" s="11" t="n">
        <f aca="false">F8/($A$2*0.01^2)</f>
        <v>466.666666666667</v>
      </c>
      <c r="H8" s="11" t="n">
        <f aca="false">SQRT((0.5/75)^2+($F$4/F8)^2)*G8</f>
        <v>9.92813684608386</v>
      </c>
    </row>
    <row r="9" customFormat="false" ht="15.65" hidden="false" customHeight="true" outlineLevel="0" collapsed="false">
      <c r="C9" s="9" t="n">
        <v>0.74</v>
      </c>
      <c r="D9" s="9" t="n">
        <v>3.2</v>
      </c>
      <c r="E9" s="9" t="n">
        <v>7.3</v>
      </c>
      <c r="F9" s="10" t="n">
        <f aca="false">E9-D9</f>
        <v>4.1</v>
      </c>
      <c r="G9" s="11" t="n">
        <f aca="false">F9/($A$2*0.01^2)</f>
        <v>546.666666666667</v>
      </c>
      <c r="H9" s="11" t="n">
        <f aca="false">SQRT((0.5/75)^2+($F$4/F9)^2)*G9</f>
        <v>10.1079604370778</v>
      </c>
    </row>
    <row r="10" customFormat="false" ht="15.65" hidden="false" customHeight="true" outlineLevel="0" collapsed="false">
      <c r="C10" s="9" t="n">
        <v>0.99</v>
      </c>
      <c r="D10" s="9" t="n">
        <v>2</v>
      </c>
      <c r="E10" s="9" t="n">
        <v>7.15</v>
      </c>
      <c r="F10" s="10" t="n">
        <f aca="false">E10-D10</f>
        <v>5.15</v>
      </c>
      <c r="G10" s="11" t="n">
        <f aca="false">F10/($A$2*0.01^2)</f>
        <v>686.666666666667</v>
      </c>
      <c r="H10" s="11" t="n">
        <f aca="false">SQRT((0.5/75)^2+($F$4/F10)^2)*G10</f>
        <v>10.4806935968764</v>
      </c>
    </row>
    <row r="11" customFormat="false" ht="15.65" hidden="false" customHeight="true" outlineLevel="0" collapsed="false">
      <c r="C11" s="9" t="n">
        <v>1.2</v>
      </c>
      <c r="D11" s="9" t="n">
        <v>1.25</v>
      </c>
      <c r="E11" s="9" t="n">
        <v>7.2</v>
      </c>
      <c r="F11" s="10" t="n">
        <f aca="false">E11-D11</f>
        <v>5.95</v>
      </c>
      <c r="G11" s="11" t="n">
        <f aca="false">F11/($A$2*0.01^2)</f>
        <v>793.333333333333</v>
      </c>
      <c r="H11" s="11" t="n">
        <f aca="false">SQRT((0.5/75)^2+($F$4/F11)^2)*G11</f>
        <v>10.8102374889686</v>
      </c>
    </row>
    <row r="12" customFormat="false" ht="15.65" hidden="false" customHeight="true" outlineLevel="0" collapsed="false">
      <c r="C12" s="9" t="n">
        <v>1.42</v>
      </c>
      <c r="D12" s="9" t="n">
        <v>0.85</v>
      </c>
      <c r="E12" s="9" t="n">
        <v>7.15</v>
      </c>
      <c r="F12" s="10" t="n">
        <f aca="false">E12-D12</f>
        <v>6.3</v>
      </c>
      <c r="G12" s="11" t="n">
        <f aca="false">F12/($A$2*0.01^2)</f>
        <v>840</v>
      </c>
      <c r="H12" s="11" t="n">
        <f aca="false">SQRT((0.5/75)^2+($F$4/F12)^2)*G12</f>
        <v>10.9658054373078</v>
      </c>
    </row>
    <row r="13" customFormat="false" ht="15.65" hidden="false" customHeight="true" outlineLevel="0" collapsed="false">
      <c r="C13" s="9" t="n">
        <v>1.64</v>
      </c>
      <c r="D13" s="9" t="n">
        <v>0.5</v>
      </c>
      <c r="E13" s="9" t="n">
        <v>7.15</v>
      </c>
      <c r="F13" s="10" t="n">
        <f aca="false">E13-D13</f>
        <v>6.65</v>
      </c>
      <c r="G13" s="11" t="n">
        <f aca="false">F13/($A$2*0.01^2)</f>
        <v>886.666666666667</v>
      </c>
      <c r="H13" s="11" t="n">
        <f aca="false">SQRT((0.5/75)^2+($F$4/F13)^2)*G13</f>
        <v>11.1278984294785</v>
      </c>
    </row>
    <row r="14" customFormat="false" ht="15.65" hidden="false" customHeight="true" outlineLevel="0" collapsed="false">
      <c r="C14" s="9" t="n">
        <v>0</v>
      </c>
      <c r="D14" s="9" t="n">
        <v>0</v>
      </c>
      <c r="E14" s="9" t="n">
        <v>0</v>
      </c>
      <c r="F14" s="10" t="n">
        <v>0</v>
      </c>
      <c r="G14" s="11" t="n">
        <v>0</v>
      </c>
      <c r="H14" s="11" t="n">
        <v>0</v>
      </c>
    </row>
    <row r="15" customFormat="false" ht="15.65" hidden="false" customHeight="true" outlineLevel="0" collapsed="false">
      <c r="C15" s="9" t="n">
        <v>0.73</v>
      </c>
      <c r="D15" s="9" t="n">
        <v>3</v>
      </c>
      <c r="E15" s="9" t="n">
        <v>7.1</v>
      </c>
      <c r="F15" s="10" t="n">
        <f aca="false">E15-D15</f>
        <v>4.1</v>
      </c>
      <c r="G15" s="11" t="n">
        <f aca="false">F15/($A$2*0.01^2)</f>
        <v>546.666666666667</v>
      </c>
      <c r="H15" s="11" t="n">
        <f aca="false">SQRT((0.5/75)^2+($F$4/F15)^2)*G15</f>
        <v>10.1079604370778</v>
      </c>
    </row>
    <row r="16" customFormat="false" ht="15.65" hidden="false" customHeight="true" outlineLevel="0" collapsed="false">
      <c r="C16" s="12" t="n">
        <v>0.22</v>
      </c>
      <c r="D16" s="12" t="n">
        <v>5.7</v>
      </c>
      <c r="E16" s="12" t="n">
        <v>7</v>
      </c>
      <c r="F16" s="13" t="n">
        <f aca="false">E16-D16</f>
        <v>1.3</v>
      </c>
      <c r="G16" s="14" t="n">
        <f aca="false">F16/($A$2*0.01^2)</f>
        <v>173.333333333333</v>
      </c>
      <c r="H16" s="14" t="n">
        <f aca="false">SQRT((0.5/75)^2+($F$4/F16)^2)*G16</f>
        <v>9.49864187822997</v>
      </c>
    </row>
    <row r="17" customFormat="false" ht="15.65" hidden="false" customHeight="true" outlineLevel="0" collapsed="false">
      <c r="H17" s="2"/>
    </row>
    <row r="36" customFormat="false" ht="15.65" hidden="false" customHeight="true" outlineLevel="0" collapsed="false">
      <c r="C36" s="3" t="s">
        <v>1</v>
      </c>
      <c r="D36" s="3"/>
      <c r="E36" s="3"/>
      <c r="F36" s="3"/>
      <c r="G36" s="3"/>
      <c r="H36" s="3"/>
    </row>
    <row r="37" customFormat="false" ht="15.65" hidden="false" customHeight="true" outlineLevel="0" collapsed="false">
      <c r="C37" s="3"/>
      <c r="D37" s="3"/>
      <c r="E37" s="3"/>
      <c r="F37" s="3"/>
      <c r="G37" s="3"/>
      <c r="H37" s="3"/>
    </row>
    <row r="38" customFormat="false" ht="15.65" hidden="false" customHeight="true" outlineLevel="0" collapsed="false">
      <c r="C38" s="4" t="s">
        <v>2</v>
      </c>
      <c r="D38" s="4"/>
      <c r="E38" s="4"/>
      <c r="F38" s="4"/>
      <c r="H38" s="5"/>
    </row>
    <row r="39" s="1" customFormat="true" ht="15.65" hidden="false" customHeight="true" outlineLevel="0" collapsed="false">
      <c r="C39" s="6" t="n">
        <v>0.005</v>
      </c>
      <c r="D39" s="6" t="n">
        <v>0.05</v>
      </c>
      <c r="E39" s="6" t="n">
        <v>0.05</v>
      </c>
      <c r="F39" s="7" t="n">
        <f aca="false">SQRT(D39^2+E39^2)</f>
        <v>0.0707106781186548</v>
      </c>
      <c r="H39" s="5"/>
    </row>
    <row r="40" customFormat="false" ht="15.65" hidden="false" customHeight="true" outlineLevel="0" collapsed="false">
      <c r="C40" s="6" t="s">
        <v>3</v>
      </c>
      <c r="D40" s="6" t="s">
        <v>4</v>
      </c>
      <c r="E40" s="6" t="s">
        <v>5</v>
      </c>
      <c r="F40" s="6" t="s">
        <v>6</v>
      </c>
      <c r="G40" s="8" t="s">
        <v>7</v>
      </c>
      <c r="H40" s="6" t="s">
        <v>8</v>
      </c>
    </row>
    <row r="41" customFormat="false" ht="15.65" hidden="false" customHeight="true" outlineLevel="0" collapsed="false">
      <c r="C41" s="9" t="n">
        <v>0.38</v>
      </c>
      <c r="D41" s="9" t="n">
        <v>1.15</v>
      </c>
      <c r="E41" s="9" t="n">
        <v>3.4</v>
      </c>
      <c r="F41" s="10" t="n">
        <f aca="false">E41-D41</f>
        <v>2.25</v>
      </c>
      <c r="G41" s="11" t="n">
        <f aca="false">F41/($A$2*0.01^2)</f>
        <v>300</v>
      </c>
      <c r="H41" s="11" t="n">
        <f aca="false">SQRT((0.5/75)^2+($F$4/F41)^2)*G41</f>
        <v>9.63788819653398</v>
      </c>
    </row>
    <row r="42" customFormat="false" ht="15.65" hidden="false" customHeight="true" outlineLevel="0" collapsed="false">
      <c r="C42" s="9" t="n">
        <v>0.5</v>
      </c>
      <c r="D42" s="9" t="n">
        <v>0.6</v>
      </c>
      <c r="E42" s="9" t="n">
        <v>3.4</v>
      </c>
      <c r="F42" s="10" t="n">
        <f aca="false">E42-D42</f>
        <v>2.8</v>
      </c>
      <c r="G42" s="11" t="n">
        <f aca="false">F42/($A$2*0.01^2)</f>
        <v>373.333333333333</v>
      </c>
      <c r="H42" s="11" t="n">
        <f aca="false">SQRT((0.5/75)^2+($F$4/F42)^2)*G42</f>
        <v>9.75107464796181</v>
      </c>
    </row>
    <row r="43" customFormat="false" ht="15.65" hidden="false" customHeight="true" outlineLevel="0" collapsed="false">
      <c r="C43" s="9" t="n">
        <v>0.62</v>
      </c>
      <c r="D43" s="9" t="n">
        <v>0.2</v>
      </c>
      <c r="E43" s="9" t="n">
        <v>3.7</v>
      </c>
      <c r="F43" s="10" t="n">
        <f aca="false">E43-D43</f>
        <v>3.5</v>
      </c>
      <c r="G43" s="11" t="n">
        <f aca="false">F43/($A$2*0.01^2)</f>
        <v>466.666666666667</v>
      </c>
      <c r="H43" s="11" t="n">
        <f aca="false">SQRT((0.5/75)^2+($F$4/F43)^2)*G43</f>
        <v>9.92813684608386</v>
      </c>
    </row>
    <row r="44" customFormat="false" ht="15.65" hidden="false" customHeight="true" outlineLevel="0" collapsed="false">
      <c r="C44" s="9" t="n">
        <v>0.74</v>
      </c>
      <c r="D44" s="9" t="n">
        <v>3.2</v>
      </c>
      <c r="E44" s="9" t="n">
        <v>7.3</v>
      </c>
      <c r="F44" s="10" t="n">
        <f aca="false">E44-D44</f>
        <v>4.1</v>
      </c>
      <c r="G44" s="11" t="n">
        <f aca="false">F44/($A$2*0.01^2)</f>
        <v>546.666666666667</v>
      </c>
      <c r="H44" s="11" t="n">
        <f aca="false">SQRT((0.5/75)^2+($F$4/F44)^2)*G44</f>
        <v>10.1079604370778</v>
      </c>
    </row>
    <row r="45" customFormat="false" ht="15.65" hidden="false" customHeight="true" outlineLevel="0" collapsed="false">
      <c r="C45" s="9" t="n">
        <v>0.99</v>
      </c>
      <c r="D45" s="9" t="n">
        <v>2</v>
      </c>
      <c r="E45" s="9" t="n">
        <v>7.15</v>
      </c>
      <c r="F45" s="10" t="n">
        <f aca="false">E45-D45</f>
        <v>5.15</v>
      </c>
      <c r="G45" s="11" t="n">
        <f aca="false">F45/($A$2*0.01^2)</f>
        <v>686.666666666667</v>
      </c>
      <c r="H45" s="11" t="n">
        <f aca="false">SQRT((0.5/75)^2+($F$4/F45)^2)*G45</f>
        <v>10.4806935968764</v>
      </c>
    </row>
    <row r="46" customFormat="false" ht="15.65" hidden="false" customHeight="true" outlineLevel="0" collapsed="false">
      <c r="C46" s="9" t="n">
        <v>1.2</v>
      </c>
      <c r="D46" s="9" t="n">
        <v>1.25</v>
      </c>
      <c r="E46" s="9" t="n">
        <v>7.2</v>
      </c>
      <c r="F46" s="10" t="n">
        <f aca="false">E46-D46</f>
        <v>5.95</v>
      </c>
      <c r="G46" s="11" t="n">
        <f aca="false">F46/($A$2*0.01^2)</f>
        <v>793.333333333333</v>
      </c>
      <c r="H46" s="11" t="n">
        <f aca="false">SQRT((0.5/75)^2+($F$4/F46)^2)*G46</f>
        <v>10.8102374889686</v>
      </c>
    </row>
    <row r="47" customFormat="false" ht="15.65" hidden="false" customHeight="true" outlineLevel="0" collapsed="false">
      <c r="C47" s="9" t="n">
        <v>1.42</v>
      </c>
      <c r="D47" s="9" t="n">
        <v>0.85</v>
      </c>
      <c r="E47" s="9" t="n">
        <v>7.15</v>
      </c>
      <c r="F47" s="10" t="n">
        <f aca="false">E47-D47</f>
        <v>6.3</v>
      </c>
      <c r="G47" s="11" t="n">
        <f aca="false">F47/($A$2*0.01^2)</f>
        <v>840</v>
      </c>
      <c r="H47" s="11" t="n">
        <f aca="false">SQRT((0.5/75)^2+($F$4/F47)^2)*G47</f>
        <v>10.9658054373078</v>
      </c>
    </row>
    <row r="48" customFormat="false" ht="15.65" hidden="false" customHeight="true" outlineLevel="0" collapsed="false">
      <c r="C48" s="9" t="n">
        <v>1.64</v>
      </c>
      <c r="D48" s="9" t="n">
        <v>0.5</v>
      </c>
      <c r="E48" s="9" t="n">
        <v>7.15</v>
      </c>
      <c r="F48" s="10" t="n">
        <f aca="false">E48-D48</f>
        <v>6.65</v>
      </c>
      <c r="G48" s="11" t="n">
        <f aca="false">F48/($A$2*0.01^2)</f>
        <v>886.666666666667</v>
      </c>
      <c r="H48" s="11" t="n">
        <f aca="false">SQRT((0.5/75)^2+($F$4/F48)^2)*G48</f>
        <v>11.1278984294785</v>
      </c>
    </row>
    <row r="49" customFormat="false" ht="15.65" hidden="false" customHeight="true" outlineLevel="0" collapsed="false">
      <c r="C49" s="9" t="n">
        <v>0</v>
      </c>
      <c r="D49" s="9" t="n">
        <v>0</v>
      </c>
      <c r="E49" s="9" t="n">
        <v>0</v>
      </c>
      <c r="F49" s="10" t="n">
        <v>0</v>
      </c>
      <c r="G49" s="11" t="n">
        <v>0</v>
      </c>
      <c r="H49" s="11" t="n">
        <v>0</v>
      </c>
    </row>
    <row r="50" customFormat="false" ht="15.65" hidden="false" customHeight="true" outlineLevel="0" collapsed="false">
      <c r="C50" s="9" t="n">
        <v>0.73</v>
      </c>
      <c r="D50" s="9" t="n">
        <v>3</v>
      </c>
      <c r="E50" s="9" t="n">
        <v>7.1</v>
      </c>
      <c r="F50" s="10" t="n">
        <f aca="false">E50-D50</f>
        <v>4.1</v>
      </c>
      <c r="G50" s="11" t="n">
        <f aca="false">F50/($A$2*0.01^2)</f>
        <v>546.666666666667</v>
      </c>
      <c r="H50" s="11" t="n">
        <f aca="false">SQRT((0.5/75)^2+($F$4/F50)^2)*G50</f>
        <v>10.1079604370778</v>
      </c>
    </row>
    <row r="51" customFormat="false" ht="15.65" hidden="false" customHeight="true" outlineLevel="0" collapsed="false">
      <c r="C51" s="12" t="n">
        <v>0.22</v>
      </c>
      <c r="D51" s="12" t="n">
        <v>5.7</v>
      </c>
      <c r="E51" s="12" t="n">
        <v>7</v>
      </c>
      <c r="F51" s="13" t="n">
        <f aca="false">E51-D51</f>
        <v>1.3</v>
      </c>
      <c r="G51" s="14" t="n">
        <f aca="false">F51/($A$2*0.01^2)</f>
        <v>173.333333333333</v>
      </c>
      <c r="H51" s="14" t="n">
        <f aca="false">SQRT((0.5/75)^2+($F$4/F51)^2)*G51</f>
        <v>9.49864187822997</v>
      </c>
    </row>
    <row r="52" customFormat="false" ht="15.65" hidden="false" customHeight="true" outlineLevel="0" collapsed="false">
      <c r="C52" s="3"/>
      <c r="D52" s="3"/>
      <c r="E52" s="3"/>
      <c r="F52" s="3"/>
      <c r="G52" s="3"/>
      <c r="H52" s="3"/>
    </row>
    <row r="53" customFormat="false" ht="15.65" hidden="false" customHeight="true" outlineLevel="0" collapsed="false">
      <c r="C53" s="3"/>
      <c r="D53" s="3"/>
      <c r="E53" s="3"/>
      <c r="F53" s="3"/>
      <c r="G53" s="3"/>
      <c r="H53" s="3"/>
    </row>
    <row r="54" customFormat="false" ht="15.65" hidden="false" customHeight="true" outlineLevel="0" collapsed="false">
      <c r="C54" s="4"/>
      <c r="D54" s="4"/>
      <c r="E54" s="4"/>
      <c r="F54" s="4"/>
      <c r="H54" s="5"/>
    </row>
    <row r="55" s="1" customFormat="true" ht="15.65" hidden="false" customHeight="true" outlineLevel="0" collapsed="false">
      <c r="C55" s="6"/>
      <c r="D55" s="6"/>
      <c r="E55" s="6"/>
      <c r="F55" s="7"/>
      <c r="H55" s="5"/>
    </row>
    <row r="56" customFormat="false" ht="15.65" hidden="false" customHeight="true" outlineLevel="0" collapsed="false">
      <c r="C56" s="6"/>
      <c r="D56" s="6"/>
      <c r="E56" s="6"/>
      <c r="F56" s="6"/>
      <c r="G56" s="8"/>
      <c r="H56" s="6"/>
    </row>
    <row r="57" customFormat="false" ht="15.65" hidden="false" customHeight="true" outlineLevel="0" collapsed="false">
      <c r="C57" s="9"/>
      <c r="D57" s="9"/>
      <c r="E57" s="9"/>
      <c r="F57" s="10"/>
      <c r="G57" s="11"/>
      <c r="H57" s="11"/>
    </row>
    <row r="58" customFormat="false" ht="15.65" hidden="false" customHeight="true" outlineLevel="0" collapsed="false">
      <c r="C58" s="9"/>
      <c r="D58" s="9"/>
      <c r="E58" s="9"/>
      <c r="F58" s="10"/>
      <c r="G58" s="11"/>
      <c r="H58" s="11"/>
    </row>
  </sheetData>
  <mergeCells count="6">
    <mergeCell ref="C1:H2"/>
    <mergeCell ref="C3:F3"/>
    <mergeCell ref="C36:H37"/>
    <mergeCell ref="C38:F38"/>
    <mergeCell ref="C52:H53"/>
    <mergeCell ref="C54:F5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&amp;C????????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true" hidden="false" outlineLevel="0" max="1" min="1" style="15" width="8.67"/>
    <col collapsed="false" customWidth="true" hidden="false" outlineLevel="0" max="2" min="2" style="15" width="15.42"/>
    <col collapsed="false" customWidth="true" hidden="false" outlineLevel="0" max="3" min="3" style="15" width="21.22"/>
    <col collapsed="false" customWidth="true" hidden="false" outlineLevel="0" max="4" min="4" style="15" width="15.05"/>
    <col collapsed="false" customWidth="true" hidden="false" outlineLevel="0" max="5" min="5" style="15" width="15.42"/>
    <col collapsed="false" customWidth="true" hidden="false" outlineLevel="0" max="7" min="6" style="15" width="8.67"/>
    <col collapsed="false" customWidth="true" hidden="false" outlineLevel="0" max="8" min="8" style="15" width="18.06"/>
    <col collapsed="false" customWidth="true" hidden="false" outlineLevel="0" max="9" min="9" style="16" width="8.67"/>
    <col collapsed="false" customWidth="true" hidden="false" outlineLevel="0" max="10" min="10" style="16" width="10.97"/>
    <col collapsed="false" customWidth="true" hidden="false" outlineLevel="0" max="1025" min="11" style="15" width="8.67"/>
  </cols>
  <sheetData>
    <row r="3" customFormat="false" ht="12.8" hidden="false" customHeight="false" outlineLevel="0" collapsed="false">
      <c r="H3" s="17"/>
      <c r="I3" s="18" t="s">
        <v>9</v>
      </c>
      <c r="J3" s="18" t="s">
        <v>10</v>
      </c>
    </row>
    <row r="4" customFormat="false" ht="12.8" hidden="false" customHeight="false" outlineLevel="0" collapsed="false">
      <c r="B4" s="15" t="s">
        <v>11</v>
      </c>
      <c r="C4" s="15" t="n">
        <v>0.005</v>
      </c>
      <c r="D4" s="15" t="s">
        <v>12</v>
      </c>
      <c r="E4" s="15" t="s">
        <v>12</v>
      </c>
      <c r="F4" s="15" t="n">
        <v>0.005</v>
      </c>
      <c r="H4" s="17" t="s">
        <v>13</v>
      </c>
      <c r="I4" s="18" t="n">
        <v>0.255522042669982</v>
      </c>
      <c r="J4" s="18" t="n">
        <v>0.00327432903726127</v>
      </c>
      <c r="L4" s="1"/>
    </row>
    <row r="5" customFormat="false" ht="12.8" hidden="false" customHeight="false" outlineLevel="0" collapsed="false">
      <c r="B5" s="15" t="s">
        <v>14</v>
      </c>
      <c r="C5" s="15" t="s">
        <v>15</v>
      </c>
      <c r="D5" s="15" t="s">
        <v>16</v>
      </c>
      <c r="E5" s="15" t="s">
        <v>17</v>
      </c>
      <c r="F5" s="15" t="s">
        <v>18</v>
      </c>
      <c r="H5" s="17" t="s">
        <v>19</v>
      </c>
      <c r="I5" s="18" t="n">
        <v>0.390475853600654</v>
      </c>
      <c r="J5" s="18" t="n">
        <v>0.00439439478487541</v>
      </c>
      <c r="L5" s="1"/>
    </row>
    <row r="6" customFormat="false" ht="12.8" hidden="false" customHeight="false" outlineLevel="0" collapsed="false">
      <c r="B6" s="15" t="n">
        <v>1</v>
      </c>
      <c r="C6" s="15" t="n">
        <v>0.255</v>
      </c>
      <c r="D6" s="15" t="n">
        <v>-10.3</v>
      </c>
      <c r="E6" s="15" t="n">
        <v>-10.3</v>
      </c>
      <c r="F6" s="15" t="n">
        <v>0</v>
      </c>
      <c r="H6" s="17" t="s">
        <v>20</v>
      </c>
      <c r="I6" s="18" t="n">
        <v>0.521306877949691</v>
      </c>
      <c r="J6" s="18" t="n">
        <v>0.00602528163047322</v>
      </c>
      <c r="L6" s="1"/>
    </row>
    <row r="7" customFormat="false" ht="12.8" hidden="false" customHeight="false" outlineLevel="0" collapsed="false">
      <c r="B7" s="15" t="n">
        <v>1</v>
      </c>
      <c r="C7" s="15" t="n">
        <v>0.255</v>
      </c>
      <c r="D7" s="15" t="n">
        <v>-10.3</v>
      </c>
      <c r="E7" s="15" t="n">
        <v>27.3</v>
      </c>
      <c r="F7" s="15" t="n">
        <v>0.21</v>
      </c>
      <c r="H7" s="17" t="s">
        <v>21</v>
      </c>
      <c r="I7" s="18" t="n">
        <v>0.642541996966989</v>
      </c>
      <c r="J7" s="18" t="n">
        <v>0.00656316149381131</v>
      </c>
      <c r="L7" s="1"/>
    </row>
    <row r="8" customFormat="false" ht="12.8" hidden="false" customHeight="false" outlineLevel="0" collapsed="false">
      <c r="B8" s="15" t="n">
        <v>1</v>
      </c>
      <c r="C8" s="15" t="n">
        <v>0.255</v>
      </c>
      <c r="D8" s="15" t="n">
        <v>-10.3</v>
      </c>
      <c r="E8" s="15" t="n">
        <v>77.5</v>
      </c>
      <c r="F8" s="15" t="n">
        <v>0.48</v>
      </c>
      <c r="H8" s="17" t="s">
        <v>22</v>
      </c>
      <c r="I8" s="18" t="n">
        <v>0.763110450756637</v>
      </c>
      <c r="J8" s="18" t="n">
        <v>0.00883162384966574</v>
      </c>
      <c r="L8" s="1"/>
    </row>
    <row r="9" customFormat="false" ht="12.8" hidden="false" customHeight="false" outlineLevel="0" collapsed="false">
      <c r="B9" s="15" t="n">
        <v>1</v>
      </c>
      <c r="C9" s="15" t="n">
        <v>0.255</v>
      </c>
      <c r="D9" s="15" t="n">
        <v>-10.3</v>
      </c>
      <c r="E9" s="15" t="n">
        <v>114</v>
      </c>
      <c r="F9" s="15" t="n">
        <v>0.68</v>
      </c>
      <c r="H9" s="17" t="s">
        <v>23</v>
      </c>
      <c r="I9" s="18" t="n">
        <v>0.885602613710955</v>
      </c>
      <c r="J9" s="18" t="n">
        <v>0.0111388736511798</v>
      </c>
      <c r="L9" s="1"/>
    </row>
    <row r="10" customFormat="false" ht="12.8" hidden="false" customHeight="false" outlineLevel="0" collapsed="false">
      <c r="B10" s="15" t="n">
        <v>1</v>
      </c>
      <c r="C10" s="15" t="n">
        <v>0.255</v>
      </c>
      <c r="D10" s="15" t="n">
        <v>-10.3</v>
      </c>
      <c r="E10" s="15" t="n">
        <v>151.8</v>
      </c>
      <c r="F10" s="15" t="n">
        <v>0.9</v>
      </c>
      <c r="H10" s="17" t="s">
        <v>24</v>
      </c>
      <c r="I10" s="18" t="n">
        <v>1.00104209019478</v>
      </c>
      <c r="J10" s="18" t="n">
        <v>0.0105081412575442</v>
      </c>
      <c r="L10" s="1"/>
    </row>
    <row r="11" customFormat="false" ht="12.8" hidden="false" customHeight="false" outlineLevel="0" collapsed="false">
      <c r="B11" s="15" t="n">
        <v>1</v>
      </c>
      <c r="C11" s="15" t="n">
        <v>0.255</v>
      </c>
      <c r="D11" s="15" t="n">
        <v>-10.3</v>
      </c>
      <c r="E11" s="15" t="n">
        <v>179.5</v>
      </c>
      <c r="F11" s="15" t="n">
        <v>1.12</v>
      </c>
      <c r="H11" s="17" t="s">
        <v>25</v>
      </c>
      <c r="I11" s="18" t="n">
        <v>-0.994669308553051</v>
      </c>
      <c r="J11" s="18" t="n">
        <v>0.00865911031131428</v>
      </c>
      <c r="L11" s="1"/>
    </row>
    <row r="12" customFormat="false" ht="12.8" hidden="false" customHeight="false" outlineLevel="0" collapsed="false">
      <c r="B12" s="15" t="n">
        <v>1</v>
      </c>
      <c r="C12" s="15" t="n">
        <v>0.255</v>
      </c>
      <c r="D12" s="15" t="n">
        <v>-10.3</v>
      </c>
      <c r="E12" s="15" t="n">
        <v>203.4</v>
      </c>
      <c r="F12" s="15" t="n">
        <v>1.44</v>
      </c>
    </row>
    <row r="13" customFormat="false" ht="12.8" hidden="false" customHeight="false" outlineLevel="0" collapsed="false">
      <c r="B13" s="15" t="n">
        <v>1</v>
      </c>
      <c r="C13" s="15" t="n">
        <v>0.255</v>
      </c>
      <c r="D13" s="15" t="n">
        <v>-10.3</v>
      </c>
      <c r="E13" s="15" t="n">
        <v>214.4</v>
      </c>
      <c r="F13" s="15" t="n">
        <v>1.64</v>
      </c>
    </row>
    <row r="15" customFormat="false" ht="12.8" hidden="false" customHeight="false" outlineLevel="0" collapsed="false">
      <c r="B15" s="15" t="n">
        <v>2</v>
      </c>
      <c r="C15" s="15" t="n">
        <v>0.39</v>
      </c>
      <c r="D15" s="15" t="n">
        <v>-15</v>
      </c>
      <c r="E15" s="15" t="n">
        <v>-15</v>
      </c>
      <c r="F15" s="15" t="n">
        <v>0</v>
      </c>
    </row>
    <row r="16" customFormat="false" ht="12.8" hidden="false" customHeight="false" outlineLevel="0" collapsed="false">
      <c r="B16" s="15" t="n">
        <v>2</v>
      </c>
      <c r="C16" s="15" t="n">
        <v>0.39</v>
      </c>
      <c r="D16" s="15" t="n">
        <v>-15</v>
      </c>
      <c r="E16" s="15" t="n">
        <v>57.5</v>
      </c>
      <c r="F16" s="15" t="n">
        <v>0.26</v>
      </c>
    </row>
    <row r="17" customFormat="false" ht="12.8" hidden="false" customHeight="false" outlineLevel="0" collapsed="false">
      <c r="B17" s="15" t="n">
        <v>2</v>
      </c>
      <c r="C17" s="15" t="n">
        <v>0.39</v>
      </c>
      <c r="D17" s="15" t="n">
        <v>-15</v>
      </c>
      <c r="E17" s="15" t="n">
        <v>149.2</v>
      </c>
      <c r="F17" s="15" t="n">
        <v>0.58</v>
      </c>
    </row>
    <row r="18" customFormat="false" ht="12.8" hidden="false" customHeight="false" outlineLevel="0" collapsed="false">
      <c r="B18" s="15" t="n">
        <v>2</v>
      </c>
      <c r="C18" s="15" t="n">
        <v>0.39</v>
      </c>
      <c r="D18" s="15" t="n">
        <v>-15</v>
      </c>
      <c r="E18" s="15" t="n">
        <v>212.7</v>
      </c>
      <c r="F18" s="15" t="n">
        <v>0.82</v>
      </c>
    </row>
    <row r="19" customFormat="false" ht="12.8" hidden="false" customHeight="false" outlineLevel="0" collapsed="false">
      <c r="B19" s="15" t="n">
        <v>2</v>
      </c>
      <c r="C19" s="15" t="n">
        <v>0.39</v>
      </c>
      <c r="D19" s="15" t="n">
        <v>-15</v>
      </c>
      <c r="E19" s="15" t="n">
        <v>252.3</v>
      </c>
      <c r="F19" s="15" t="n">
        <v>0.99</v>
      </c>
    </row>
    <row r="20" customFormat="false" ht="12.8" hidden="false" customHeight="false" outlineLevel="0" collapsed="false">
      <c r="B20" s="15" t="n">
        <v>2</v>
      </c>
      <c r="C20" s="15" t="n">
        <v>0.39</v>
      </c>
      <c r="D20" s="15" t="n">
        <v>-15</v>
      </c>
      <c r="E20" s="15" t="n">
        <v>286.6</v>
      </c>
      <c r="F20" s="15" t="n">
        <v>1.2</v>
      </c>
    </row>
    <row r="21" customFormat="false" ht="12.8" hidden="false" customHeight="false" outlineLevel="0" collapsed="false">
      <c r="B21" s="15" t="n">
        <v>2</v>
      </c>
      <c r="C21" s="15" t="n">
        <v>0.39</v>
      </c>
      <c r="D21" s="15" t="n">
        <v>-15</v>
      </c>
      <c r="E21" s="15" t="n">
        <v>326.5</v>
      </c>
      <c r="F21" s="15" t="n">
        <v>1.6</v>
      </c>
    </row>
    <row r="23" customFormat="false" ht="12.8" hidden="false" customHeight="false" outlineLevel="0" collapsed="false">
      <c r="B23" s="15" t="n">
        <v>3</v>
      </c>
      <c r="C23" s="15" t="n">
        <v>0.52</v>
      </c>
      <c r="D23" s="15" t="n">
        <v>-18.5</v>
      </c>
      <c r="E23" s="15" t="n">
        <v>-18.5</v>
      </c>
      <c r="F23" s="15" t="n">
        <v>0</v>
      </c>
    </row>
    <row r="24" customFormat="false" ht="12.8" hidden="false" customHeight="false" outlineLevel="0" collapsed="false">
      <c r="B24" s="15" t="n">
        <v>3</v>
      </c>
      <c r="C24" s="15" t="n">
        <v>0.52</v>
      </c>
      <c r="D24" s="15" t="n">
        <v>-18.5</v>
      </c>
      <c r="E24" s="15" t="n">
        <v>49.1</v>
      </c>
      <c r="F24" s="15" t="n">
        <v>0.19</v>
      </c>
    </row>
    <row r="25" customFormat="false" ht="12.8" hidden="false" customHeight="false" outlineLevel="0" collapsed="false">
      <c r="B25" s="15" t="n">
        <v>3</v>
      </c>
      <c r="C25" s="15" t="n">
        <v>0.52</v>
      </c>
      <c r="D25" s="15" t="n">
        <v>-18.5</v>
      </c>
      <c r="E25" s="15" t="n">
        <v>144</v>
      </c>
      <c r="F25" s="15" t="n">
        <v>0.43</v>
      </c>
    </row>
    <row r="26" customFormat="false" ht="12.8" hidden="false" customHeight="false" outlineLevel="0" collapsed="false">
      <c r="B26" s="15" t="n">
        <v>3</v>
      </c>
      <c r="C26" s="15" t="n">
        <v>0.52</v>
      </c>
      <c r="D26" s="15" t="n">
        <v>-18.5</v>
      </c>
      <c r="E26" s="15" t="n">
        <v>247.3</v>
      </c>
      <c r="F26" s="15" t="n">
        <v>0.71</v>
      </c>
    </row>
    <row r="27" customFormat="false" ht="12.8" hidden="false" customHeight="false" outlineLevel="0" collapsed="false">
      <c r="B27" s="15" t="n">
        <v>3</v>
      </c>
      <c r="C27" s="15" t="n">
        <v>0.52</v>
      </c>
      <c r="D27" s="15" t="n">
        <v>-18.5</v>
      </c>
      <c r="E27" s="15" t="n">
        <v>338</v>
      </c>
      <c r="F27" s="15" t="n">
        <v>0.99</v>
      </c>
    </row>
    <row r="28" customFormat="false" ht="12.8" hidden="false" customHeight="false" outlineLevel="0" collapsed="false">
      <c r="B28" s="15" t="n">
        <v>3</v>
      </c>
      <c r="C28" s="15" t="n">
        <v>0.52</v>
      </c>
      <c r="D28" s="15" t="n">
        <v>-18.5</v>
      </c>
      <c r="E28" s="15" t="n">
        <v>393</v>
      </c>
      <c r="F28" s="15" t="n">
        <v>1.25</v>
      </c>
    </row>
    <row r="29" customFormat="false" ht="12.8" hidden="false" customHeight="false" outlineLevel="0" collapsed="false">
      <c r="B29" s="15" t="n">
        <v>3</v>
      </c>
      <c r="C29" s="15" t="n">
        <v>0.52</v>
      </c>
      <c r="D29" s="15" t="n">
        <v>-18.5</v>
      </c>
      <c r="E29" s="15" t="n">
        <v>434</v>
      </c>
      <c r="F29" s="15" t="n">
        <v>1.57</v>
      </c>
    </row>
    <row r="31" customFormat="false" ht="12.8" hidden="false" customHeight="false" outlineLevel="0" collapsed="false">
      <c r="B31" s="15" t="n">
        <v>4</v>
      </c>
      <c r="C31" s="15" t="n">
        <v>0.64</v>
      </c>
      <c r="D31" s="15" t="n">
        <v>-22.4</v>
      </c>
      <c r="E31" s="15" t="n">
        <v>-22.4</v>
      </c>
      <c r="F31" s="15" t="n">
        <v>0</v>
      </c>
    </row>
    <row r="32" customFormat="false" ht="12.8" hidden="false" customHeight="false" outlineLevel="0" collapsed="false">
      <c r="B32" s="15" t="n">
        <v>4</v>
      </c>
      <c r="C32" s="15" t="n">
        <v>0.64</v>
      </c>
      <c r="D32" s="15" t="n">
        <v>-22.4</v>
      </c>
      <c r="E32" s="15" t="n">
        <v>106.2</v>
      </c>
      <c r="F32" s="15" t="n">
        <v>0.28</v>
      </c>
    </row>
    <row r="33" customFormat="false" ht="12.8" hidden="false" customHeight="false" outlineLevel="0" collapsed="false">
      <c r="B33" s="15" t="n">
        <v>4</v>
      </c>
      <c r="C33" s="15" t="n">
        <v>0.64</v>
      </c>
      <c r="D33" s="15" t="n">
        <v>-22.4</v>
      </c>
      <c r="E33" s="15" t="n">
        <v>198.8</v>
      </c>
      <c r="F33" s="15" t="n">
        <v>0.47</v>
      </c>
    </row>
    <row r="34" customFormat="false" ht="12.8" hidden="false" customHeight="false" outlineLevel="0" collapsed="false">
      <c r="B34" s="15" t="n">
        <v>4</v>
      </c>
      <c r="C34" s="15" t="n">
        <v>0.64</v>
      </c>
      <c r="D34" s="15" t="n">
        <v>-22.4</v>
      </c>
      <c r="E34" s="15" t="n">
        <v>302.8</v>
      </c>
      <c r="F34" s="15" t="n">
        <v>0.7</v>
      </c>
    </row>
    <row r="35" customFormat="false" ht="12.8" hidden="false" customHeight="false" outlineLevel="0" collapsed="false">
      <c r="B35" s="15" t="n">
        <v>4</v>
      </c>
      <c r="C35" s="15" t="n">
        <v>0.64</v>
      </c>
      <c r="D35" s="15" t="n">
        <v>-22.4</v>
      </c>
      <c r="E35" s="15" t="n">
        <v>389.5</v>
      </c>
      <c r="F35" s="15" t="n">
        <v>0.91</v>
      </c>
    </row>
    <row r="36" customFormat="false" ht="12.8" hidden="false" customHeight="false" outlineLevel="0" collapsed="false">
      <c r="B36" s="15" t="n">
        <v>4</v>
      </c>
      <c r="C36" s="15" t="n">
        <v>0.64</v>
      </c>
      <c r="D36" s="15" t="n">
        <v>-22.4</v>
      </c>
      <c r="E36" s="15" t="n">
        <v>459.6</v>
      </c>
      <c r="F36" s="15" t="n">
        <v>1.14</v>
      </c>
    </row>
    <row r="37" customFormat="false" ht="12.8" hidden="false" customHeight="false" outlineLevel="0" collapsed="false">
      <c r="B37" s="15" t="n">
        <v>4</v>
      </c>
      <c r="C37" s="15" t="n">
        <v>0.64</v>
      </c>
      <c r="D37" s="15" t="n">
        <v>-22.4</v>
      </c>
      <c r="E37" s="15" t="n">
        <v>505</v>
      </c>
      <c r="F37" s="15" t="n">
        <v>1.36</v>
      </c>
    </row>
    <row r="38" customFormat="false" ht="12.8" hidden="false" customHeight="false" outlineLevel="0" collapsed="false">
      <c r="B38" s="15" t="n">
        <v>4</v>
      </c>
      <c r="C38" s="15" t="n">
        <v>0.64</v>
      </c>
      <c r="D38" s="15" t="n">
        <v>-22.4</v>
      </c>
      <c r="E38" s="15" t="n">
        <v>541.6</v>
      </c>
      <c r="F38" s="15" t="n">
        <v>1.61</v>
      </c>
    </row>
    <row r="40" customFormat="false" ht="12.8" hidden="false" customHeight="false" outlineLevel="0" collapsed="false">
      <c r="B40" s="15" t="n">
        <v>5</v>
      </c>
      <c r="C40" s="15" t="n">
        <v>0.76</v>
      </c>
      <c r="D40" s="15" t="n">
        <v>-26.5</v>
      </c>
      <c r="E40" s="15" t="n">
        <v>-26.5</v>
      </c>
      <c r="F40" s="15" t="n">
        <v>0</v>
      </c>
    </row>
    <row r="41" customFormat="false" ht="12.8" hidden="false" customHeight="false" outlineLevel="0" collapsed="false">
      <c r="B41" s="15" t="n">
        <v>5</v>
      </c>
      <c r="C41" s="15" t="n">
        <v>0.76</v>
      </c>
      <c r="D41" s="15" t="n">
        <v>-26.5</v>
      </c>
      <c r="E41" s="15" t="n">
        <v>112.8</v>
      </c>
      <c r="F41" s="15" t="n">
        <v>0.26</v>
      </c>
    </row>
    <row r="42" customFormat="false" ht="12.8" hidden="false" customHeight="false" outlineLevel="0" collapsed="false">
      <c r="B42" s="15" t="n">
        <v>5</v>
      </c>
      <c r="C42" s="15" t="n">
        <v>0.76</v>
      </c>
      <c r="D42" s="15" t="n">
        <v>-26.5</v>
      </c>
      <c r="E42" s="15" t="n">
        <v>214.5</v>
      </c>
      <c r="F42" s="15" t="n">
        <v>0.44</v>
      </c>
    </row>
    <row r="43" customFormat="false" ht="12.8" hidden="false" customHeight="false" outlineLevel="0" collapsed="false">
      <c r="B43" s="15" t="n">
        <v>5</v>
      </c>
      <c r="C43" s="15" t="n">
        <v>0.76</v>
      </c>
      <c r="D43" s="15" t="n">
        <v>-26.5</v>
      </c>
      <c r="E43" s="15" t="n">
        <v>382.8</v>
      </c>
      <c r="F43" s="15" t="n">
        <v>0.75</v>
      </c>
    </row>
    <row r="44" customFormat="false" ht="12.8" hidden="false" customHeight="false" outlineLevel="0" collapsed="false">
      <c r="B44" s="15" t="n">
        <v>5</v>
      </c>
      <c r="C44" s="15" t="n">
        <v>0.76</v>
      </c>
      <c r="D44" s="15" t="n">
        <v>-26.5</v>
      </c>
      <c r="E44" s="15" t="n">
        <v>515.4</v>
      </c>
      <c r="F44" s="15" t="n">
        <v>1.04</v>
      </c>
    </row>
    <row r="45" customFormat="false" ht="12.8" hidden="false" customHeight="false" outlineLevel="0" collapsed="false">
      <c r="B45" s="15" t="n">
        <v>5</v>
      </c>
      <c r="C45" s="15" t="n">
        <v>0.76</v>
      </c>
      <c r="D45" s="15" t="n">
        <v>-26.5</v>
      </c>
      <c r="E45" s="15" t="n">
        <v>577</v>
      </c>
      <c r="F45" s="15" t="n">
        <v>1.26</v>
      </c>
    </row>
    <row r="46" customFormat="false" ht="12.8" hidden="false" customHeight="false" outlineLevel="0" collapsed="false">
      <c r="B46" s="15" t="n">
        <v>5</v>
      </c>
      <c r="C46" s="15" t="n">
        <v>0.76</v>
      </c>
      <c r="D46" s="15" t="n">
        <v>-26.5</v>
      </c>
      <c r="E46" s="15" t="n">
        <v>617</v>
      </c>
      <c r="F46" s="15" t="n">
        <v>1.46</v>
      </c>
    </row>
    <row r="47" customFormat="false" ht="12.8" hidden="false" customHeight="false" outlineLevel="0" collapsed="false">
      <c r="B47" s="15" t="n">
        <v>5</v>
      </c>
      <c r="C47" s="15" t="n">
        <v>0.76</v>
      </c>
      <c r="D47" s="15" t="n">
        <v>-26.5</v>
      </c>
      <c r="E47" s="15" t="n">
        <v>641</v>
      </c>
      <c r="F47" s="15" t="n">
        <v>1.61</v>
      </c>
    </row>
    <row r="49" customFormat="false" ht="12.8" hidden="false" customHeight="false" outlineLevel="0" collapsed="false">
      <c r="B49" s="15" t="n">
        <v>6</v>
      </c>
      <c r="C49" s="15" t="n">
        <v>0.88</v>
      </c>
      <c r="D49" s="15" t="n">
        <v>-30.2</v>
      </c>
      <c r="E49" s="15" t="n">
        <v>-30.2</v>
      </c>
      <c r="F49" s="15" t="n">
        <v>0</v>
      </c>
    </row>
    <row r="50" customFormat="false" ht="12.8" hidden="false" customHeight="false" outlineLevel="0" collapsed="false">
      <c r="B50" s="15" t="n">
        <v>6</v>
      </c>
      <c r="C50" s="15" t="n">
        <v>0.88</v>
      </c>
      <c r="D50" s="15" t="n">
        <v>-30.2</v>
      </c>
      <c r="E50" s="15" t="n">
        <v>153.5</v>
      </c>
      <c r="F50" s="15" t="n">
        <v>0.29</v>
      </c>
    </row>
    <row r="51" customFormat="false" ht="12.8" hidden="false" customHeight="false" outlineLevel="0" collapsed="false">
      <c r="B51" s="15" t="n">
        <v>6</v>
      </c>
      <c r="C51" s="15" t="n">
        <v>0.88</v>
      </c>
      <c r="D51" s="15" t="n">
        <v>-30.2</v>
      </c>
      <c r="E51" s="15" t="n">
        <v>288.9</v>
      </c>
      <c r="F51" s="15" t="n">
        <v>0.5</v>
      </c>
    </row>
    <row r="52" customFormat="false" ht="12.8" hidden="false" customHeight="false" outlineLevel="0" collapsed="false">
      <c r="B52" s="15" t="n">
        <v>6</v>
      </c>
      <c r="C52" s="15" t="n">
        <v>0.88</v>
      </c>
      <c r="D52" s="15" t="n">
        <v>-30.2</v>
      </c>
      <c r="E52" s="15" t="n">
        <v>471</v>
      </c>
      <c r="F52" s="15" t="n">
        <v>0.79</v>
      </c>
    </row>
    <row r="53" customFormat="false" ht="12.8" hidden="false" customHeight="false" outlineLevel="0" collapsed="false">
      <c r="B53" s="15" t="n">
        <v>6</v>
      </c>
      <c r="C53" s="15" t="n">
        <v>0.88</v>
      </c>
      <c r="D53" s="15" t="n">
        <v>-30.2</v>
      </c>
      <c r="E53" s="15" t="n">
        <v>602</v>
      </c>
      <c r="F53" s="15" t="n">
        <v>1.05</v>
      </c>
    </row>
    <row r="54" customFormat="false" ht="12.8" hidden="false" customHeight="false" outlineLevel="0" collapsed="false">
      <c r="B54" s="15" t="n">
        <v>6</v>
      </c>
      <c r="C54" s="15" t="n">
        <v>0.88</v>
      </c>
      <c r="D54" s="15" t="n">
        <v>-30.2</v>
      </c>
      <c r="E54" s="15" t="n">
        <v>692.7</v>
      </c>
      <c r="F54" s="15" t="n">
        <v>1.34</v>
      </c>
    </row>
    <row r="55" customFormat="false" ht="12.8" hidden="false" customHeight="false" outlineLevel="0" collapsed="false">
      <c r="B55" s="15" t="n">
        <v>6</v>
      </c>
      <c r="C55" s="15" t="n">
        <v>0.88</v>
      </c>
      <c r="D55" s="15" t="n">
        <v>-30.2</v>
      </c>
      <c r="E55" s="15" t="n">
        <v>743.6</v>
      </c>
      <c r="F55" s="15" t="n">
        <v>1.6</v>
      </c>
    </row>
    <row r="57" customFormat="false" ht="12.8" hidden="false" customHeight="false" outlineLevel="0" collapsed="false">
      <c r="B57" s="15" t="n">
        <v>7</v>
      </c>
      <c r="C57" s="15" t="n">
        <v>1</v>
      </c>
      <c r="D57" s="15" t="n">
        <v>-33.9</v>
      </c>
      <c r="E57" s="15" t="n">
        <v>-33.9</v>
      </c>
      <c r="F57" s="15" t="n">
        <v>0</v>
      </c>
    </row>
    <row r="58" customFormat="false" ht="12.8" hidden="false" customHeight="false" outlineLevel="0" collapsed="false">
      <c r="B58" s="15" t="n">
        <v>7</v>
      </c>
      <c r="C58" s="15" t="n">
        <v>1</v>
      </c>
      <c r="D58" s="15" t="n">
        <v>-33.9</v>
      </c>
      <c r="E58" s="15" t="n">
        <v>173.7</v>
      </c>
      <c r="F58" s="15" t="n">
        <v>0.29</v>
      </c>
    </row>
    <row r="59" customFormat="false" ht="12.8" hidden="false" customHeight="false" outlineLevel="0" collapsed="false">
      <c r="B59" s="15" t="n">
        <v>7</v>
      </c>
      <c r="C59" s="15" t="n">
        <v>1</v>
      </c>
      <c r="D59" s="15" t="n">
        <v>-33.9</v>
      </c>
      <c r="E59" s="15" t="n">
        <v>342.8</v>
      </c>
      <c r="F59" s="15" t="n">
        <v>0.51</v>
      </c>
    </row>
    <row r="60" customFormat="false" ht="12.8" hidden="false" customHeight="false" outlineLevel="0" collapsed="false">
      <c r="B60" s="15" t="n">
        <v>7</v>
      </c>
      <c r="C60" s="15" t="n">
        <v>1</v>
      </c>
      <c r="D60" s="15" t="n">
        <v>-33.9</v>
      </c>
      <c r="E60" s="15" t="n">
        <v>599.9</v>
      </c>
      <c r="F60" s="15" t="n">
        <v>0.89</v>
      </c>
    </row>
    <row r="61" customFormat="false" ht="12.8" hidden="false" customHeight="false" outlineLevel="0" collapsed="false">
      <c r="B61" s="15" t="n">
        <v>7</v>
      </c>
      <c r="C61" s="15" t="n">
        <v>1</v>
      </c>
      <c r="D61" s="15" t="n">
        <v>-33.9</v>
      </c>
      <c r="E61" s="15" t="n">
        <v>731</v>
      </c>
      <c r="F61" s="15" t="n">
        <v>1.17</v>
      </c>
    </row>
    <row r="62" customFormat="false" ht="12.8" hidden="false" customHeight="false" outlineLevel="0" collapsed="false">
      <c r="B62" s="15" t="n">
        <v>7</v>
      </c>
      <c r="C62" s="15" t="n">
        <v>1</v>
      </c>
      <c r="D62" s="15" t="n">
        <v>-33.9</v>
      </c>
      <c r="E62" s="15" t="n">
        <v>793</v>
      </c>
      <c r="F62" s="15" t="n">
        <v>1.37</v>
      </c>
    </row>
    <row r="63" customFormat="false" ht="12.8" hidden="false" customHeight="false" outlineLevel="0" collapsed="false">
      <c r="B63" s="15" t="n">
        <v>7</v>
      </c>
      <c r="C63" s="15" t="n">
        <v>1</v>
      </c>
      <c r="D63" s="15" t="n">
        <v>-33.9</v>
      </c>
      <c r="E63" s="15" t="n">
        <v>841</v>
      </c>
      <c r="F63" s="15" t="n">
        <v>1.59</v>
      </c>
    </row>
    <row r="65" customFormat="false" ht="12.8" hidden="false" customHeight="false" outlineLevel="0" collapsed="false">
      <c r="A65" s="15" t="s">
        <v>26</v>
      </c>
      <c r="B65" s="15" t="n">
        <v>8</v>
      </c>
      <c r="C65" s="15" t="n">
        <v>1</v>
      </c>
      <c r="D65" s="15" t="n">
        <v>-62.7</v>
      </c>
      <c r="E65" s="15" t="n">
        <v>-62.7</v>
      </c>
      <c r="F65" s="15" t="n">
        <v>0</v>
      </c>
    </row>
    <row r="66" customFormat="false" ht="12.8" hidden="false" customHeight="false" outlineLevel="0" collapsed="false">
      <c r="B66" s="15" t="n">
        <v>8</v>
      </c>
      <c r="C66" s="15" t="n">
        <v>1</v>
      </c>
      <c r="D66" s="15" t="n">
        <v>-62.7</v>
      </c>
      <c r="E66" s="15" t="n">
        <v>-210.9</v>
      </c>
      <c r="F66" s="15" t="n">
        <v>0.21</v>
      </c>
    </row>
    <row r="67" customFormat="false" ht="12.8" hidden="false" customHeight="false" outlineLevel="0" collapsed="false">
      <c r="B67" s="15" t="n">
        <v>8</v>
      </c>
      <c r="C67" s="15" t="n">
        <v>1</v>
      </c>
      <c r="D67" s="15" t="n">
        <v>-62.7</v>
      </c>
      <c r="E67" s="15" t="n">
        <v>-377.8</v>
      </c>
      <c r="F67" s="15" t="n">
        <v>0.43</v>
      </c>
    </row>
    <row r="68" customFormat="false" ht="12.8" hidden="false" customHeight="false" outlineLevel="0" collapsed="false">
      <c r="B68" s="15" t="n">
        <v>8</v>
      </c>
      <c r="C68" s="15" t="n">
        <v>1</v>
      </c>
      <c r="D68" s="15" t="n">
        <v>-62.7</v>
      </c>
      <c r="E68" s="15" t="n">
        <v>-504.5</v>
      </c>
      <c r="F68" s="15" t="n">
        <v>0.61</v>
      </c>
    </row>
    <row r="69" customFormat="false" ht="12.8" hidden="false" customHeight="false" outlineLevel="0" collapsed="false">
      <c r="B69" s="15" t="n">
        <v>8</v>
      </c>
      <c r="C69" s="15" t="n">
        <v>1</v>
      </c>
      <c r="D69" s="15" t="n">
        <v>-62.7</v>
      </c>
      <c r="E69" s="15" t="n">
        <v>-672.6</v>
      </c>
      <c r="F69" s="15" t="n">
        <v>0.86</v>
      </c>
    </row>
    <row r="70" customFormat="false" ht="12.8" hidden="false" customHeight="false" outlineLevel="0" collapsed="false">
      <c r="B70" s="15" t="n">
        <v>8</v>
      </c>
      <c r="C70" s="15" t="n">
        <v>1</v>
      </c>
      <c r="D70" s="15" t="n">
        <v>-62.7</v>
      </c>
      <c r="E70" s="15" t="n">
        <v>-830.7</v>
      </c>
      <c r="F70" s="15" t="n">
        <v>1.19</v>
      </c>
    </row>
    <row r="71" customFormat="false" ht="12.8" hidden="false" customHeight="false" outlineLevel="0" collapsed="false">
      <c r="B71" s="15" t="n">
        <v>8</v>
      </c>
      <c r="C71" s="15" t="n">
        <v>1</v>
      </c>
      <c r="D71" s="15" t="n">
        <v>-62.7</v>
      </c>
      <c r="E71" s="15" t="n">
        <v>-891.4</v>
      </c>
      <c r="F71" s="15" t="n">
        <v>1.4</v>
      </c>
    </row>
    <row r="72" customFormat="false" ht="12.8" hidden="false" customHeight="false" outlineLevel="0" collapsed="false">
      <c r="B72" s="15" t="n">
        <v>8</v>
      </c>
      <c r="C72" s="15" t="n">
        <v>1</v>
      </c>
      <c r="D72" s="15" t="n">
        <v>-62.7</v>
      </c>
      <c r="E72" s="15" t="n">
        <v>-932.5</v>
      </c>
      <c r="F72" s="15" t="n">
        <v>1.59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&amp;C????????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4629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2018-09-28T09:35:55Z</dcterms:modified>
  <cp:revision>16</cp:revision>
  <dc:subject/>
  <dc:title/>
</cp:coreProperties>
</file>