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Семестр 6\ЛБ11.1\"/>
    </mc:Choice>
  </mc:AlternateContent>
  <xr:revisionPtr revIDLastSave="0" documentId="13_ncr:1_{860D5C4A-DC4D-4719-9030-C19E2EF3928A}" xr6:coauthVersionLast="36" xr6:coauthVersionMax="36" xr10:uidLastSave="{00000000-0000-0000-0000-000000000000}"/>
  <bookViews>
    <workbookView xWindow="0" yWindow="0" windowWidth="23040" windowHeight="8940" xr2:uid="{E4CBE4CC-D1C5-438A-B061-FF90991DF9E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 l="1"/>
  <c r="C17" i="1"/>
  <c r="D17" i="1"/>
  <c r="E17" i="1"/>
  <c r="F17" i="1"/>
  <c r="G17" i="1"/>
  <c r="H17" i="1"/>
  <c r="I17" i="1"/>
  <c r="J17" i="1"/>
  <c r="K17" i="1"/>
  <c r="C12" i="1"/>
  <c r="C18" i="1" s="1"/>
  <c r="D12" i="1"/>
  <c r="D18" i="1" s="1"/>
  <c r="E12" i="1"/>
  <c r="F12" i="1"/>
  <c r="G12" i="1"/>
  <c r="H12" i="1"/>
  <c r="I12" i="1"/>
  <c r="J12" i="1"/>
  <c r="K12" i="1"/>
  <c r="K18" i="1" s="1"/>
  <c r="B12" i="1"/>
  <c r="B18" i="1" s="1"/>
  <c r="E18" i="1"/>
  <c r="F18" i="1"/>
  <c r="G18" i="1"/>
  <c r="H18" i="1"/>
  <c r="I18" i="1"/>
  <c r="K16" i="1"/>
  <c r="C16" i="1"/>
  <c r="D16" i="1"/>
  <c r="E16" i="1"/>
  <c r="F16" i="1"/>
  <c r="G16" i="1"/>
  <c r="H16" i="1"/>
  <c r="I16" i="1"/>
  <c r="J16" i="1"/>
  <c r="C15" i="1"/>
  <c r="D15" i="1"/>
  <c r="E15" i="1"/>
  <c r="F15" i="1"/>
  <c r="G15" i="1"/>
  <c r="H15" i="1"/>
  <c r="I15" i="1"/>
  <c r="J15" i="1"/>
  <c r="K15" i="1"/>
  <c r="B15" i="1"/>
  <c r="C13" i="1"/>
  <c r="D13" i="1"/>
  <c r="E13" i="1"/>
  <c r="F13" i="1"/>
  <c r="G13" i="1"/>
  <c r="H13" i="1"/>
  <c r="I13" i="1"/>
  <c r="J13" i="1"/>
  <c r="K13" i="1"/>
  <c r="B13" i="1"/>
  <c r="C11" i="1"/>
  <c r="D11" i="1"/>
  <c r="E11" i="1"/>
  <c r="F11" i="1"/>
  <c r="G11" i="1"/>
  <c r="H11" i="1"/>
  <c r="I11" i="1"/>
  <c r="J11" i="1"/>
  <c r="K11" i="1"/>
  <c r="B11" i="1"/>
  <c r="C10" i="1"/>
  <c r="D10" i="1"/>
  <c r="E10" i="1"/>
  <c r="F10" i="1"/>
  <c r="G10" i="1"/>
  <c r="H10" i="1"/>
  <c r="I10" i="1"/>
  <c r="J10" i="1"/>
  <c r="K10" i="1"/>
  <c r="B10" i="1"/>
  <c r="J18" i="1" l="1"/>
</calcChain>
</file>

<file path=xl/sharedStrings.xml><?xml version="1.0" encoding="utf-8"?>
<sst xmlns="http://schemas.openxmlformats.org/spreadsheetml/2006/main" count="16" uniqueCount="16">
  <si>
    <t>R = 250,6 Ом</t>
  </si>
  <si>
    <t>T_0 = 23</t>
  </si>
  <si>
    <t>U,  мВ</t>
  </si>
  <si>
    <t>R_1 = 220</t>
  </si>
  <si>
    <t>R_3 = 560</t>
  </si>
  <si>
    <t>чувств = 41 * 10^(-6) В/град</t>
  </si>
  <si>
    <t>Nu = 700</t>
  </si>
  <si>
    <t>T, K</t>
  </si>
  <si>
    <t>sigma, (Ом * см)^-1</t>
  </si>
  <si>
    <t>R_2, Ом</t>
  </si>
  <si>
    <t>ln(sigma/sigma0)</t>
  </si>
  <si>
    <t>delta ln sigma</t>
  </si>
  <si>
    <t>delta T, K</t>
  </si>
  <si>
    <t>delta sigma, Ом * см)^-1</t>
  </si>
  <si>
    <t>1/T * 10^3</t>
  </si>
  <si>
    <t>delta 1/T * 10^3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</si>
</sst>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683C7-E25B-49F6-9D59-BF8B4DAB21E9}">
  <dimension ref="A1:K18"/>
  <sheetViews>
    <sheetView tabSelected="1" workbookViewId="0">
      <selection activeCell="R5" sqref="R5"/>
    </sheetView>
  </sheetViews>
  <sheetFormatPr defaultRowHeight="14.4" x14ac:dyDescent="0.3"/>
  <cols>
    <col min="1" max="1" width="21" customWidth="1"/>
    <col min="2" max="2" width="12" bestFit="1" customWidth="1"/>
  </cols>
  <sheetData>
    <row r="1" spans="1:11" x14ac:dyDescent="0.3">
      <c r="A1" t="s">
        <v>0</v>
      </c>
    </row>
    <row r="2" spans="1:11" x14ac:dyDescent="0.3">
      <c r="A2" t="s">
        <v>1</v>
      </c>
      <c r="B2" t="s">
        <v>3</v>
      </c>
      <c r="D2" t="s">
        <v>5</v>
      </c>
    </row>
    <row r="3" spans="1:11" x14ac:dyDescent="0.3">
      <c r="A3" t="s">
        <v>6</v>
      </c>
      <c r="B3" t="s">
        <v>4</v>
      </c>
    </row>
    <row r="6" spans="1:11" x14ac:dyDescent="0.3">
      <c r="A6" s="5" t="s">
        <v>2</v>
      </c>
      <c r="B6" s="1">
        <v>0.17</v>
      </c>
      <c r="C6" s="1">
        <v>0.5</v>
      </c>
      <c r="D6" s="1">
        <v>0.83</v>
      </c>
      <c r="E6" s="1">
        <v>1.1599999999999999</v>
      </c>
      <c r="F6" s="1">
        <v>1.51</v>
      </c>
      <c r="G6" s="1">
        <v>1.82</v>
      </c>
      <c r="H6" s="1">
        <v>2.15</v>
      </c>
      <c r="I6" s="1">
        <v>2.48</v>
      </c>
      <c r="J6" s="1">
        <v>2.85</v>
      </c>
      <c r="K6" s="1">
        <v>3.14</v>
      </c>
    </row>
    <row r="7" spans="1:11" x14ac:dyDescent="0.3">
      <c r="A7" s="5" t="s">
        <v>9</v>
      </c>
      <c r="B7" s="1">
        <v>250.6</v>
      </c>
      <c r="C7" s="1">
        <v>209</v>
      </c>
      <c r="D7" s="1">
        <v>164</v>
      </c>
      <c r="E7" s="1">
        <v>127</v>
      </c>
      <c r="F7" s="1">
        <v>94</v>
      </c>
      <c r="G7" s="1">
        <v>72.400000000000006</v>
      </c>
      <c r="H7" s="1">
        <v>56</v>
      </c>
      <c r="I7" s="1">
        <v>43.1</v>
      </c>
      <c r="J7" s="1">
        <v>32.700000000000003</v>
      </c>
      <c r="K7" s="1">
        <v>26.6</v>
      </c>
    </row>
    <row r="10" spans="1:11" x14ac:dyDescent="0.3">
      <c r="A10" s="5" t="s">
        <v>8</v>
      </c>
      <c r="B10" s="2">
        <f xml:space="preserve"> 40/17.015 * 10 * 220/560 /B7</f>
        <v>3.6853744874858582E-2</v>
      </c>
      <c r="C10" s="2">
        <f t="shared" ref="C10:K10" si="0" xml:space="preserve"> 40/17.015 * 10 * 220/560 /C7</f>
        <v>4.4189227108323258E-2</v>
      </c>
      <c r="D10" s="2">
        <f t="shared" si="0"/>
        <v>5.6314319912436343E-2</v>
      </c>
      <c r="E10" s="2">
        <f t="shared" si="0"/>
        <v>7.2720854060154022E-2</v>
      </c>
      <c r="F10" s="2">
        <f t="shared" si="0"/>
        <v>9.8250515591910212E-2</v>
      </c>
      <c r="G10" s="2">
        <f t="shared" si="0"/>
        <v>0.12756282411104364</v>
      </c>
      <c r="H10" s="2">
        <f t="shared" si="0"/>
        <v>0.16492050831499214</v>
      </c>
      <c r="I10" s="2">
        <f t="shared" si="0"/>
        <v>0.21428186695219398</v>
      </c>
      <c r="J10" s="2">
        <f t="shared" si="0"/>
        <v>0.28243267479020062</v>
      </c>
      <c r="K10" s="2">
        <f t="shared" si="0"/>
        <v>0.34720107013682555</v>
      </c>
    </row>
    <row r="11" spans="1:11" x14ac:dyDescent="0.3">
      <c r="A11" s="5" t="s">
        <v>13</v>
      </c>
      <c r="B11" s="3">
        <f>B10 * 0.1/B7</f>
        <v>1.470620306259321E-5</v>
      </c>
      <c r="C11" s="3">
        <f t="shared" ref="C11:K11" si="1">C10 * 0.1/C7</f>
        <v>2.1143170865226438E-5</v>
      </c>
      <c r="D11" s="3">
        <f t="shared" si="1"/>
        <v>3.4337999946607531E-5</v>
      </c>
      <c r="E11" s="3">
        <f t="shared" si="1"/>
        <v>5.7260515007995299E-5</v>
      </c>
      <c r="F11" s="3">
        <f t="shared" si="1"/>
        <v>1.0452182509777682E-4</v>
      </c>
      <c r="G11" s="3">
        <f t="shared" si="1"/>
        <v>1.7619174600972878E-4</v>
      </c>
      <c r="H11" s="3">
        <f t="shared" si="1"/>
        <v>2.9450090770534313E-4</v>
      </c>
      <c r="I11" s="3">
        <f t="shared" si="1"/>
        <v>4.9717370522550804E-4</v>
      </c>
      <c r="J11" s="3">
        <f t="shared" si="1"/>
        <v>8.6370848559694376E-4</v>
      </c>
      <c r="K11" s="3">
        <f t="shared" si="1"/>
        <v>1.3052671809655094E-3</v>
      </c>
    </row>
    <row r="12" spans="1:11" x14ac:dyDescent="0.3">
      <c r="A12" s="5" t="s">
        <v>7</v>
      </c>
      <c r="B12" s="2">
        <f>B6/(41*10^(-3)) +300</f>
        <v>304.14634146341461</v>
      </c>
      <c r="C12" s="2">
        <f t="shared" ref="C12:K12" si="2">C6/(41*10^(-3)) +300</f>
        <v>312.19512195121951</v>
      </c>
      <c r="D12" s="2">
        <f t="shared" si="2"/>
        <v>320.2439024390244</v>
      </c>
      <c r="E12" s="2">
        <f t="shared" si="2"/>
        <v>328.29268292682929</v>
      </c>
      <c r="F12" s="2">
        <f t="shared" si="2"/>
        <v>336.82926829268291</v>
      </c>
      <c r="G12" s="2">
        <f t="shared" si="2"/>
        <v>344.39024390243901</v>
      </c>
      <c r="H12" s="2">
        <f t="shared" si="2"/>
        <v>352.4390243902439</v>
      </c>
      <c r="I12" s="2">
        <f t="shared" si="2"/>
        <v>360.48780487804879</v>
      </c>
      <c r="J12" s="2">
        <f t="shared" si="2"/>
        <v>369.51219512195121</v>
      </c>
      <c r="K12" s="2">
        <f t="shared" si="2"/>
        <v>376.58536585365852</v>
      </c>
    </row>
    <row r="13" spans="1:11" x14ac:dyDescent="0.3">
      <c r="A13" s="5" t="s">
        <v>12</v>
      </c>
      <c r="B13" s="2">
        <f>SQRT( (0.01 * 10^(-3) / (41 * 10^(-6)))^2  + 1)</f>
        <v>1.0293145290736192</v>
      </c>
      <c r="C13" s="2">
        <f t="shared" ref="C13:K13" si="3">SQRT( (0.01 * 10^(-3) / (41 * 10^(-6)))^2  + 1)</f>
        <v>1.0293145290736192</v>
      </c>
      <c r="D13" s="2">
        <f t="shared" si="3"/>
        <v>1.0293145290736192</v>
      </c>
      <c r="E13" s="2">
        <f t="shared" si="3"/>
        <v>1.0293145290736192</v>
      </c>
      <c r="F13" s="2">
        <f t="shared" si="3"/>
        <v>1.0293145290736192</v>
      </c>
      <c r="G13" s="2">
        <f t="shared" si="3"/>
        <v>1.0293145290736192</v>
      </c>
      <c r="H13" s="2">
        <f t="shared" si="3"/>
        <v>1.0293145290736192</v>
      </c>
      <c r="I13" s="2">
        <f t="shared" si="3"/>
        <v>1.0293145290736192</v>
      </c>
      <c r="J13" s="2">
        <f t="shared" si="3"/>
        <v>1.0293145290736192</v>
      </c>
      <c r="K13" s="2">
        <f t="shared" si="3"/>
        <v>1.0293145290736192</v>
      </c>
    </row>
    <row r="14" spans="1:11" x14ac:dyDescent="0.3">
      <c r="A14" s="4"/>
    </row>
    <row r="15" spans="1:11" x14ac:dyDescent="0.3">
      <c r="A15" s="5" t="s">
        <v>10</v>
      </c>
      <c r="B15" s="2">
        <f>LN(B10)</f>
        <v>-3.3007980406836883</v>
      </c>
      <c r="C15" s="2">
        <f t="shared" ref="C15:K15" si="4">LN(C10)</f>
        <v>-3.1192742501865314</v>
      </c>
      <c r="D15" s="2">
        <f t="shared" si="4"/>
        <v>-2.8768064260459192</v>
      </c>
      <c r="E15" s="2">
        <f t="shared" si="4"/>
        <v>-2.6211270846803116</v>
      </c>
      <c r="F15" s="2">
        <f t="shared" si="4"/>
        <v>-2.3202347804917247</v>
      </c>
      <c r="G15" s="2">
        <f t="shared" si="4"/>
        <v>-2.0591462976133914</v>
      </c>
      <c r="H15" s="2">
        <f t="shared" si="4"/>
        <v>-1.8022916889568699</v>
      </c>
      <c r="I15" s="2">
        <f t="shared" si="4"/>
        <v>-1.5404629953314226</v>
      </c>
      <c r="J15" s="2">
        <f t="shared" si="4"/>
        <v>-1.2643150761249282</v>
      </c>
      <c r="K15" s="2">
        <f t="shared" si="4"/>
        <v>-1.0578512140093741</v>
      </c>
    </row>
    <row r="16" spans="1:11" x14ac:dyDescent="0.3">
      <c r="A16" s="5" t="s">
        <v>11</v>
      </c>
      <c r="B16" s="2">
        <f>B11/B10</f>
        <v>3.9904229848363929E-4</v>
      </c>
      <c r="C16" s="2">
        <f t="shared" ref="C16:J16" si="5">C11/C10</f>
        <v>4.7846889952153106E-4</v>
      </c>
      <c r="D16" s="2">
        <f t="shared" si="5"/>
        <v>6.0975609756097572E-4</v>
      </c>
      <c r="E16" s="2">
        <f t="shared" si="5"/>
        <v>7.874015748031497E-4</v>
      </c>
      <c r="F16" s="2">
        <f t="shared" si="5"/>
        <v>1.0638297872340426E-3</v>
      </c>
      <c r="G16" s="2">
        <f t="shared" si="5"/>
        <v>1.3812154696132596E-3</v>
      </c>
      <c r="H16" s="2">
        <f t="shared" si="5"/>
        <v>1.7857142857142859E-3</v>
      </c>
      <c r="I16" s="2">
        <f t="shared" si="5"/>
        <v>2.3201856148491878E-3</v>
      </c>
      <c r="J16" s="2">
        <f t="shared" si="5"/>
        <v>3.0581039755351682E-3</v>
      </c>
      <c r="K16" s="2">
        <f>K11/K10</f>
        <v>3.7593984962406009E-3</v>
      </c>
    </row>
    <row r="17" spans="1:11" x14ac:dyDescent="0.3">
      <c r="A17" s="5" t="s">
        <v>14</v>
      </c>
      <c r="B17" s="2">
        <f xml:space="preserve"> 1 / B12 * 10^3</f>
        <v>3.2878909382518047</v>
      </c>
      <c r="C17" s="2">
        <f t="shared" ref="C17:K17" si="6" xml:space="preserve"> 1 / C12 * 10^3</f>
        <v>3.2031250000000004</v>
      </c>
      <c r="D17" s="2">
        <f t="shared" si="6"/>
        <v>3.1226199543031226</v>
      </c>
      <c r="E17" s="2">
        <f t="shared" si="6"/>
        <v>3.0460624071322435</v>
      </c>
      <c r="F17" s="2">
        <f t="shared" si="6"/>
        <v>2.9688631426502536</v>
      </c>
      <c r="G17" s="2">
        <f t="shared" si="6"/>
        <v>2.9036827195467425</v>
      </c>
      <c r="H17" s="2">
        <f t="shared" si="6"/>
        <v>2.8373702422145328</v>
      </c>
      <c r="I17" s="2">
        <f t="shared" si="6"/>
        <v>2.7740189445196211</v>
      </c>
      <c r="J17" s="2">
        <f t="shared" si="6"/>
        <v>2.7062706270627062</v>
      </c>
      <c r="K17" s="2">
        <f t="shared" si="6"/>
        <v>2.6554404145077721</v>
      </c>
    </row>
    <row r="18" spans="1:11" x14ac:dyDescent="0.3">
      <c r="A18" s="5" t="s">
        <v>15</v>
      </c>
      <c r="B18" s="2">
        <f xml:space="preserve"> B13 / B12^2 * 10^3</f>
        <v>1.1127123530299529E-2</v>
      </c>
      <c r="C18" s="2">
        <f t="shared" ref="C18:K18" si="7" xml:space="preserve"> C13 / C12^2 * 10^3</f>
        <v>1.056077712019503E-2</v>
      </c>
      <c r="D18" s="2">
        <f t="shared" si="7"/>
        <v>1.0036594181059831E-2</v>
      </c>
      <c r="E18" s="2">
        <f t="shared" si="7"/>
        <v>9.5504909344110971E-3</v>
      </c>
      <c r="F18" s="2">
        <f t="shared" si="7"/>
        <v>9.0725309681393123E-3</v>
      </c>
      <c r="G18" s="2">
        <f t="shared" si="7"/>
        <v>8.678535074577047E-3</v>
      </c>
      <c r="H18" s="2">
        <f t="shared" si="7"/>
        <v>8.2866714879982466E-3</v>
      </c>
      <c r="I18" s="2">
        <f t="shared" si="7"/>
        <v>7.9207617147699569E-3</v>
      </c>
      <c r="J18" s="2">
        <f t="shared" si="7"/>
        <v>7.5385974071071641E-3</v>
      </c>
      <c r="K18" s="2">
        <f t="shared" si="7"/>
        <v>7.2580712039784379E-3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2023-02-09T11:14:53Z</dcterms:created>
  <dcterms:modified xsi:type="dcterms:W3CDTF">2023-02-12T10:31:20Z</dcterms:modified>
</cp:coreProperties>
</file>