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Лабораторные работы\Семестр 5\ЛБ521\"/>
    </mc:Choice>
  </mc:AlternateContent>
  <xr:revisionPtr revIDLastSave="0" documentId="13_ncr:1_{8271D201-F462-4EA0-AF82-16F4D955EBBE}" xr6:coauthVersionLast="36" xr6:coauthVersionMax="36" xr10:uidLastSave="{00000000-0000-0000-0000-000000000000}"/>
  <bookViews>
    <workbookView xWindow="0" yWindow="0" windowWidth="17256" windowHeight="5556" activeTab="1" xr2:uid="{5C1A5D01-7025-48DA-A4A2-7D34216098B2}"/>
  </bookViews>
  <sheets>
    <sheet name="Динамический режим" sheetId="1" r:id="rId1"/>
    <sheet name="Статический режим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2" l="1"/>
  <c r="C48" i="2"/>
  <c r="C47" i="2"/>
  <c r="F44" i="2"/>
  <c r="G44" i="2"/>
  <c r="E44" i="2"/>
  <c r="C46" i="2"/>
  <c r="C44" i="2"/>
  <c r="E42" i="2"/>
  <c r="E41" i="2"/>
  <c r="D42" i="2"/>
  <c r="D41" i="2"/>
  <c r="C42" i="2"/>
  <c r="C41" i="2"/>
  <c r="B10" i="1" l="1"/>
  <c r="D6" i="1"/>
  <c r="B9" i="1" s="1"/>
  <c r="E6" i="1"/>
  <c r="F6" i="1"/>
  <c r="B6" i="1"/>
  <c r="B8" i="1"/>
</calcChain>
</file>

<file path=xl/sharedStrings.xml><?xml version="1.0" encoding="utf-8"?>
<sst xmlns="http://schemas.openxmlformats.org/spreadsheetml/2006/main" count="25" uniqueCount="15">
  <si>
    <t>U_з, В</t>
  </si>
  <si>
    <t>\Delta V_{max}, В</t>
  </si>
  <si>
    <t>\Delta V_{min}, В</t>
  </si>
  <si>
    <t>sigma_v, В</t>
  </si>
  <si>
    <t>сист погрешность</t>
  </si>
  <si>
    <t>случ погрешность</t>
  </si>
  <si>
    <t>полная погрешность</t>
  </si>
  <si>
    <t>Uз = 4 В</t>
  </si>
  <si>
    <t>Ua, В</t>
  </si>
  <si>
    <t>I, мА</t>
  </si>
  <si>
    <t>Uз = 6 В</t>
  </si>
  <si>
    <t>Uз = 8 В</t>
  </si>
  <si>
    <t>Delta V_max, В</t>
  </si>
  <si>
    <t>Delta V_min, В</t>
  </si>
  <si>
    <t>Delta V сред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</si>
</sst>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82571-75F9-4AAE-B05F-34276A5CA5DB}">
  <dimension ref="A2:I10"/>
  <sheetViews>
    <sheetView workbookViewId="0">
      <selection activeCell="B8" sqref="B8"/>
    </sheetView>
  </sheetViews>
  <sheetFormatPr defaultRowHeight="14.4" x14ac:dyDescent="0.3"/>
  <cols>
    <col min="1" max="1" width="17.77734375" customWidth="1"/>
  </cols>
  <sheetData>
    <row r="2" spans="1:9" x14ac:dyDescent="0.3">
      <c r="A2" s="1" t="s">
        <v>0</v>
      </c>
      <c r="B2" s="1">
        <v>4</v>
      </c>
      <c r="C2" s="1">
        <v>6</v>
      </c>
      <c r="D2" s="1">
        <v>8</v>
      </c>
    </row>
    <row r="3" spans="1:9" x14ac:dyDescent="0.3">
      <c r="A3" s="1" t="s">
        <v>1</v>
      </c>
      <c r="B3" s="1">
        <v>18.5</v>
      </c>
      <c r="C3" s="1">
        <v>19</v>
      </c>
      <c r="D3" s="1">
        <v>18</v>
      </c>
    </row>
    <row r="4" spans="1:9" x14ac:dyDescent="0.3">
      <c r="A4" s="1" t="s">
        <v>2</v>
      </c>
      <c r="B4" s="1">
        <v>20</v>
      </c>
      <c r="C4" s="1">
        <v>20</v>
      </c>
      <c r="D4" s="1">
        <v>21</v>
      </c>
    </row>
    <row r="6" spans="1:9" x14ac:dyDescent="0.3">
      <c r="A6" s="2" t="s">
        <v>14</v>
      </c>
      <c r="B6">
        <f>AVERAGE(B3:D4)</f>
        <v>19.416666666666668</v>
      </c>
      <c r="D6">
        <f xml:space="preserve"> (B3 - $B$6)^2</f>
        <v>0.8402777777777799</v>
      </c>
      <c r="E6">
        <f t="shared" ref="E6:F6" si="0" xml:space="preserve"> (C3 - $B$6)^2</f>
        <v>0.1736111111111121</v>
      </c>
      <c r="F6">
        <f t="shared" si="0"/>
        <v>2.0069444444444478</v>
      </c>
      <c r="G6">
        <v>0.3402777777777764</v>
      </c>
      <c r="H6">
        <v>0.3402777777777764</v>
      </c>
      <c r="I6">
        <v>2.5069444444444406</v>
      </c>
    </row>
    <row r="7" spans="1:9" x14ac:dyDescent="0.3">
      <c r="A7" s="2" t="s">
        <v>3</v>
      </c>
      <c r="B7" s="2">
        <v>1</v>
      </c>
    </row>
    <row r="8" spans="1:9" x14ac:dyDescent="0.3">
      <c r="A8" s="2" t="s">
        <v>4</v>
      </c>
      <c r="B8">
        <f>SQRT(6)</f>
        <v>2.4494897427831779</v>
      </c>
    </row>
    <row r="9" spans="1:9" x14ac:dyDescent="0.3">
      <c r="A9" s="2" t="s">
        <v>5</v>
      </c>
      <c r="B9">
        <f xml:space="preserve"> SQRT(1 / 30 * SUM(D6:I6))</f>
        <v>0.45491146879853933</v>
      </c>
    </row>
    <row r="10" spans="1:9" x14ac:dyDescent="0.3">
      <c r="A10" s="2" t="s">
        <v>6</v>
      </c>
      <c r="B10">
        <f xml:space="preserve"> SQRT(B8^2 + B9^2)</f>
        <v>2.4913740073390112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ABC8-6800-4F7F-A75E-A03A90BD3C1C}">
  <dimension ref="B5:J49"/>
  <sheetViews>
    <sheetView tabSelected="1" topLeftCell="A34" workbookViewId="0">
      <selection activeCell="C49" sqref="C49"/>
    </sheetView>
  </sheetViews>
  <sheetFormatPr defaultRowHeight="14.4" x14ac:dyDescent="0.3"/>
  <cols>
    <col min="1" max="1" width="7" customWidth="1"/>
    <col min="2" max="2" width="15.77734375" customWidth="1"/>
  </cols>
  <sheetData>
    <row r="5" spans="2:9" x14ac:dyDescent="0.3">
      <c r="H5" s="8" t="s">
        <v>11</v>
      </c>
      <c r="I5" s="8"/>
    </row>
    <row r="6" spans="2:9" x14ac:dyDescent="0.3">
      <c r="E6" s="8" t="s">
        <v>10</v>
      </c>
      <c r="F6" s="8"/>
      <c r="H6" s="6" t="s">
        <v>8</v>
      </c>
      <c r="I6" s="6" t="s">
        <v>9</v>
      </c>
    </row>
    <row r="7" spans="2:9" x14ac:dyDescent="0.3">
      <c r="B7" s="8" t="s">
        <v>7</v>
      </c>
      <c r="C7" s="8"/>
      <c r="E7" s="6" t="s">
        <v>8</v>
      </c>
      <c r="F7" s="6" t="s">
        <v>9</v>
      </c>
      <c r="H7" s="3">
        <v>3</v>
      </c>
      <c r="I7" s="7">
        <v>6.9999999999999999E-4</v>
      </c>
    </row>
    <row r="8" spans="2:9" x14ac:dyDescent="0.3">
      <c r="B8" s="9" t="s">
        <v>8</v>
      </c>
      <c r="C8" s="9" t="s">
        <v>9</v>
      </c>
      <c r="E8" s="1">
        <v>36.24</v>
      </c>
      <c r="F8" s="5">
        <v>0.36120000000000002</v>
      </c>
      <c r="H8" s="3">
        <v>7.24</v>
      </c>
      <c r="I8" s="7">
        <v>5.4399999999999997E-2</v>
      </c>
    </row>
    <row r="9" spans="2:9" x14ac:dyDescent="0.3">
      <c r="B9" s="1">
        <v>21.11</v>
      </c>
      <c r="C9" s="5">
        <v>0.252</v>
      </c>
      <c r="E9" s="1">
        <v>37.200000000000003</v>
      </c>
      <c r="F9" s="5">
        <v>0.36349999999999999</v>
      </c>
      <c r="H9" s="3">
        <v>10.06</v>
      </c>
      <c r="I9" s="7">
        <v>0.109</v>
      </c>
    </row>
    <row r="10" spans="2:9" x14ac:dyDescent="0.3">
      <c r="B10" s="1">
        <v>21.9</v>
      </c>
      <c r="C10" s="5">
        <v>0.2492</v>
      </c>
      <c r="E10" s="1">
        <v>38.200000000000003</v>
      </c>
      <c r="F10" s="5">
        <v>0.36570000000000003</v>
      </c>
      <c r="H10" s="3">
        <v>15.16</v>
      </c>
      <c r="I10" s="7">
        <v>0.1948</v>
      </c>
    </row>
    <row r="11" spans="2:9" x14ac:dyDescent="0.3">
      <c r="B11" s="1">
        <v>22.33</v>
      </c>
      <c r="C11" s="5">
        <v>0.24299999999999999</v>
      </c>
      <c r="E11" s="1">
        <v>39.090000000000003</v>
      </c>
      <c r="F11" s="5">
        <v>0.36209999999999998</v>
      </c>
      <c r="H11" s="3">
        <v>18.059999999999999</v>
      </c>
      <c r="I11" s="7">
        <v>0.2364</v>
      </c>
    </row>
    <row r="12" spans="2:9" x14ac:dyDescent="0.3">
      <c r="B12" s="1">
        <v>23.02</v>
      </c>
      <c r="C12" s="5">
        <v>0.21049999999999999</v>
      </c>
      <c r="E12" s="1">
        <v>39.590000000000003</v>
      </c>
      <c r="F12" s="5">
        <v>0.35899999999999999</v>
      </c>
      <c r="H12" s="3">
        <v>20.239999999999998</v>
      </c>
      <c r="I12" s="7">
        <v>0.2586</v>
      </c>
    </row>
    <row r="13" spans="2:9" x14ac:dyDescent="0.3">
      <c r="B13" s="1">
        <v>23.7</v>
      </c>
      <c r="C13" s="5">
        <v>0.1943</v>
      </c>
      <c r="E13" s="1">
        <v>40.5</v>
      </c>
      <c r="F13" s="5">
        <v>0.35</v>
      </c>
      <c r="H13" s="3">
        <v>20.9</v>
      </c>
      <c r="I13" s="7">
        <v>0.26050000000000001</v>
      </c>
    </row>
    <row r="14" spans="2:9" x14ac:dyDescent="0.3">
      <c r="B14" s="1">
        <v>24.05</v>
      </c>
      <c r="C14" s="5">
        <v>0.19750000000000001</v>
      </c>
      <c r="E14" s="1">
        <v>41.23</v>
      </c>
      <c r="F14" s="5">
        <v>0.34329999999999999</v>
      </c>
      <c r="H14" s="3">
        <v>21.94</v>
      </c>
      <c r="I14" s="7">
        <v>0.26</v>
      </c>
    </row>
    <row r="15" spans="2:9" x14ac:dyDescent="0.3">
      <c r="B15" s="1">
        <v>24.61</v>
      </c>
      <c r="C15" s="5">
        <v>0.20449999999999999</v>
      </c>
      <c r="E15" s="1">
        <v>42</v>
      </c>
      <c r="F15" s="5">
        <v>0.33739999999999998</v>
      </c>
      <c r="H15" s="3">
        <v>22.39</v>
      </c>
      <c r="I15" s="7">
        <v>0.25679999999999997</v>
      </c>
    </row>
    <row r="16" spans="2:9" x14ac:dyDescent="0.3">
      <c r="B16" s="1">
        <v>25.11</v>
      </c>
      <c r="C16" s="5">
        <v>0.216</v>
      </c>
      <c r="E16" s="1">
        <v>42.46</v>
      </c>
      <c r="F16" s="5">
        <v>0.33500000000000002</v>
      </c>
      <c r="H16" s="3">
        <v>23.13</v>
      </c>
      <c r="I16" s="7">
        <v>0.2472</v>
      </c>
    </row>
    <row r="17" spans="2:9" x14ac:dyDescent="0.3">
      <c r="B17" s="1">
        <v>25.67</v>
      </c>
      <c r="C17" s="5">
        <v>0.22700000000000001</v>
      </c>
      <c r="E17" s="1">
        <v>44.06</v>
      </c>
      <c r="F17" s="5">
        <v>0.32400000000000001</v>
      </c>
      <c r="H17" s="3">
        <v>23.95</v>
      </c>
      <c r="I17" s="7">
        <v>0.2167</v>
      </c>
    </row>
    <row r="18" spans="2:9" x14ac:dyDescent="0.3">
      <c r="B18" s="1">
        <v>26.07</v>
      </c>
      <c r="C18" s="5">
        <v>0.23499999999999999</v>
      </c>
      <c r="E18" s="1">
        <v>44.58</v>
      </c>
      <c r="F18" s="5">
        <v>0.32200000000000001</v>
      </c>
      <c r="H18" s="3">
        <v>25.24</v>
      </c>
      <c r="I18" s="7">
        <v>9.4299999999999995E-2</v>
      </c>
    </row>
    <row r="19" spans="2:9" x14ac:dyDescent="0.3">
      <c r="B19" s="1">
        <v>27.1</v>
      </c>
      <c r="C19" s="5">
        <v>0.253</v>
      </c>
      <c r="E19" s="1">
        <v>45.18</v>
      </c>
      <c r="F19" s="5">
        <v>0.32069999999999999</v>
      </c>
      <c r="H19" s="3">
        <v>26.31</v>
      </c>
      <c r="I19" s="7">
        <v>9.4299999999999995E-2</v>
      </c>
    </row>
    <row r="20" spans="2:9" x14ac:dyDescent="0.3">
      <c r="B20" s="1">
        <v>27.94</v>
      </c>
      <c r="C20" s="5">
        <v>0.26800000000000002</v>
      </c>
      <c r="E20" s="1">
        <v>45.66</v>
      </c>
      <c r="F20" s="5">
        <v>0.31929999999999997</v>
      </c>
      <c r="H20" s="3">
        <v>26.69</v>
      </c>
      <c r="I20" s="7">
        <v>9.6199999999999994E-2</v>
      </c>
    </row>
    <row r="21" spans="2:9" x14ac:dyDescent="0.3">
      <c r="B21" s="1">
        <v>28.66</v>
      </c>
      <c r="C21" s="5">
        <v>0.28799999999999998</v>
      </c>
      <c r="E21" s="1">
        <v>46.22</v>
      </c>
      <c r="F21" s="5">
        <v>0.31819999999999998</v>
      </c>
      <c r="H21" s="3">
        <v>27.43</v>
      </c>
      <c r="I21" s="7">
        <v>0.1046</v>
      </c>
    </row>
    <row r="22" spans="2:9" x14ac:dyDescent="0.3">
      <c r="B22" s="1">
        <v>29.6</v>
      </c>
      <c r="C22" s="5">
        <v>0.30759999999999998</v>
      </c>
      <c r="E22" s="1">
        <v>47</v>
      </c>
      <c r="F22" s="5">
        <v>0.318</v>
      </c>
      <c r="H22" s="3">
        <v>28.05</v>
      </c>
      <c r="I22" s="7">
        <v>0.1162</v>
      </c>
    </row>
    <row r="23" spans="2:9" x14ac:dyDescent="0.3">
      <c r="B23" s="1">
        <v>30.56</v>
      </c>
      <c r="C23" s="5">
        <v>0.32700000000000001</v>
      </c>
      <c r="E23" s="1">
        <v>47.38</v>
      </c>
      <c r="F23" s="5">
        <v>0.31900000000000001</v>
      </c>
      <c r="H23" s="3">
        <v>29.93</v>
      </c>
      <c r="I23" s="7">
        <v>0.1653</v>
      </c>
    </row>
    <row r="24" spans="2:9" x14ac:dyDescent="0.3">
      <c r="B24" s="1">
        <v>33.18</v>
      </c>
      <c r="C24" s="5">
        <v>0.375</v>
      </c>
      <c r="E24" s="1">
        <v>48.35</v>
      </c>
      <c r="F24" s="5">
        <v>0.32300000000000001</v>
      </c>
      <c r="H24" s="3">
        <v>32.200000000000003</v>
      </c>
      <c r="I24" s="7">
        <v>0.2175</v>
      </c>
    </row>
    <row r="25" spans="2:9" x14ac:dyDescent="0.3">
      <c r="B25" s="1">
        <v>36.14</v>
      </c>
      <c r="C25" s="5">
        <v>0.41220000000000001</v>
      </c>
      <c r="E25" s="1">
        <v>49.1</v>
      </c>
      <c r="F25" s="5">
        <v>0.32600000000000001</v>
      </c>
      <c r="H25" s="3">
        <v>34.21</v>
      </c>
      <c r="I25" s="7">
        <v>0.26069999999999999</v>
      </c>
    </row>
    <row r="26" spans="2:9" x14ac:dyDescent="0.3">
      <c r="B26" s="1">
        <v>38.1</v>
      </c>
      <c r="C26" s="5">
        <v>0.41439999999999999</v>
      </c>
      <c r="H26" s="3">
        <v>36.22</v>
      </c>
      <c r="I26" s="7">
        <v>0.29049999999999998</v>
      </c>
    </row>
    <row r="27" spans="2:9" x14ac:dyDescent="0.3">
      <c r="B27" s="1">
        <v>39.07</v>
      </c>
      <c r="C27" s="5">
        <v>0.41099999999999998</v>
      </c>
      <c r="H27" s="3">
        <v>38.020000000000003</v>
      </c>
      <c r="I27" s="7">
        <v>0.29549999999999998</v>
      </c>
    </row>
    <row r="28" spans="2:9" x14ac:dyDescent="0.3">
      <c r="B28" s="1">
        <v>40.18</v>
      </c>
      <c r="C28" s="5">
        <v>0.4012</v>
      </c>
      <c r="H28" s="3">
        <v>38.799999999999997</v>
      </c>
      <c r="I28" s="7">
        <v>0.29970000000000002</v>
      </c>
    </row>
    <row r="29" spans="2:9" x14ac:dyDescent="0.3">
      <c r="B29" s="1">
        <v>41.2</v>
      </c>
      <c r="C29" s="5">
        <v>0.39200000000000002</v>
      </c>
      <c r="H29" s="3">
        <v>39.86</v>
      </c>
      <c r="I29" s="7">
        <v>0.29289999999999999</v>
      </c>
    </row>
    <row r="30" spans="2:9" x14ac:dyDescent="0.3">
      <c r="B30" s="1">
        <v>42.06</v>
      </c>
      <c r="C30" s="5">
        <v>0.39</v>
      </c>
      <c r="H30" s="3">
        <v>40.65</v>
      </c>
      <c r="I30" s="7">
        <v>0.28610000000000002</v>
      </c>
    </row>
    <row r="31" spans="2:9" x14ac:dyDescent="0.3">
      <c r="B31" s="1">
        <v>43.16</v>
      </c>
      <c r="C31" s="5">
        <v>0.38840000000000002</v>
      </c>
      <c r="H31" s="3">
        <v>41.89</v>
      </c>
      <c r="I31" s="7">
        <v>0.27700000000000002</v>
      </c>
    </row>
    <row r="32" spans="2:9" x14ac:dyDescent="0.3">
      <c r="B32" s="1">
        <v>43.98</v>
      </c>
      <c r="C32" s="5">
        <v>0.38850000000000001</v>
      </c>
      <c r="H32" s="3">
        <v>43.58</v>
      </c>
      <c r="I32" s="7">
        <v>0.2631</v>
      </c>
    </row>
    <row r="33" spans="2:10" x14ac:dyDescent="0.3">
      <c r="B33" s="1">
        <v>44.47</v>
      </c>
      <c r="C33" s="5">
        <v>0.39069999999999999</v>
      </c>
      <c r="H33" s="3">
        <v>44.57</v>
      </c>
      <c r="I33" s="7">
        <v>0.25440000000000002</v>
      </c>
    </row>
    <row r="34" spans="2:10" x14ac:dyDescent="0.3">
      <c r="H34" s="3">
        <v>46.09</v>
      </c>
      <c r="I34" s="7">
        <v>0.24260000000000001</v>
      </c>
    </row>
    <row r="35" spans="2:10" x14ac:dyDescent="0.3">
      <c r="H35" s="3">
        <v>48.28</v>
      </c>
      <c r="I35" s="7">
        <v>0.2351</v>
      </c>
    </row>
    <row r="36" spans="2:10" x14ac:dyDescent="0.3">
      <c r="H36" s="3">
        <v>49.12</v>
      </c>
      <c r="I36" s="7">
        <v>0.23519999999999999</v>
      </c>
    </row>
    <row r="37" spans="2:10" x14ac:dyDescent="0.3">
      <c r="H37" s="3">
        <v>50.02</v>
      </c>
      <c r="I37" s="7">
        <v>0.23760000000000001</v>
      </c>
    </row>
    <row r="40" spans="2:10" x14ac:dyDescent="0.3">
      <c r="B40" s="4" t="s">
        <v>0</v>
      </c>
      <c r="C40" s="3">
        <v>4</v>
      </c>
      <c r="D40" s="3">
        <v>6</v>
      </c>
      <c r="E40" s="3">
        <v>8</v>
      </c>
    </row>
    <row r="41" spans="2:10" x14ac:dyDescent="0.3">
      <c r="B41" s="4" t="s">
        <v>12</v>
      </c>
      <c r="C41" s="3">
        <f>38.1-20.26</f>
        <v>17.84</v>
      </c>
      <c r="D41" s="3">
        <f xml:space="preserve"> 38.2 - 20.09</f>
        <v>18.110000000000003</v>
      </c>
      <c r="E41" s="3">
        <f>38.8 - 20.9</f>
        <v>17.899999999999999</v>
      </c>
    </row>
    <row r="42" spans="2:10" x14ac:dyDescent="0.3">
      <c r="B42" s="4" t="s">
        <v>13</v>
      </c>
      <c r="C42" s="3">
        <f>42.06 - 23.7</f>
        <v>18.360000000000003</v>
      </c>
      <c r="D42" s="3">
        <f xml:space="preserve"> 47 - 24.64</f>
        <v>22.36</v>
      </c>
      <c r="E42" s="3">
        <f>48.28 - 25.24</f>
        <v>23.040000000000003</v>
      </c>
    </row>
    <row r="44" spans="2:10" x14ac:dyDescent="0.3">
      <c r="B44" s="2" t="s">
        <v>14</v>
      </c>
      <c r="C44">
        <f xml:space="preserve"> AVERAGE(C41:E42)</f>
        <v>19.60166666666667</v>
      </c>
      <c r="E44">
        <f>(C41 - $C$44)^2</f>
        <v>3.1034694444444573</v>
      </c>
      <c r="F44">
        <f t="shared" ref="F44:G44" si="0">(D41 - $C$44)^2</f>
        <v>2.2250694444444457</v>
      </c>
      <c r="G44">
        <f t="shared" si="0"/>
        <v>2.8956694444444611</v>
      </c>
      <c r="H44">
        <v>1.5417361111111123</v>
      </c>
      <c r="I44">
        <v>7.6084027777777559</v>
      </c>
      <c r="J44">
        <v>11.822136111111107</v>
      </c>
    </row>
    <row r="45" spans="2:10" x14ac:dyDescent="0.3">
      <c r="B45" s="2" t="s">
        <v>3</v>
      </c>
      <c r="C45">
        <v>0.01</v>
      </c>
    </row>
    <row r="46" spans="2:10" x14ac:dyDescent="0.3">
      <c r="B46" s="2" t="s">
        <v>4</v>
      </c>
      <c r="C46">
        <f xml:space="preserve"> SQRT(6 * C45^2)</f>
        <v>2.4494897427831782E-2</v>
      </c>
    </row>
    <row r="47" spans="2:10" x14ac:dyDescent="0.3">
      <c r="B47" s="2" t="s">
        <v>5</v>
      </c>
      <c r="C47">
        <f xml:space="preserve"> SQRT( 1 / 30 * SUM(E44:J44))</f>
        <v>0.98651716209659079</v>
      </c>
    </row>
    <row r="48" spans="2:10" x14ac:dyDescent="0.3">
      <c r="B48" s="2" t="s">
        <v>6</v>
      </c>
      <c r="C48">
        <f>SQRT(C46^2 + C47^2)</f>
        <v>0.98682121537343892</v>
      </c>
    </row>
    <row r="49" spans="3:3" x14ac:dyDescent="0.3">
      <c r="C49">
        <f>SQRT(C47^2 + C48^2)</f>
        <v>1.3953609648482439</v>
      </c>
    </row>
  </sheetData>
  <mergeCells count="3">
    <mergeCell ref="B7:C7"/>
    <mergeCell ref="E6:F6"/>
    <mergeCell ref="H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Динамический режим</vt:lpstr>
      <vt:lpstr>Статический режим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Артемий Белостоцкий</dc:creator>
  <cp:lastModifiedBy>Артемий Белостоцкий</cp:lastModifiedBy>
  <dcterms:created xsi:type="dcterms:W3CDTF">2022-09-05T16:37:40Z</dcterms:created>
  <dcterms:modified xsi:type="dcterms:W3CDTF">2022-09-06T17:24:48Z</dcterms:modified>
</cp:coreProperties>
</file>