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Лабораторные работы\Семестр 4\ЛБ412\"/>
    </mc:Choice>
  </mc:AlternateContent>
  <xr:revisionPtr revIDLastSave="0" documentId="13_ncr:1_{CB270A4B-9265-49A3-A3B1-48A6F9F699DC}" xr6:coauthVersionLast="36" xr6:coauthVersionMax="36" xr10:uidLastSave="{00000000-0000-0000-0000-000000000000}"/>
  <bookViews>
    <workbookView xWindow="0" yWindow="0" windowWidth="23040" windowHeight="8940" xr2:uid="{73722C64-1A19-4294-9B6A-89E745DF511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7" i="1" l="1"/>
  <c r="M20" i="1"/>
  <c r="L20" i="1"/>
  <c r="L17" i="1"/>
  <c r="K12" i="1"/>
  <c r="M12" i="1"/>
  <c r="M5" i="1"/>
  <c r="K5" i="1"/>
  <c r="J5" i="1"/>
  <c r="L12" i="1" l="1"/>
  <c r="D6" i="1"/>
  <c r="C6" i="1"/>
  <c r="J12" i="1"/>
  <c r="L5" i="1"/>
</calcChain>
</file>

<file path=xl/sharedStrings.xml><?xml version="1.0" encoding="utf-8"?>
<sst xmlns="http://schemas.openxmlformats.org/spreadsheetml/2006/main" count="33" uniqueCount="24">
  <si>
    <t>№1</t>
  </si>
  <si>
    <t>№2</t>
  </si>
  <si>
    <t>№3</t>
  </si>
  <si>
    <t>№4</t>
  </si>
  <si>
    <t>№5</t>
  </si>
  <si>
    <t>линзы</t>
  </si>
  <si>
    <t>собирающая</t>
  </si>
  <si>
    <t>f</t>
  </si>
  <si>
    <t>f_обратной</t>
  </si>
  <si>
    <t>a_0</t>
  </si>
  <si>
    <t>расс</t>
  </si>
  <si>
    <t>h_1</t>
  </si>
  <si>
    <t>h_2</t>
  </si>
  <si>
    <t>Кеплер</t>
  </si>
  <si>
    <t xml:space="preserve">совпадает с суммой фокусов 1 и 4 </t>
  </si>
  <si>
    <t>N</t>
  </si>
  <si>
    <t>между окул и объектив</t>
  </si>
  <si>
    <t>Галлилей</t>
  </si>
  <si>
    <t>l =</t>
  </si>
  <si>
    <t>Микроскоп</t>
  </si>
  <si>
    <t>l_12</t>
  </si>
  <si>
    <t>см</t>
  </si>
  <si>
    <t xml:space="preserve">L  </t>
  </si>
  <si>
    <t>f=f_2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</si>
</sst>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19D41-91B9-4C46-8749-52D52D2BD2A5}">
  <dimension ref="A1:N20"/>
  <sheetViews>
    <sheetView tabSelected="1" zoomScale="98" zoomScaleNormal="85" workbookViewId="0">
      <selection activeCell="M18" sqref="M18"/>
    </sheetView>
  </sheetViews>
  <sheetFormatPr defaultRowHeight="14.4" x14ac:dyDescent="0.3"/>
  <cols>
    <col min="1" max="1" width="13.109375" customWidth="1"/>
    <col min="2" max="2" width="12.21875" customWidth="1"/>
    <col min="4" max="4" width="11" customWidth="1"/>
    <col min="8" max="8" width="8.88671875" customWidth="1"/>
    <col min="9" max="9" width="23.33203125" customWidth="1"/>
  </cols>
  <sheetData>
    <row r="1" spans="1:14" x14ac:dyDescent="0.3">
      <c r="A1" s="2" t="s">
        <v>5</v>
      </c>
      <c r="B1" s="2"/>
      <c r="C1" t="s">
        <v>7</v>
      </c>
      <c r="D1" t="s">
        <v>8</v>
      </c>
      <c r="I1" s="2" t="s">
        <v>13</v>
      </c>
      <c r="J1" s="2"/>
      <c r="K1" s="2"/>
    </row>
    <row r="2" spans="1:14" x14ac:dyDescent="0.3">
      <c r="A2" t="s">
        <v>0</v>
      </c>
      <c r="B2" t="s">
        <v>6</v>
      </c>
      <c r="C2">
        <v>8.3000000000000007</v>
      </c>
      <c r="D2">
        <v>8.1999999999999993</v>
      </c>
      <c r="I2" t="s">
        <v>11</v>
      </c>
      <c r="J2">
        <v>9</v>
      </c>
    </row>
    <row r="3" spans="1:14" x14ac:dyDescent="0.3">
      <c r="A3" t="s">
        <v>1</v>
      </c>
      <c r="B3" t="s">
        <v>6</v>
      </c>
      <c r="C3">
        <v>10.3</v>
      </c>
      <c r="D3">
        <v>10.199999999999999</v>
      </c>
      <c r="I3" t="s">
        <v>12</v>
      </c>
      <c r="J3">
        <v>35</v>
      </c>
    </row>
    <row r="4" spans="1:14" ht="22.8" customHeight="1" x14ac:dyDescent="0.3">
      <c r="A4" t="s">
        <v>2</v>
      </c>
      <c r="B4" t="s">
        <v>6</v>
      </c>
      <c r="C4">
        <v>19.5</v>
      </c>
      <c r="D4">
        <v>19.5</v>
      </c>
      <c r="I4" s="1" t="s">
        <v>16</v>
      </c>
      <c r="J4">
        <v>41</v>
      </c>
      <c r="K4" s="2" t="s">
        <v>14</v>
      </c>
      <c r="L4" s="2"/>
      <c r="M4" s="2"/>
      <c r="N4" s="2"/>
    </row>
    <row r="5" spans="1:14" x14ac:dyDescent="0.3">
      <c r="A5" t="s">
        <v>3</v>
      </c>
      <c r="B5" t="s">
        <v>6</v>
      </c>
      <c r="C5">
        <v>32</v>
      </c>
      <c r="D5">
        <v>31</v>
      </c>
      <c r="I5" t="s">
        <v>15</v>
      </c>
      <c r="J5">
        <f xml:space="preserve"> C5 / C2</f>
        <v>3.8554216867469875</v>
      </c>
      <c r="K5">
        <f xml:space="preserve"> J5 * SQRT( (0.1 / C2)^2 +( 0.1  / C5)^2)</f>
        <v>4.7987932724071994E-2</v>
      </c>
      <c r="L5">
        <f>J3 / J2</f>
        <v>3.8888888888888888</v>
      </c>
      <c r="M5">
        <f xml:space="preserve"> L5 * SQRT( (1 / J2)^2 + (1 / J3)^2)</f>
        <v>0.44615582715043584</v>
      </c>
    </row>
    <row r="6" spans="1:14" x14ac:dyDescent="0.3">
      <c r="A6" t="s">
        <v>4</v>
      </c>
      <c r="B6" t="s">
        <v>10</v>
      </c>
      <c r="C6">
        <f xml:space="preserve"> $G$6 -F7</f>
        <v>9</v>
      </c>
      <c r="D6">
        <f xml:space="preserve"> $G$6 -G7</f>
        <v>10.5</v>
      </c>
      <c r="F6" t="s">
        <v>9</v>
      </c>
      <c r="G6">
        <v>31</v>
      </c>
    </row>
    <row r="7" spans="1:14" x14ac:dyDescent="0.3">
      <c r="E7" t="s">
        <v>18</v>
      </c>
      <c r="F7">
        <v>22</v>
      </c>
      <c r="G7">
        <v>20.5</v>
      </c>
    </row>
    <row r="8" spans="1:14" x14ac:dyDescent="0.3">
      <c r="I8" s="2" t="s">
        <v>17</v>
      </c>
      <c r="J8" s="2"/>
      <c r="K8" s="2"/>
    </row>
    <row r="9" spans="1:14" x14ac:dyDescent="0.3">
      <c r="I9" t="s">
        <v>11</v>
      </c>
      <c r="J9">
        <v>9</v>
      </c>
    </row>
    <row r="10" spans="1:14" x14ac:dyDescent="0.3">
      <c r="I10" t="s">
        <v>12</v>
      </c>
      <c r="J10">
        <v>33</v>
      </c>
    </row>
    <row r="11" spans="1:14" x14ac:dyDescent="0.3">
      <c r="I11" s="1" t="s">
        <v>16</v>
      </c>
    </row>
    <row r="12" spans="1:14" ht="15.6" customHeight="1" x14ac:dyDescent="0.3">
      <c r="I12" t="s">
        <v>15</v>
      </c>
      <c r="J12">
        <f>J10 / J9</f>
        <v>3.6666666666666665</v>
      </c>
      <c r="K12">
        <f xml:space="preserve"> J12 * SQRT( (1 / J2)^2 + (1 / J10)^2)</f>
        <v>0.4222871944811622</v>
      </c>
      <c r="L12">
        <f>C5 / C6</f>
        <v>3.5555555555555554</v>
      </c>
      <c r="M12">
        <f xml:space="preserve"> L12 * SQRT( (0.1 / C6)^2 +( 0.1  / C5)^2)</f>
        <v>4.1038938613813976E-2</v>
      </c>
    </row>
    <row r="15" spans="1:14" x14ac:dyDescent="0.3">
      <c r="I15" s="2" t="s">
        <v>19</v>
      </c>
      <c r="J15" s="2"/>
      <c r="K15" s="2"/>
    </row>
    <row r="16" spans="1:14" x14ac:dyDescent="0.3">
      <c r="I16" t="s">
        <v>20</v>
      </c>
      <c r="J16">
        <v>35</v>
      </c>
      <c r="K16" t="s">
        <v>21</v>
      </c>
    </row>
    <row r="17" spans="9:13" x14ac:dyDescent="0.3">
      <c r="I17" t="s">
        <v>12</v>
      </c>
      <c r="J17">
        <v>30</v>
      </c>
      <c r="L17">
        <f>( J16 - C2 - C3) / (C2 * C3)  * J19</f>
        <v>4.7958825593636671</v>
      </c>
      <c r="M17">
        <f xml:space="preserve"> L17 * SQRT( 2 / (J16 - C2 - C3)^2 + (0.1 / J19)^2 + (0.1 / C2)^2 + (0.1 / C3)^2)</f>
        <v>0.42060378135172161</v>
      </c>
    </row>
    <row r="18" spans="9:13" x14ac:dyDescent="0.3">
      <c r="I18" t="s">
        <v>11</v>
      </c>
      <c r="J18">
        <v>16</v>
      </c>
    </row>
    <row r="19" spans="9:13" x14ac:dyDescent="0.3">
      <c r="I19" t="s">
        <v>22</v>
      </c>
      <c r="J19">
        <v>25</v>
      </c>
    </row>
    <row r="20" spans="9:13" x14ac:dyDescent="0.3">
      <c r="I20" t="s">
        <v>23</v>
      </c>
      <c r="J20">
        <v>10</v>
      </c>
      <c r="L20">
        <f xml:space="preserve"> J17 / J18 * (J19 / J20)</f>
        <v>4.6875</v>
      </c>
      <c r="M20">
        <f>L20*SQRT((1/J17)^2+(1/J18)^2+(0.1 / J19)^2 + (0.1 / J20)^2)</f>
        <v>0.33584755336545558</v>
      </c>
    </row>
  </sheetData>
  <mergeCells count="5">
    <mergeCell ref="A1:B1"/>
    <mergeCell ref="I1:K1"/>
    <mergeCell ref="K4:N4"/>
    <mergeCell ref="I8:K8"/>
    <mergeCell ref="I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Артемий Белостоцкий</dc:creator>
  <cp:lastModifiedBy>Артемий Белостоцкий</cp:lastModifiedBy>
  <dcterms:created xsi:type="dcterms:W3CDTF">2022-03-30T06:08:43Z</dcterms:created>
  <dcterms:modified xsi:type="dcterms:W3CDTF">2022-03-30T14:32:02Z</dcterms:modified>
</cp:coreProperties>
</file>