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E:\BSTU\4course\1term\FundamentalsOfBusinessAndLaw\Лабораторная работа 1_с\"/>
    </mc:Choice>
  </mc:AlternateContent>
  <xr:revisionPtr revIDLastSave="0" documentId="13_ncr:1_{8BFD1ABB-DF14-4996-A61B-27D0CA2B2220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Число зарегистрированных" sheetId="1" r:id="rId1"/>
    <sheet name="Организационно-правовые формы" sheetId="2" r:id="rId2"/>
    <sheet name="Формы регистрации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2" l="1"/>
  <c r="F5" i="2"/>
  <c r="F6" i="2"/>
  <c r="F7" i="2"/>
  <c r="F8" i="2"/>
  <c r="F9" i="2"/>
  <c r="F3" i="2"/>
  <c r="E4" i="2"/>
  <c r="E5" i="2"/>
  <c r="E6" i="2"/>
  <c r="E7" i="2"/>
  <c r="E8" i="2"/>
  <c r="E9" i="2"/>
  <c r="E3" i="2"/>
  <c r="E9" i="3"/>
  <c r="F18" i="3"/>
  <c r="F17" i="3"/>
  <c r="E18" i="3"/>
  <c r="E17" i="3"/>
  <c r="B18" i="3"/>
  <c r="C18" i="3"/>
  <c r="D18" i="3"/>
  <c r="F10" i="3"/>
  <c r="F11" i="3"/>
  <c r="F12" i="3"/>
  <c r="F9" i="3"/>
  <c r="E10" i="3"/>
  <c r="E11" i="3"/>
  <c r="E12" i="3"/>
  <c r="H4" i="3"/>
  <c r="H3" i="3"/>
  <c r="F3" i="3"/>
  <c r="G4" i="3"/>
  <c r="G3" i="3"/>
  <c r="F4" i="3"/>
</calcChain>
</file>

<file path=xl/sharedStrings.xml><?xml version="1.0" encoding="utf-8"?>
<sst xmlns="http://schemas.openxmlformats.org/spreadsheetml/2006/main" count="44" uniqueCount="34">
  <si>
    <t>ЮЛ</t>
  </si>
  <si>
    <t>ИП</t>
  </si>
  <si>
    <t>Всего РБ</t>
  </si>
  <si>
    <t>Брестская область</t>
  </si>
  <si>
    <t>Витебская область</t>
  </si>
  <si>
    <t>Гомельская область</t>
  </si>
  <si>
    <t>Гродненская область</t>
  </si>
  <si>
    <t>Минск</t>
  </si>
  <si>
    <t>Минская область</t>
  </si>
  <si>
    <t>Могилевская область</t>
  </si>
  <si>
    <t>2022/2021, %</t>
  </si>
  <si>
    <t>2023/2022, %</t>
  </si>
  <si>
    <t>Число зарегистрированных субъектов хозяйствования итого</t>
  </si>
  <si>
    <t>Число зарегистрированных юридических лиц по организационно-правовым формам</t>
  </si>
  <si>
    <t>Формы</t>
  </si>
  <si>
    <t>ООО</t>
  </si>
  <si>
    <t>ОДО</t>
  </si>
  <si>
    <t xml:space="preserve">УП </t>
  </si>
  <si>
    <t>Иные</t>
  </si>
  <si>
    <t>КФХ</t>
  </si>
  <si>
    <t>ЗАО и ОАО</t>
  </si>
  <si>
    <t>Учреждения</t>
  </si>
  <si>
    <t>Согласование наименований ЮЛ</t>
  </si>
  <si>
    <t>В бумажном виде</t>
  </si>
  <si>
    <t>В электронном виде</t>
  </si>
  <si>
    <t>2023/2015, %</t>
  </si>
  <si>
    <t>Электронная регистрация и ликвидация субъектов хозяйствования</t>
  </si>
  <si>
    <t>Регистрация ЮЛ, в т.ч. изменений</t>
  </si>
  <si>
    <t>Регистрация ИП, в т.ч. изменений</t>
  </si>
  <si>
    <t>Уведомления</t>
  </si>
  <si>
    <t>Ликвидация ЮЛ, ИП</t>
  </si>
  <si>
    <t>Предоставление информации из ЕГР</t>
  </si>
  <si>
    <t>Общее количество выписок</t>
  </si>
  <si>
    <t>Доля выписок в эл виде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</si>
</sst>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C0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0" fillId="0" borderId="1" xfId="0" applyFont="1" applyBorder="1"/>
    <xf numFmtId="1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2" fontId="1" fillId="0" borderId="2" xfId="0" applyNumberFormat="1" applyFon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Согласование</a:t>
            </a:r>
            <a:r>
              <a:rPr lang="ru-RU" baseline="0"/>
              <a:t> наименований ЮЛ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'Формы регистрации'!$A$3</c:f>
              <c:strCache>
                <c:ptCount val="1"/>
                <c:pt idx="0">
                  <c:v>В бумажном виде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'Формы регистрации'!$B$2:$E$2</c:f>
              <c:numCache>
                <c:formatCode>General</c:formatCode>
                <c:ptCount val="4"/>
                <c:pt idx="0">
                  <c:v>2015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</c:numCache>
            </c:numRef>
          </c:cat>
          <c:val>
            <c:numRef>
              <c:f>'Формы регистрации'!$B$3:$E$3</c:f>
              <c:numCache>
                <c:formatCode>General</c:formatCode>
                <c:ptCount val="4"/>
                <c:pt idx="0">
                  <c:v>14167</c:v>
                </c:pt>
                <c:pt idx="1">
                  <c:v>2293</c:v>
                </c:pt>
                <c:pt idx="2">
                  <c:v>3127</c:v>
                </c:pt>
                <c:pt idx="3">
                  <c:v>2718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DC-4F3A-8C4C-18719D26C29B}"/>
            </c:ext>
          </c:extLst>
        </c:ser>
        <c:ser>
          <c:idx val="1"/>
          <c:order val="1"/>
          <c:tx>
            <c:strRef>
              <c:f>'Формы регистрации'!$A$4</c:f>
              <c:strCache>
                <c:ptCount val="1"/>
                <c:pt idx="0">
                  <c:v>В электронном виде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'Формы регистрации'!$B$2:$E$2</c:f>
              <c:numCache>
                <c:formatCode>General</c:formatCode>
                <c:ptCount val="4"/>
                <c:pt idx="0">
                  <c:v>2015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</c:numCache>
            </c:numRef>
          </c:cat>
          <c:val>
            <c:numRef>
              <c:f>'Формы регистрации'!$B$4:$E$4</c:f>
              <c:numCache>
                <c:formatCode>General</c:formatCode>
                <c:ptCount val="4"/>
                <c:pt idx="0">
                  <c:v>10670</c:v>
                </c:pt>
                <c:pt idx="1">
                  <c:v>25476</c:v>
                </c:pt>
                <c:pt idx="2">
                  <c:v>33359</c:v>
                </c:pt>
                <c:pt idx="3">
                  <c:v>31316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DC-4F3A-8C4C-18719D26C29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34759519"/>
        <c:axId val="934757855"/>
      </c:lineChart>
      <c:catAx>
        <c:axId val="934759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34757855"/>
        <c:crosses val="autoZero"/>
        <c:auto val="1"/>
        <c:lblAlgn val="ctr"/>
        <c:lblOffset val="100"/>
        <c:noMultiLvlLbl val="0"/>
      </c:catAx>
      <c:valAx>
        <c:axId val="934757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34759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Предоставление информации из ЕГР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'Формы регистрации'!$A$17</c:f>
              <c:strCache>
                <c:ptCount val="1"/>
                <c:pt idx="0">
                  <c:v>Общее количество выписок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'Формы регистрации'!$B$16:$D$16</c:f>
              <c:numCache>
                <c:formatCode>General</c:formatCode>
                <c:ptCount val="3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</c:numCache>
            </c:numRef>
          </c:cat>
          <c:val>
            <c:numRef>
              <c:f>'Формы регистрации'!$B$17:$D$17</c:f>
              <c:numCache>
                <c:formatCode>General</c:formatCode>
                <c:ptCount val="3"/>
                <c:pt idx="0">
                  <c:v>26042</c:v>
                </c:pt>
                <c:pt idx="1">
                  <c:v>24411</c:v>
                </c:pt>
                <c:pt idx="2">
                  <c:v>24917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92-46C1-A094-12154FA24BBC}"/>
            </c:ext>
          </c:extLst>
        </c:ser>
        <c:ser>
          <c:idx val="1"/>
          <c:order val="1"/>
          <c:tx>
            <c:strRef>
              <c:f>'Формы регистрации'!$A$18</c:f>
              <c:strCache>
                <c:ptCount val="1"/>
                <c:pt idx="0">
                  <c:v>Доля выписок в эл виде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'Формы регистрации'!$B$16:$D$16</c:f>
              <c:numCache>
                <c:formatCode>General</c:formatCode>
                <c:ptCount val="3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</c:numCache>
            </c:numRef>
          </c:cat>
          <c:val>
            <c:numRef>
              <c:f>'Формы регистрации'!$B$18:$D$18</c:f>
              <c:numCache>
                <c:formatCode>0</c:formatCode>
                <c:ptCount val="3"/>
                <c:pt idx="0">
                  <c:v>17187.72</c:v>
                </c:pt>
                <c:pt idx="1">
                  <c:v>15867.15</c:v>
                </c:pt>
                <c:pt idx="2">
                  <c:v>16445.22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92-46C1-A094-12154FA24BB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5137807"/>
        <c:axId val="1085141551"/>
      </c:lineChart>
      <c:catAx>
        <c:axId val="1085137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5141551"/>
        <c:crosses val="autoZero"/>
        <c:auto val="1"/>
        <c:lblAlgn val="ctr"/>
        <c:lblOffset val="100"/>
        <c:noMultiLvlLbl val="0"/>
      </c:catAx>
      <c:valAx>
        <c:axId val="1085141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5137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Электронная регистрация и ликвидация субъектов хозяйствования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'Формы регистрации'!$A$9</c:f>
              <c:strCache>
                <c:ptCount val="1"/>
                <c:pt idx="0">
                  <c:v>Регистрация ЮЛ, в т.ч. изменений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'Формы регистрации'!$B$8:$D$8</c:f>
              <c:numCache>
                <c:formatCode>General</c:formatCode>
                <c:ptCount val="3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</c:numCache>
            </c:numRef>
          </c:cat>
          <c:val>
            <c:numRef>
              <c:f>'Формы регистрации'!$B$9:$D$9</c:f>
              <c:numCache>
                <c:formatCode>General</c:formatCode>
                <c:ptCount val="3"/>
                <c:pt idx="0">
                  <c:v>3811</c:v>
                </c:pt>
                <c:pt idx="1">
                  <c:v>4043</c:v>
                </c:pt>
                <c:pt idx="2">
                  <c:v>4439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20-4855-8816-7612FA2F5F9E}"/>
            </c:ext>
          </c:extLst>
        </c:ser>
        <c:ser>
          <c:idx val="1"/>
          <c:order val="1"/>
          <c:tx>
            <c:strRef>
              <c:f>'Формы регистрации'!$A$10</c:f>
              <c:strCache>
                <c:ptCount val="1"/>
                <c:pt idx="0">
                  <c:v>Регистрация ИП, в т.ч. изменений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'Формы регистрации'!$B$8:$D$8</c:f>
              <c:numCache>
                <c:formatCode>General</c:formatCode>
                <c:ptCount val="3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</c:numCache>
            </c:numRef>
          </c:cat>
          <c:val>
            <c:numRef>
              <c:f>'Формы регистрации'!$B$10:$D$10</c:f>
              <c:numCache>
                <c:formatCode>General</c:formatCode>
                <c:ptCount val="3"/>
                <c:pt idx="0">
                  <c:v>875</c:v>
                </c:pt>
                <c:pt idx="1">
                  <c:v>868</c:v>
                </c:pt>
                <c:pt idx="2">
                  <c:v>692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20-4855-8816-7612FA2F5F9E}"/>
            </c:ext>
          </c:extLst>
        </c:ser>
        <c:ser>
          <c:idx val="2"/>
          <c:order val="2"/>
          <c:tx>
            <c:strRef>
              <c:f>'Формы регистрации'!$A$11</c:f>
              <c:strCache>
                <c:ptCount val="1"/>
                <c:pt idx="0">
                  <c:v>Уведомления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'Формы регистрации'!$B$8:$D$8</c:f>
              <c:numCache>
                <c:formatCode>General</c:formatCode>
                <c:ptCount val="3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</c:numCache>
            </c:numRef>
          </c:cat>
          <c:val>
            <c:numRef>
              <c:f>'Формы регистрации'!$B$11:$D$11</c:f>
              <c:numCache>
                <c:formatCode>General</c:formatCode>
                <c:ptCount val="3"/>
                <c:pt idx="0">
                  <c:v>5419</c:v>
                </c:pt>
                <c:pt idx="1">
                  <c:v>6221</c:v>
                </c:pt>
                <c:pt idx="2">
                  <c:v>7416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20-4855-8816-7612FA2F5F9E}"/>
            </c:ext>
          </c:extLst>
        </c:ser>
        <c:ser>
          <c:idx val="3"/>
          <c:order val="3"/>
          <c:tx>
            <c:v>Ликвидация ЮЛ, ИП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'Формы регистрации'!$B$8:$D$8</c:f>
              <c:numCache>
                <c:formatCode>General</c:formatCode>
                <c:ptCount val="3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</c:numCache>
            </c:numRef>
          </c:cat>
          <c:val>
            <c:numRef>
              <c:f>'Формы регистрации'!$B$12:$D$12</c:f>
              <c:numCache>
                <c:formatCode>General</c:formatCode>
                <c:ptCount val="3"/>
                <c:pt idx="0">
                  <c:v>1435</c:v>
                </c:pt>
                <c:pt idx="1">
                  <c:v>1878</c:v>
                </c:pt>
                <c:pt idx="2">
                  <c:v>1493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E20-4855-8816-7612FA2F5F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4669583"/>
        <c:axId val="1114664175"/>
      </c:lineChart>
      <c:catAx>
        <c:axId val="1114669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14664175"/>
        <c:crosses val="autoZero"/>
        <c:auto val="1"/>
        <c:lblAlgn val="ctr"/>
        <c:lblOffset val="100"/>
        <c:noMultiLvlLbl val="0"/>
      </c:catAx>
      <c:valAx>
        <c:axId val="1114664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14669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152801</xdr:colOff>
      <xdr:row>0</xdr:row>
      <xdr:rowOff>169445</xdr:rowOff>
    </xdr:from>
    <xdr:to>
      <xdr:col>15</xdr:col>
      <xdr:colOff>459607</xdr:colOff>
      <xdr:row>15</xdr:row>
      <xdr:rowOff>169445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F97E9313-A823-4364-808A-12AF27B855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96654</xdr:colOff>
      <xdr:row>19</xdr:row>
      <xdr:rowOff>124928</xdr:rowOff>
    </xdr:from>
    <xdr:to>
      <xdr:col>7</xdr:col>
      <xdr:colOff>96252</xdr:colOff>
      <xdr:row>34</xdr:row>
      <xdr:rowOff>124929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7A4D93A6-9103-4C9A-B14E-7CC3252BE6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62966</xdr:colOff>
      <xdr:row>17</xdr:row>
      <xdr:rowOff>1804</xdr:rowOff>
    </xdr:from>
    <xdr:to>
      <xdr:col>17</xdr:col>
      <xdr:colOff>413485</xdr:colOff>
      <xdr:row>36</xdr:row>
      <xdr:rowOff>33808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1C3B8F9E-9A8E-4E03-A22F-4FA7DDF1EB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1"/>
  <sheetViews>
    <sheetView workbookViewId="0"/>
  </sheetViews>
  <sheetFormatPr defaultRowHeight="14.4" x14ac:dyDescent="0.3"/>
  <cols>
    <col min="1" max="1" width="20.33203125" customWidth="1"/>
    <col min="5" max="5" width="12.44140625" customWidth="1"/>
    <col min="6" max="6" width="12.33203125" customWidth="1"/>
    <col min="10" max="10" width="12.44140625" customWidth="1"/>
    <col min="11" max="11" width="11.77734375" customWidth="1"/>
  </cols>
  <sheetData>
    <row r="1" spans="1:11" x14ac:dyDescent="0.3">
      <c r="A1" s="1" t="s">
        <v>12</v>
      </c>
    </row>
    <row r="2" spans="1:11" x14ac:dyDescent="0.3">
      <c r="A2" s="4"/>
      <c r="B2" s="10" t="s">
        <v>0</v>
      </c>
      <c r="C2" s="11"/>
      <c r="D2" s="11"/>
      <c r="E2" s="11"/>
      <c r="F2" s="12"/>
      <c r="G2" s="13" t="s">
        <v>1</v>
      </c>
      <c r="H2" s="14"/>
      <c r="I2" s="14"/>
      <c r="J2" s="14"/>
      <c r="K2" s="15"/>
    </row>
    <row r="3" spans="1:11" x14ac:dyDescent="0.3">
      <c r="A3" s="4"/>
      <c r="B3" s="3">
        <v>2021</v>
      </c>
      <c r="C3" s="3">
        <v>2022</v>
      </c>
      <c r="D3" s="3">
        <v>2023</v>
      </c>
      <c r="E3" s="3" t="s">
        <v>10</v>
      </c>
      <c r="F3" s="3" t="s">
        <v>11</v>
      </c>
      <c r="G3" s="3">
        <v>2021</v>
      </c>
      <c r="H3" s="3">
        <v>2022</v>
      </c>
      <c r="I3" s="3">
        <v>2023</v>
      </c>
      <c r="J3" s="3" t="s">
        <v>10</v>
      </c>
      <c r="K3" s="3" t="s">
        <v>11</v>
      </c>
    </row>
    <row r="4" spans="1:11" x14ac:dyDescent="0.3">
      <c r="A4" s="4" t="s">
        <v>2</v>
      </c>
      <c r="B4" s="2"/>
      <c r="C4" s="2"/>
      <c r="D4" s="2"/>
      <c r="E4" s="2"/>
      <c r="F4" s="2"/>
      <c r="G4" s="2"/>
      <c r="H4" s="2"/>
      <c r="I4" s="2"/>
      <c r="J4" s="2"/>
      <c r="K4" s="2"/>
    </row>
    <row r="5" spans="1:11" x14ac:dyDescent="0.3">
      <c r="A5" s="4" t="s">
        <v>3</v>
      </c>
      <c r="B5" s="2"/>
      <c r="C5" s="2"/>
      <c r="D5" s="2"/>
      <c r="E5" s="2"/>
      <c r="F5" s="2"/>
      <c r="G5" s="2"/>
      <c r="H5" s="2"/>
      <c r="I5" s="2"/>
      <c r="J5" s="2"/>
      <c r="K5" s="2"/>
    </row>
    <row r="6" spans="1:11" x14ac:dyDescent="0.3">
      <c r="A6" s="4" t="s">
        <v>4</v>
      </c>
      <c r="B6" s="2"/>
      <c r="C6" s="2"/>
      <c r="D6" s="2"/>
      <c r="E6" s="2"/>
      <c r="F6" s="2"/>
      <c r="G6" s="2"/>
      <c r="H6" s="2"/>
      <c r="I6" s="2"/>
      <c r="J6" s="2"/>
      <c r="K6" s="2"/>
    </row>
    <row r="7" spans="1:11" x14ac:dyDescent="0.3">
      <c r="A7" s="4" t="s">
        <v>5</v>
      </c>
      <c r="B7" s="2"/>
      <c r="C7" s="2"/>
      <c r="D7" s="2"/>
      <c r="E7" s="2"/>
      <c r="F7" s="2"/>
      <c r="G7" s="2"/>
      <c r="H7" s="2"/>
      <c r="I7" s="2"/>
      <c r="J7" s="2"/>
      <c r="K7" s="2"/>
    </row>
    <row r="8" spans="1:11" x14ac:dyDescent="0.3">
      <c r="A8" s="4" t="s">
        <v>6</v>
      </c>
      <c r="B8" s="2"/>
      <c r="C8" s="2"/>
      <c r="D8" s="2"/>
      <c r="E8" s="2"/>
      <c r="F8" s="2"/>
      <c r="G8" s="2"/>
      <c r="H8" s="2"/>
      <c r="I8" s="2"/>
      <c r="J8" s="2"/>
      <c r="K8" s="2"/>
    </row>
    <row r="9" spans="1:11" x14ac:dyDescent="0.3">
      <c r="A9" s="4" t="s">
        <v>8</v>
      </c>
      <c r="B9" s="2"/>
      <c r="C9" s="2"/>
      <c r="D9" s="2"/>
      <c r="E9" s="2"/>
      <c r="F9" s="2"/>
      <c r="G9" s="2"/>
      <c r="H9" s="2"/>
      <c r="I9" s="2"/>
      <c r="J9" s="2"/>
      <c r="K9" s="2"/>
    </row>
    <row r="10" spans="1:11" x14ac:dyDescent="0.3">
      <c r="A10" s="4" t="s">
        <v>9</v>
      </c>
      <c r="B10" s="2"/>
      <c r="C10" s="2"/>
      <c r="D10" s="2"/>
      <c r="E10" s="2"/>
      <c r="F10" s="2"/>
      <c r="G10" s="2"/>
      <c r="H10" s="2"/>
      <c r="I10" s="2"/>
      <c r="J10" s="2"/>
      <c r="K10" s="2"/>
    </row>
    <row r="11" spans="1:11" x14ac:dyDescent="0.3">
      <c r="A11" s="4" t="s">
        <v>7</v>
      </c>
      <c r="B11" s="2"/>
      <c r="C11" s="2"/>
      <c r="D11" s="2"/>
      <c r="E11" s="2"/>
      <c r="F11" s="2"/>
      <c r="G11" s="2"/>
      <c r="H11" s="2"/>
      <c r="I11" s="2"/>
      <c r="J11" s="2"/>
      <c r="K11" s="2"/>
    </row>
  </sheetData>
  <mergeCells count="2">
    <mergeCell ref="B2:F2"/>
    <mergeCell ref="G2:K2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9"/>
  <sheetViews>
    <sheetView tabSelected="1" zoomScale="131" workbookViewId="0">
      <selection activeCell="D15" sqref="D15"/>
    </sheetView>
  </sheetViews>
  <sheetFormatPr defaultRowHeight="14.4" x14ac:dyDescent="0.3"/>
  <cols>
    <col min="1" max="1" width="35" customWidth="1"/>
    <col min="5" max="5" width="12.21875" customWidth="1"/>
    <col min="6" max="6" width="12.44140625" customWidth="1"/>
  </cols>
  <sheetData>
    <row r="1" spans="1:6" x14ac:dyDescent="0.3">
      <c r="A1" s="1" t="s">
        <v>13</v>
      </c>
    </row>
    <row r="2" spans="1:6" x14ac:dyDescent="0.3">
      <c r="A2" s="4" t="s">
        <v>14</v>
      </c>
      <c r="B2" s="3">
        <v>2021</v>
      </c>
      <c r="C2" s="3">
        <v>2022</v>
      </c>
      <c r="D2" s="3">
        <v>2023</v>
      </c>
      <c r="E2" s="3" t="s">
        <v>10</v>
      </c>
      <c r="F2" s="3" t="s">
        <v>11</v>
      </c>
    </row>
    <row r="3" spans="1:6" x14ac:dyDescent="0.3">
      <c r="A3" s="5" t="s">
        <v>15</v>
      </c>
      <c r="B3" s="2">
        <v>7968</v>
      </c>
      <c r="C3" s="2">
        <v>8113</v>
      </c>
      <c r="D3" s="2">
        <v>10346</v>
      </c>
      <c r="E3" s="6">
        <f>(C3/B3)*100</f>
        <v>101.81977911646587</v>
      </c>
      <c r="F3" s="6">
        <f>(D3/C3)*100</f>
        <v>127.52372735116479</v>
      </c>
    </row>
    <row r="4" spans="1:6" x14ac:dyDescent="0.3">
      <c r="A4" s="2" t="s">
        <v>16</v>
      </c>
      <c r="B4" s="2">
        <v>3</v>
      </c>
      <c r="C4" s="2">
        <v>6</v>
      </c>
      <c r="D4" s="2">
        <v>12</v>
      </c>
      <c r="E4" s="6">
        <f t="shared" ref="E4:E9" si="0">(C4/B4)*100</f>
        <v>200</v>
      </c>
      <c r="F4" s="6">
        <f t="shared" ref="F4:F9" si="1">(D4/C4)*100</f>
        <v>200</v>
      </c>
    </row>
    <row r="5" spans="1:6" x14ac:dyDescent="0.3">
      <c r="A5" s="2" t="s">
        <v>17</v>
      </c>
      <c r="B5" s="2">
        <v>856</v>
      </c>
      <c r="C5" s="2">
        <v>950</v>
      </c>
      <c r="D5" s="2">
        <v>1159</v>
      </c>
      <c r="E5" s="6">
        <f t="shared" si="0"/>
        <v>110.98130841121497</v>
      </c>
      <c r="F5" s="6">
        <f t="shared" si="1"/>
        <v>122</v>
      </c>
    </row>
    <row r="6" spans="1:6" x14ac:dyDescent="0.3">
      <c r="A6" s="2" t="s">
        <v>20</v>
      </c>
      <c r="B6" s="2">
        <v>47</v>
      </c>
      <c r="C6" s="2">
        <v>29</v>
      </c>
      <c r="D6" s="2">
        <v>35</v>
      </c>
      <c r="E6" s="6">
        <f t="shared" si="0"/>
        <v>61.702127659574465</v>
      </c>
      <c r="F6" s="6">
        <f t="shared" si="1"/>
        <v>120.68965517241379</v>
      </c>
    </row>
    <row r="7" spans="1:6" x14ac:dyDescent="0.3">
      <c r="A7" s="2" t="s">
        <v>21</v>
      </c>
      <c r="B7" s="2">
        <v>130</v>
      </c>
      <c r="C7" s="2">
        <v>86</v>
      </c>
      <c r="D7" s="2">
        <v>69</v>
      </c>
      <c r="E7" s="6">
        <f t="shared" si="0"/>
        <v>66.153846153846146</v>
      </c>
      <c r="F7" s="6">
        <f t="shared" si="1"/>
        <v>80.232558139534888</v>
      </c>
    </row>
    <row r="8" spans="1:6" x14ac:dyDescent="0.3">
      <c r="A8" s="2" t="s">
        <v>19</v>
      </c>
      <c r="B8" s="2">
        <v>309</v>
      </c>
      <c r="C8" s="2">
        <v>285</v>
      </c>
      <c r="D8" s="2">
        <v>210</v>
      </c>
      <c r="E8" s="6">
        <f t="shared" si="0"/>
        <v>92.233009708737868</v>
      </c>
      <c r="F8" s="6">
        <f t="shared" si="1"/>
        <v>73.68421052631578</v>
      </c>
    </row>
    <row r="9" spans="1:6" x14ac:dyDescent="0.3">
      <c r="A9" s="2" t="s">
        <v>18</v>
      </c>
      <c r="B9" s="2">
        <v>395</v>
      </c>
      <c r="C9" s="2">
        <v>362</v>
      </c>
      <c r="D9" s="2">
        <v>306</v>
      </c>
      <c r="E9" s="6">
        <f t="shared" si="0"/>
        <v>91.64556962025317</v>
      </c>
      <c r="F9" s="6">
        <f t="shared" si="1"/>
        <v>84.530386740331494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8"/>
  <sheetViews>
    <sheetView zoomScale="76" workbookViewId="0">
      <selection activeCell="A21" sqref="A21"/>
    </sheetView>
  </sheetViews>
  <sheetFormatPr defaultRowHeight="14.4" x14ac:dyDescent="0.3"/>
  <cols>
    <col min="1" max="1" width="33.44140625" customWidth="1"/>
    <col min="2" max="2" width="10.33203125" customWidth="1"/>
    <col min="5" max="5" width="13.21875" customWidth="1"/>
    <col min="6" max="6" width="13" customWidth="1"/>
    <col min="7" max="8" width="12.44140625" customWidth="1"/>
  </cols>
  <sheetData>
    <row r="1" spans="1:8" x14ac:dyDescent="0.3">
      <c r="A1" s="1" t="s">
        <v>22</v>
      </c>
      <c r="B1" s="1"/>
    </row>
    <row r="2" spans="1:8" x14ac:dyDescent="0.3">
      <c r="A2" s="2"/>
      <c r="B2" s="3">
        <v>2015</v>
      </c>
      <c r="C2" s="3">
        <v>2021</v>
      </c>
      <c r="D2" s="3">
        <v>2022</v>
      </c>
      <c r="E2" s="3">
        <v>2023</v>
      </c>
      <c r="F2" s="3" t="s">
        <v>10</v>
      </c>
      <c r="G2" s="3" t="s">
        <v>11</v>
      </c>
      <c r="H2" s="4" t="s">
        <v>25</v>
      </c>
    </row>
    <row r="3" spans="1:8" x14ac:dyDescent="0.3">
      <c r="A3" s="4" t="s">
        <v>23</v>
      </c>
      <c r="B3" s="8">
        <v>14167</v>
      </c>
      <c r="C3" s="7">
        <v>2293</v>
      </c>
      <c r="D3" s="7">
        <v>3127</v>
      </c>
      <c r="E3" s="7">
        <v>2718</v>
      </c>
      <c r="F3" s="9">
        <f>(D3/C3)*100</f>
        <v>136.37156563453991</v>
      </c>
      <c r="G3" s="9">
        <f>(E3/D3)*100</f>
        <v>86.920370962583945</v>
      </c>
      <c r="H3" s="9">
        <f>(E3/B3)*100</f>
        <v>19.185430931036919</v>
      </c>
    </row>
    <row r="4" spans="1:8" x14ac:dyDescent="0.3">
      <c r="A4" s="4" t="s">
        <v>24</v>
      </c>
      <c r="B4" s="8">
        <v>10670</v>
      </c>
      <c r="C4" s="7">
        <v>25476</v>
      </c>
      <c r="D4" s="7">
        <v>33359</v>
      </c>
      <c r="E4" s="7">
        <v>31316</v>
      </c>
      <c r="F4" s="9">
        <f>(D4/C4)*100</f>
        <v>130.94284817082743</v>
      </c>
      <c r="G4" s="9">
        <f>(E4/D4)*100</f>
        <v>93.875715698911833</v>
      </c>
      <c r="H4" s="9">
        <f>(E4/B4)*100</f>
        <v>293.49578256794751</v>
      </c>
    </row>
    <row r="7" spans="1:8" x14ac:dyDescent="0.3">
      <c r="A7" s="1" t="s">
        <v>26</v>
      </c>
      <c r="B7" s="1"/>
    </row>
    <row r="8" spans="1:8" x14ac:dyDescent="0.3">
      <c r="A8" s="2"/>
      <c r="B8" s="3">
        <v>2021</v>
      </c>
      <c r="C8" s="3">
        <v>2022</v>
      </c>
      <c r="D8" s="3">
        <v>2023</v>
      </c>
      <c r="E8" s="3" t="s">
        <v>10</v>
      </c>
      <c r="F8" s="3" t="s">
        <v>11</v>
      </c>
    </row>
    <row r="9" spans="1:8" x14ac:dyDescent="0.3">
      <c r="A9" s="2" t="s">
        <v>27</v>
      </c>
      <c r="B9" s="7">
        <v>3811</v>
      </c>
      <c r="C9" s="7">
        <v>4043</v>
      </c>
      <c r="D9" s="7">
        <v>4439</v>
      </c>
      <c r="E9" s="9">
        <f>(C9/B9)*100</f>
        <v>106.08764103909736</v>
      </c>
      <c r="F9" s="9">
        <f>(D9/C9)*100</f>
        <v>109.79470690081624</v>
      </c>
    </row>
    <row r="10" spans="1:8" x14ac:dyDescent="0.3">
      <c r="A10" s="2" t="s">
        <v>28</v>
      </c>
      <c r="B10" s="7">
        <v>875</v>
      </c>
      <c r="C10" s="7">
        <v>868</v>
      </c>
      <c r="D10" s="7">
        <v>692</v>
      </c>
      <c r="E10" s="9">
        <f t="shared" ref="E10:E12" si="0">(C10/B10)*100</f>
        <v>99.2</v>
      </c>
      <c r="F10" s="9">
        <f t="shared" ref="F10:F12" si="1">(D10/C10)*100</f>
        <v>79.723502304147459</v>
      </c>
    </row>
    <row r="11" spans="1:8" x14ac:dyDescent="0.3">
      <c r="A11" s="2" t="s">
        <v>29</v>
      </c>
      <c r="B11" s="7">
        <v>5419</v>
      </c>
      <c r="C11" s="7">
        <v>6221</v>
      </c>
      <c r="D11" s="7">
        <v>7416</v>
      </c>
      <c r="E11" s="9">
        <f t="shared" si="0"/>
        <v>114.79977855692934</v>
      </c>
      <c r="F11" s="9">
        <f t="shared" si="1"/>
        <v>119.20913036489311</v>
      </c>
    </row>
    <row r="12" spans="1:8" x14ac:dyDescent="0.3">
      <c r="A12" s="2" t="s">
        <v>30</v>
      </c>
      <c r="B12" s="7">
        <v>1435</v>
      </c>
      <c r="C12" s="7">
        <v>1878</v>
      </c>
      <c r="D12" s="7">
        <v>1493</v>
      </c>
      <c r="E12" s="9">
        <f t="shared" si="0"/>
        <v>130.87108013937282</v>
      </c>
      <c r="F12" s="9">
        <f t="shared" si="1"/>
        <v>79.499467518636848</v>
      </c>
    </row>
    <row r="15" spans="1:8" x14ac:dyDescent="0.3">
      <c r="A15" s="1" t="s">
        <v>31</v>
      </c>
      <c r="B15" s="1"/>
    </row>
    <row r="16" spans="1:8" x14ac:dyDescent="0.3">
      <c r="A16" s="2"/>
      <c r="B16" s="3">
        <v>2021</v>
      </c>
      <c r="C16" s="3">
        <v>2022</v>
      </c>
      <c r="D16" s="3">
        <v>2023</v>
      </c>
      <c r="E16" s="3" t="s">
        <v>10</v>
      </c>
      <c r="F16" s="3" t="s">
        <v>11</v>
      </c>
    </row>
    <row r="17" spans="1:6" x14ac:dyDescent="0.3">
      <c r="A17" s="2" t="s">
        <v>32</v>
      </c>
      <c r="B17" s="7">
        <v>26042</v>
      </c>
      <c r="C17" s="7">
        <v>24411</v>
      </c>
      <c r="D17" s="7">
        <v>24917</v>
      </c>
      <c r="E17" s="6">
        <f>(C17/B17)*100</f>
        <v>93.737040165885873</v>
      </c>
      <c r="F17" s="6">
        <f>(D17/C17)*100</f>
        <v>102.0728360165499</v>
      </c>
    </row>
    <row r="18" spans="1:6" x14ac:dyDescent="0.3">
      <c r="A18" s="2" t="s">
        <v>33</v>
      </c>
      <c r="B18" s="9">
        <f>B17*0.66</f>
        <v>17187.72</v>
      </c>
      <c r="C18" s="9">
        <f>C17*0.65</f>
        <v>15867.15</v>
      </c>
      <c r="D18" s="9">
        <f>D17*0.66</f>
        <v>16445.22</v>
      </c>
      <c r="E18" s="6">
        <f>(C18/B18)*100</f>
        <v>92.316781981554257</v>
      </c>
      <c r="F18" s="6">
        <f>(D18/C18)*100</f>
        <v>103.64318733988146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Число зарегистрированных</vt:lpstr>
      <vt:lpstr>Организационно-правовые формы</vt:lpstr>
      <vt:lpstr>Формы регистрации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Artyom P</cp:lastModifiedBy>
  <dcterms:created xsi:type="dcterms:W3CDTF">2024-01-30T06:45:04Z</dcterms:created>
  <dcterms:modified xsi:type="dcterms:W3CDTF">2024-10-05T15:00:47Z</dcterms:modified>
</cp:coreProperties>
</file>