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9EEEB09A-4B84-42CB-8559-B7906B7EA0F8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66" i="1"/>
  <c r="E55" i="1"/>
  <c r="E62" i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3" i="1"/>
  <c r="E54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H4" i="2" s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2"/>
  <c r="F4" i="2" l="1"/>
  <c r="D4" i="2"/>
  <c r="I4" i="2" l="1"/>
  <c r="H5" i="2" s="1"/>
  <c r="G5" i="2" l="1"/>
  <c r="F5" i="2"/>
  <c r="E5" i="2"/>
  <c r="D5" i="2"/>
  <c r="I5" i="2" l="1"/>
</calcChain>
</file>

<file path=xl/sharedStrings.xml><?xml version="1.0" encoding="utf-8"?>
<sst xmlns="http://schemas.openxmlformats.org/spreadsheetml/2006/main" count="220" uniqueCount="121">
  <si>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</si>
  <si>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</si>
  <si>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</si>
  <si>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</si>
  <si>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</si>
  <si>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</si>
  <si>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</si>
  <si>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</si>
  <si>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</si>
  <si>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</si>
  <si>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</si>
  <si>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</si>
  <si>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</si>
  <si>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</si>
  <si>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</si>
  <si>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</si>
  <si>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</si>
  <si>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</si>
  <si>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</si>
  <si>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</si>
  <si>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</si>
  <si>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</si>
  <si>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</si>
  <si>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</si>
  <si>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</si>
  <si>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</si>
  <si>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</si>
  <si>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</si>
  <si>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</si>
  <si>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</si>
  <si>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</si>
  <si>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</si>
  <si>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</si>
  <si>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</si>
  <si>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</si>
  <si>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</si>
  <si>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</si>
  <si>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</si>
  <si>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</si>
  <si>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</si>
  <si>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</si>
  <si>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</si>
  <si>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</si>
  <si>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</si>
  <si>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</si>
  <si>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</si>
  <si>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</si>
  <si>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</si>
  <si>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</si>
  <si>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</si>
  <si>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</si>
  <si>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</si>
  <si>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</si>
  <si>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</si>
  <si>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</si>
  <si>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</si>
  <si>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</si>
  <si>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</si>
  <si>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</si>
  <si>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</si>
  <si>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</si>
  <si>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</si>
  <si>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</si>
  <si>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</si>
  <si>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</si>
  <si>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</si>
  <si>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</si>
  <si>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</si>
  <si>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</si>
  <si>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</si>
  <si>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</si>
  <si>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</si>
  <si>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</si>
  <si>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</si>
  <si>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</si>
  <si>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</si>
  <si>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</si>
  <si>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</si>
  <si>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</si>
  <si>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</si>
  <si>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</si>
  <si>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</si>
  <si>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</si>
  <si>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</si>
  <si>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</si>
  <si>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</si>
  <si>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</si>
  <si>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</si>
  <si>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</si>
  <si>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</si>
  <si>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</si>
  <si>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</si>
  <si>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</si>
  <si>
    <t>Amélioratoin du dossier de projet</t>
  </si>
  <si>
    <t>Coup de mou pour le 06 et le 07</t>
  </si>
  <si>
    <t>Déplacement de la fonctionalité de la saisie dans un script apart</t>
  </si>
  <si>
    <t>Implémentation du déplacement des pièces</t>
  </si>
  <si>
    <t>https://discussions.unity.com/t/how-delete-or-remove-a-component-of-an-gameobject/60182</t>
  </si>
  <si>
    <t>https://docs.unity3d.com/Packages/com.unity.inputsystem@1.8/manual/Installation.html</t>
  </si>
  <si>
    <t>Refactorisation du code</t>
  </si>
  <si>
    <t>Rédaction de la saisie du joueur</t>
  </si>
  <si>
    <t>Rédaction du mouvement des pièces</t>
  </si>
  <si>
    <t>Implémentation de la prévision du déplacement des pièces</t>
  </si>
  <si>
    <t>Rédaction de la génération des mouvements des pièces</t>
  </si>
  <si>
    <t>Rectification du déplacement des pièces</t>
  </si>
  <si>
    <t>Problème du script qui ne garde pas en mémoire les variable de la pièce, qui cause problème dans certain cas</t>
  </si>
  <si>
    <t>Résolution d'erreur de la génération des mouvements des pièces</t>
  </si>
  <si>
    <t>Implémentation de la génération du mouvement des pièces restante</t>
  </si>
  <si>
    <t>Implémentation de la gestion de tour</t>
  </si>
  <si>
    <t>Implémentation de la simulation d'une position pour faire la validation des mouvements d'une pièce</t>
  </si>
  <si>
    <t>Implémentation de la validation d'une position</t>
  </si>
  <si>
    <t>Résolution de problème de la génération des coups</t>
  </si>
  <si>
    <t xml:space="preserve">Résolution de la validation des coups </t>
  </si>
  <si>
    <t>Implémentation du coup en passant</t>
  </si>
  <si>
    <t>Résolution d'erreur pour le coup en passant</t>
  </si>
  <si>
    <t>Résolution d'erreur du roque</t>
  </si>
  <si>
    <t>Implémentation du roque</t>
  </si>
  <si>
    <t>Implémentation de la promotion</t>
  </si>
  <si>
    <t>https://stackoverflow.com/questions/64810646/delete-gameobject-before-the-end-of-the-frame</t>
  </si>
  <si>
    <t>https://docs.unity3d.com/ScriptReference/SceneManagement.SceneManager.LoadScene.html</t>
  </si>
  <si>
    <t>Modification du menu pour le jeu et réalisation du build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</si>
</sst>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066"/>
                        <a:gd name="adj2" fmla="val 722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1129"/>
                        <a:gd name="adj2" fmla="val -15095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3904"/>
                        <a:gd name="adj2" fmla="val 1012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0912"/>
                        <a:gd name="adj2" fmla="val 18744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06"/>
                        <a:gd name="adj2" fmla="val 13588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0.31177829099307147</c:v>
                </c:pt>
                <c:pt idx="1">
                  <c:v>0.40762124711316405</c:v>
                </c:pt>
                <c:pt idx="2">
                  <c:v>0.23325635103926101</c:v>
                </c:pt>
                <c:pt idx="3">
                  <c:v>0</c:v>
                </c:pt>
                <c:pt idx="4">
                  <c:v>4.7344110854503414E-2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12" Type="http://schemas.openxmlformats.org/officeDocument/2006/relationships/hyperlink" Target="https://docs.unity3d.com/ScriptReference/SceneManagement.SceneManager.LoadScene.html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11" Type="http://schemas.openxmlformats.org/officeDocument/2006/relationships/hyperlink" Target="https://stackoverflow.com/questions/64810646/delete-gameobject-before-the-end-of-the-frame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hyperlink" Target="https://docs.unity3d.com/Packages/com.unity.inputsystem@1.8/manual/Installation.html" TargetMode="Externa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hyperlink" Target="https://discussions.unity.com/t/how-delete-or-remove-a-component-of-an-gameobject/60182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73" zoomScaleNormal="100" workbookViewId="0">
      <selection activeCell="G91" sqref="G91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2" t="s">
        <v>46</v>
      </c>
      <c r="C2" s="13"/>
      <c r="D2" s="13"/>
      <c r="E2" s="13"/>
      <c r="F2" s="13"/>
      <c r="G2" s="13"/>
      <c r="H2" s="13"/>
      <c r="I2" s="14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H36" s="2" t="s">
        <v>94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H37" s="2" t="s">
        <v>94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H38" s="2" t="s">
        <v>94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H39" s="2" t="s">
        <v>94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H40" s="2" t="s">
        <v>94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H41" s="2" t="s">
        <v>94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H42" s="2" t="s">
        <v>94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H43" s="2" t="s">
        <v>94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0.39930555555555558</v>
      </c>
      <c r="E45" s="9">
        <f>Tableau1[[#This Row],[Fin]]-Tableau1[[#This Row],[Début]]</f>
        <v>5.555555555555558E-2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0.40972222222222227</v>
      </c>
      <c r="D46" s="9">
        <v>0.44444444444444442</v>
      </c>
      <c r="E46" s="9">
        <f>Tableau1[[#This Row],[Fin]]-Tableau1[[#This Row],[Début]]</f>
        <v>3.4722222222222154E-2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0.44444444444444442</v>
      </c>
      <c r="D47" s="9">
        <v>0.51041666666666663</v>
      </c>
      <c r="E47" s="9">
        <f>Tableau1[[#This Row],[Fin]]-Tableau1[[#This Row],[Début]]</f>
        <v>6.597222222222221E-2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0.5625</v>
      </c>
      <c r="D48" s="9">
        <v>0.57291666666666663</v>
      </c>
      <c r="E48" s="9">
        <f>Tableau1[[#This Row],[Fin]]-Tableau1[[#This Row],[Début]]</f>
        <v>1.041666666666663E-2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0.57291666666666663</v>
      </c>
      <c r="D49" s="9">
        <v>0.62847222222222221</v>
      </c>
      <c r="E49" s="9">
        <f>Tableau1[[#This Row],[Fin]]-Tableau1[[#This Row],[Début]]</f>
        <v>5.555555555555558E-2</v>
      </c>
      <c r="F49" s="1" t="s">
        <v>4</v>
      </c>
      <c r="G49" s="2" t="s">
        <v>75</v>
      </c>
      <c r="J49" s="1"/>
    </row>
    <row r="50" spans="2:10" x14ac:dyDescent="0.25">
      <c r="B50" s="8">
        <v>45426</v>
      </c>
      <c r="C50" s="9">
        <v>0.33333333333333331</v>
      </c>
      <c r="D50" s="9">
        <v>0.39930555555555558</v>
      </c>
      <c r="E50" s="9">
        <f>Tableau1[[#This Row],[Fin]]-Tableau1[[#This Row],[Début]]</f>
        <v>6.5972222222222265E-2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0.40972222222222227</v>
      </c>
      <c r="D51" s="9">
        <v>0.47569444444444442</v>
      </c>
      <c r="E51" s="9">
        <f>Tableau1[[#This Row],[Fin]]-Tableau1[[#This Row],[Début]]</f>
        <v>6.5972222222222154E-2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0.47569444444444442</v>
      </c>
      <c r="D52" s="9">
        <v>0.51041666666666663</v>
      </c>
      <c r="E52" s="9">
        <f>Tableau1[[#This Row],[Fin]]-Tableau1[[#This Row],[Début]]</f>
        <v>3.472222222222221E-2</v>
      </c>
      <c r="F52" s="1" t="s">
        <v>4</v>
      </c>
      <c r="G52" s="2" t="s">
        <v>78</v>
      </c>
      <c r="J52" s="1"/>
    </row>
    <row r="53" spans="2:10" x14ac:dyDescent="0.25">
      <c r="B53" s="8">
        <v>45426</v>
      </c>
      <c r="C53" s="9">
        <v>0.5625</v>
      </c>
      <c r="D53" s="9">
        <v>0.62847222222222221</v>
      </c>
      <c r="E53" s="9">
        <f>Tableau1[[#This Row],[Fin]]-Tableau1[[#This Row],[Début]]</f>
        <v>6.597222222222221E-2</v>
      </c>
      <c r="F53" s="1" t="s">
        <v>2</v>
      </c>
      <c r="G53" s="2" t="s">
        <v>80</v>
      </c>
      <c r="J53" s="1"/>
    </row>
    <row r="54" spans="2:10" x14ac:dyDescent="0.25">
      <c r="B54" s="8">
        <v>45426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0.33333333333333331</v>
      </c>
      <c r="D55" s="9">
        <v>0.39930555555555558</v>
      </c>
      <c r="E55" s="9">
        <f>Tableau1[[#This Row],[Fin]]-Tableau1[[#This Row],[Début]]</f>
        <v>6.5972222222222265E-2</v>
      </c>
      <c r="F55" s="1" t="s">
        <v>2</v>
      </c>
      <c r="G55" s="2" t="s">
        <v>93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ht="3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I64" s="3" t="s">
        <v>98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B66" s="8">
        <v>45433</v>
      </c>
      <c r="C66" s="9">
        <v>0.33333333333333331</v>
      </c>
      <c r="D66" s="9">
        <v>0.34722222222222227</v>
      </c>
      <c r="E66" s="9">
        <f>Tableau1[[#This Row],[Fin]]-Tableau1[[#This Row],[Début]]</f>
        <v>1.3888888888888951E-2</v>
      </c>
      <c r="F66" s="1" t="s">
        <v>4</v>
      </c>
      <c r="G66" s="2" t="s">
        <v>95</v>
      </c>
      <c r="J66" s="1"/>
    </row>
    <row r="67" spans="2:10" x14ac:dyDescent="0.25">
      <c r="B67" s="8">
        <v>45433</v>
      </c>
      <c r="C67" s="9">
        <v>0.34722222222222227</v>
      </c>
      <c r="D67" s="9">
        <v>0.39930555555555558</v>
      </c>
      <c r="E67" s="9">
        <f>Tableau1[[#This Row],[Fin]]-Tableau1[[#This Row],[Début]]</f>
        <v>5.2083333333333315E-2</v>
      </c>
      <c r="F67" s="1" t="s">
        <v>4</v>
      </c>
      <c r="G67" s="2" t="s">
        <v>96</v>
      </c>
      <c r="J67" s="1"/>
    </row>
    <row r="68" spans="2:10" ht="30" x14ac:dyDescent="0.25">
      <c r="B68" s="8">
        <v>45433</v>
      </c>
      <c r="C68" s="9">
        <v>0.40972222222222227</v>
      </c>
      <c r="D68" s="9">
        <v>0.45833333333333331</v>
      </c>
      <c r="E68" s="9">
        <f>Tableau1[[#This Row],[Fin]]-Tableau1[[#This Row],[Début]]</f>
        <v>4.8611111111111049E-2</v>
      </c>
      <c r="F68" s="1" t="s">
        <v>4</v>
      </c>
      <c r="G68" s="2" t="s">
        <v>96</v>
      </c>
      <c r="I68" s="3" t="s">
        <v>97</v>
      </c>
      <c r="J68" s="1"/>
    </row>
    <row r="69" spans="2:10" x14ac:dyDescent="0.25">
      <c r="B69" s="8">
        <v>45433</v>
      </c>
      <c r="C69" s="9">
        <v>0.45833333333333331</v>
      </c>
      <c r="D69" s="9">
        <v>0.47916666666666669</v>
      </c>
      <c r="E69" s="9">
        <f>Tableau1[[#This Row],[Fin]]-Tableau1[[#This Row],[Début]]</f>
        <v>2.083333333333337E-2</v>
      </c>
      <c r="F69" s="1" t="s">
        <v>4</v>
      </c>
      <c r="G69" s="2" t="s">
        <v>99</v>
      </c>
      <c r="J69" s="1"/>
    </row>
    <row r="70" spans="2:10" x14ac:dyDescent="0.25">
      <c r="B70" s="8">
        <v>45433</v>
      </c>
      <c r="C70" s="9">
        <v>0.47916666666666669</v>
      </c>
      <c r="D70" s="9">
        <v>0.51041666666666663</v>
      </c>
      <c r="E70" s="9">
        <f>Tableau1[[#This Row],[Fin]]-Tableau1[[#This Row],[Début]]</f>
        <v>3.1249999999999944E-2</v>
      </c>
      <c r="F70" s="1" t="s">
        <v>2</v>
      </c>
      <c r="G70" s="2" t="s">
        <v>100</v>
      </c>
      <c r="J70" s="1"/>
    </row>
    <row r="71" spans="2:10" x14ac:dyDescent="0.25">
      <c r="B71" s="8">
        <v>45433</v>
      </c>
      <c r="C71" s="9">
        <v>0.5625</v>
      </c>
      <c r="D71" s="9">
        <v>0.58333333333333337</v>
      </c>
      <c r="E71" s="9">
        <f>Tableau1[[#This Row],[Fin]]-Tableau1[[#This Row],[Début]]</f>
        <v>2.083333333333337E-2</v>
      </c>
      <c r="F71" s="1" t="s">
        <v>2</v>
      </c>
      <c r="G71" s="2" t="s">
        <v>101</v>
      </c>
      <c r="J71" s="1"/>
    </row>
    <row r="72" spans="2:10" x14ac:dyDescent="0.25">
      <c r="B72" s="8">
        <v>45433</v>
      </c>
      <c r="C72" s="9">
        <v>0.58333333333333337</v>
      </c>
      <c r="D72" s="9">
        <v>0.60416666666666663</v>
      </c>
      <c r="E72" s="9">
        <f>Tableau1[[#This Row],[Fin]]-Tableau1[[#This Row],[Début]]</f>
        <v>2.0833333333333259E-2</v>
      </c>
      <c r="F72" s="1" t="s">
        <v>4</v>
      </c>
      <c r="G72" s="2" t="s">
        <v>102</v>
      </c>
      <c r="J72" s="1"/>
    </row>
    <row r="73" spans="2:10" x14ac:dyDescent="0.25">
      <c r="B73" s="8">
        <v>45433</v>
      </c>
      <c r="C73" s="9">
        <v>0.60416666666666663</v>
      </c>
      <c r="D73" s="9">
        <v>0.62847222222222221</v>
      </c>
      <c r="E73" s="9">
        <f>Tableau1[[#This Row],[Fin]]-Tableau1[[#This Row],[Début]]</f>
        <v>2.430555555555558E-2</v>
      </c>
      <c r="F73" s="1" t="s">
        <v>2</v>
      </c>
      <c r="G73" s="2" t="s">
        <v>103</v>
      </c>
      <c r="J73" s="1"/>
    </row>
    <row r="74" spans="2:10" x14ac:dyDescent="0.25">
      <c r="B74" s="8">
        <v>45433</v>
      </c>
      <c r="C74" s="9">
        <v>0.63888888888888895</v>
      </c>
      <c r="D74" s="9">
        <v>0.66319444444444442</v>
      </c>
      <c r="E74" s="9">
        <f>Tableau1[[#This Row],[Fin]]-Tableau1[[#This Row],[Début]]</f>
        <v>2.4305555555555469E-2</v>
      </c>
      <c r="F74" s="1" t="s">
        <v>2</v>
      </c>
      <c r="G74" s="2" t="s">
        <v>103</v>
      </c>
      <c r="J74" s="1"/>
    </row>
    <row r="75" spans="2:10" ht="45" x14ac:dyDescent="0.25">
      <c r="B75" s="8">
        <v>45433</v>
      </c>
      <c r="C75" s="9">
        <v>0.66319444444444442</v>
      </c>
      <c r="D75" s="9">
        <v>0.70486111111111116</v>
      </c>
      <c r="E75" s="9">
        <f>Tableau1[[#This Row],[Fin]]-Tableau1[[#This Row],[Début]]</f>
        <v>4.1666666666666741E-2</v>
      </c>
      <c r="F75" s="1" t="s">
        <v>4</v>
      </c>
      <c r="G75" s="2" t="s">
        <v>104</v>
      </c>
      <c r="H75" s="2" t="s">
        <v>105</v>
      </c>
      <c r="J75" s="1"/>
    </row>
    <row r="76" spans="2:10" x14ac:dyDescent="0.25">
      <c r="B76" s="8">
        <v>45435</v>
      </c>
      <c r="C76" s="9">
        <v>0.36805555555555558</v>
      </c>
      <c r="D76" s="9">
        <v>0.39930555555555558</v>
      </c>
      <c r="E76" s="9">
        <f>Tableau1[[#This Row],[Fin]]-Tableau1[[#This Row],[Début]]</f>
        <v>3.125E-2</v>
      </c>
      <c r="F76" s="1" t="s">
        <v>4</v>
      </c>
      <c r="G76" s="2" t="s">
        <v>106</v>
      </c>
      <c r="J76" s="1"/>
    </row>
    <row r="77" spans="2:10" ht="30" x14ac:dyDescent="0.25">
      <c r="B77" s="8">
        <v>45435</v>
      </c>
      <c r="C77" s="9">
        <v>0.40972222222222227</v>
      </c>
      <c r="D77" s="9">
        <v>0.4375</v>
      </c>
      <c r="E77" s="9">
        <f>Tableau1[[#This Row],[Fin]]-Tableau1[[#This Row],[Début]]</f>
        <v>2.7777777777777735E-2</v>
      </c>
      <c r="F77" s="1" t="s">
        <v>4</v>
      </c>
      <c r="G77" s="2" t="s">
        <v>107</v>
      </c>
      <c r="J77" s="1"/>
    </row>
    <row r="78" spans="2:10" x14ac:dyDescent="0.25">
      <c r="B78" s="8">
        <v>45435</v>
      </c>
      <c r="C78" s="9">
        <v>0.4375</v>
      </c>
      <c r="D78" s="9">
        <v>0.45833333333333331</v>
      </c>
      <c r="E78" s="9">
        <f>Tableau1[[#This Row],[Fin]]-Tableau1[[#This Row],[Début]]</f>
        <v>2.0833333333333315E-2</v>
      </c>
      <c r="F78" s="1" t="s">
        <v>4</v>
      </c>
      <c r="G78" s="2" t="s">
        <v>108</v>
      </c>
      <c r="J78" s="1"/>
    </row>
    <row r="79" spans="2:10" ht="30" x14ac:dyDescent="0.25">
      <c r="B79" s="8">
        <v>45435</v>
      </c>
      <c r="C79" s="9">
        <v>0.45833333333333331</v>
      </c>
      <c r="D79" s="9">
        <v>0.51041666666666663</v>
      </c>
      <c r="E79" s="9">
        <f>Tableau1[[#This Row],[Fin]]-Tableau1[[#This Row],[Début]]</f>
        <v>5.2083333333333315E-2</v>
      </c>
      <c r="F79" s="1" t="s">
        <v>4</v>
      </c>
      <c r="G79" s="2" t="s">
        <v>109</v>
      </c>
      <c r="J79" s="1"/>
    </row>
    <row r="80" spans="2:10" x14ac:dyDescent="0.25">
      <c r="B80" s="8">
        <v>45435</v>
      </c>
      <c r="C80" s="9">
        <v>0.5625</v>
      </c>
      <c r="D80" s="9">
        <v>0.62847222222222221</v>
      </c>
      <c r="E80" s="9">
        <f>Tableau1[[#This Row],[Fin]]-Tableau1[[#This Row],[Début]]</f>
        <v>6.597222222222221E-2</v>
      </c>
      <c r="F80" s="1" t="s">
        <v>4</v>
      </c>
      <c r="G80" s="2" t="s">
        <v>110</v>
      </c>
      <c r="J80" s="1"/>
    </row>
    <row r="81" spans="2:9" x14ac:dyDescent="0.25">
      <c r="B81" s="8">
        <v>45435</v>
      </c>
      <c r="C81" s="9">
        <v>0.63888888888888895</v>
      </c>
      <c r="D81" s="9">
        <v>0.67013888888888884</v>
      </c>
      <c r="E81" s="9">
        <f>Tableau1[[#This Row],[Fin]]-Tableau1[[#This Row],[Début]]</f>
        <v>3.1249999999999889E-2</v>
      </c>
      <c r="F81" s="1" t="s">
        <v>4</v>
      </c>
      <c r="G81" s="2" t="s">
        <v>111</v>
      </c>
    </row>
    <row r="82" spans="2:9" x14ac:dyDescent="0.25">
      <c r="B82" s="8">
        <v>45436</v>
      </c>
      <c r="C82" s="9">
        <v>0.33333333333333331</v>
      </c>
      <c r="D82" s="9">
        <v>0.39930555555555558</v>
      </c>
      <c r="E82" s="9">
        <f>Tableau1[[#This Row],[Fin]]-Tableau1[[#This Row],[Début]]</f>
        <v>6.5972222222222265E-2</v>
      </c>
      <c r="F82" s="1" t="s">
        <v>4</v>
      </c>
      <c r="G82" s="2" t="s">
        <v>112</v>
      </c>
    </row>
    <row r="83" spans="2:9" x14ac:dyDescent="0.25">
      <c r="B83" s="8">
        <v>45436</v>
      </c>
      <c r="C83" s="9">
        <v>0.40972222222222227</v>
      </c>
      <c r="D83" s="9">
        <v>0.45833333333333331</v>
      </c>
      <c r="E83" s="9">
        <f>Tableau1[[#This Row],[Fin]]-Tableau1[[#This Row],[Début]]</f>
        <v>4.8611111111111049E-2</v>
      </c>
      <c r="F83" s="1" t="s">
        <v>4</v>
      </c>
      <c r="G83" s="2" t="s">
        <v>112</v>
      </c>
    </row>
    <row r="84" spans="2:9" x14ac:dyDescent="0.25">
      <c r="B84" s="8">
        <v>45436</v>
      </c>
      <c r="C84" s="9">
        <v>0.45833333333333331</v>
      </c>
      <c r="D84" s="9">
        <v>0.51041666666666663</v>
      </c>
      <c r="E84" s="9">
        <f>Tableau1[[#This Row],[Fin]]-Tableau1[[#This Row],[Début]]</f>
        <v>5.2083333333333315E-2</v>
      </c>
      <c r="F84" s="1" t="s">
        <v>4</v>
      </c>
      <c r="G84" s="2" t="s">
        <v>113</v>
      </c>
    </row>
    <row r="85" spans="2:9" x14ac:dyDescent="0.25">
      <c r="B85" s="8">
        <v>45436</v>
      </c>
      <c r="C85" s="9">
        <v>0.5625</v>
      </c>
      <c r="D85" s="9">
        <v>0.60069444444444442</v>
      </c>
      <c r="E85" s="9">
        <f>Tableau1[[#This Row],[Fin]]-Tableau1[[#This Row],[Début]]</f>
        <v>3.819444444444442E-2</v>
      </c>
      <c r="F85" s="1" t="s">
        <v>4</v>
      </c>
      <c r="G85" s="2" t="s">
        <v>114</v>
      </c>
    </row>
    <row r="86" spans="2:9" x14ac:dyDescent="0.25">
      <c r="B86" s="8">
        <v>45436</v>
      </c>
      <c r="C86" s="9">
        <v>0.60069444444444442</v>
      </c>
      <c r="D86" s="9">
        <v>0.62847222222222221</v>
      </c>
      <c r="E86" s="9">
        <f>Tableau1[[#This Row],[Fin]]-Tableau1[[#This Row],[Début]]</f>
        <v>2.777777777777779E-2</v>
      </c>
      <c r="F86" s="1" t="s">
        <v>4</v>
      </c>
      <c r="G86" s="2" t="s">
        <v>116</v>
      </c>
    </row>
    <row r="87" spans="2:9" x14ac:dyDescent="0.25">
      <c r="B87" s="8">
        <v>45436</v>
      </c>
      <c r="C87" s="9">
        <v>0.63888888888888895</v>
      </c>
      <c r="D87" s="9">
        <v>0.64583333333333337</v>
      </c>
      <c r="E87" s="9">
        <f>Tableau1[[#This Row],[Fin]]-Tableau1[[#This Row],[Début]]</f>
        <v>6.9444444444444198E-3</v>
      </c>
      <c r="F87" s="1" t="s">
        <v>4</v>
      </c>
      <c r="G87" s="2" t="s">
        <v>116</v>
      </c>
    </row>
    <row r="88" spans="2:9" x14ac:dyDescent="0.25">
      <c r="B88" s="8">
        <v>45436</v>
      </c>
      <c r="C88" s="9">
        <v>0.64583333333333337</v>
      </c>
      <c r="D88" s="9">
        <v>0.70486111111111116</v>
      </c>
      <c r="E88" s="9">
        <f>Tableau1[[#This Row],[Fin]]-Tableau1[[#This Row],[Début]]</f>
        <v>5.902777777777779E-2</v>
      </c>
      <c r="F88" s="1" t="s">
        <v>4</v>
      </c>
      <c r="G88" s="2" t="s">
        <v>115</v>
      </c>
    </row>
    <row r="89" spans="2:9" ht="30" x14ac:dyDescent="0.25">
      <c r="B89" s="8">
        <v>45439</v>
      </c>
      <c r="C89" s="9">
        <v>0.5625</v>
      </c>
      <c r="D89" s="9">
        <v>0.62847222222222221</v>
      </c>
      <c r="E89" s="9">
        <f>Tableau1[[#This Row],[Fin]]-Tableau1[[#This Row],[Début]]</f>
        <v>6.597222222222221E-2</v>
      </c>
      <c r="F89" s="1" t="s">
        <v>4</v>
      </c>
      <c r="G89" s="2" t="s">
        <v>117</v>
      </c>
      <c r="I89" s="3" t="s">
        <v>118</v>
      </c>
    </row>
    <row r="90" spans="2:9" ht="30" x14ac:dyDescent="0.25">
      <c r="B90" s="8">
        <v>45440</v>
      </c>
      <c r="C90" s="9">
        <v>0.33333333333333331</v>
      </c>
      <c r="E90" s="9">
        <f>Tableau1[[#This Row],[Fin]]-Tableau1[[#This Row],[Début]]</f>
        <v>-0.33333333333333331</v>
      </c>
      <c r="F90" s="1" t="s">
        <v>4</v>
      </c>
      <c r="G90" s="2" t="s">
        <v>120</v>
      </c>
      <c r="I90" s="3" t="s">
        <v>119</v>
      </c>
    </row>
    <row r="91" spans="2:9" x14ac:dyDescent="0.25">
      <c r="E91" s="9">
        <f>Tableau1[[#This Row],[Fin]]-Tableau1[[#This Row],[Début]]</f>
        <v>0</v>
      </c>
    </row>
    <row r="92" spans="2:9" x14ac:dyDescent="0.25">
      <c r="E92" s="9">
        <f>Tableau1[[#This Row],[Fin]]-Tableau1[[#This Row],[Début]]</f>
        <v>0</v>
      </c>
    </row>
    <row r="93" spans="2:9" x14ac:dyDescent="0.25">
      <c r="E93" s="9">
        <f>Tableau1[[#This Row],[Fin]]-Tableau1[[#This Row],[Début]]</f>
        <v>0</v>
      </c>
    </row>
    <row r="94" spans="2:9" x14ac:dyDescent="0.25">
      <c r="E94" s="9">
        <f>Tableau1[[#This Row],[Fin]]-Tableau1[[#This Row],[Début]]</f>
        <v>0</v>
      </c>
    </row>
    <row r="95" spans="2:9" x14ac:dyDescent="0.25">
      <c r="E95" s="9">
        <f>Tableau1[[#This Row],[Fin]]-Tableau1[[#This Row],[Début]]</f>
        <v>0</v>
      </c>
    </row>
    <row r="96" spans="2:9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phoneticPr fontId="3" type="noConversion"/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  <hyperlink ref="I68" r:id="rId9" xr:uid="{183277D3-BF31-4C46-9091-3C29B8981F33}"/>
    <hyperlink ref="I64" r:id="rId10" xr:uid="{26CA2638-C028-4584-81E1-34EE6FCF95DE}"/>
    <hyperlink ref="I89" r:id="rId11" xr:uid="{528655AB-D797-445A-967B-97E2C7331F95}"/>
    <hyperlink ref="I90" r:id="rId12" xr:uid="{DBEBDA19-40E6-4508-9A35-4BA1CC05A74D}"/>
  </hyperlinks>
  <pageMargins left="0.25" right="0.25" top="0.75" bottom="0.75" header="0.3" footer="0.3"/>
  <pageSetup paperSize="9" scale="59" fitToHeight="0" orientation="landscape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J14" sqref="J14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0.93749999999999944</v>
      </c>
      <c r="E4" s="4">
        <f>SUMIF(Tableau1[Sujet], Sheet1!E$3, Tableau1[Durée])</f>
        <v>1.2256944444444444</v>
      </c>
      <c r="F4" s="4">
        <f>SUMIF(Tableau1[Sujet], Sheet1!F$3, Tableau1[Durée])</f>
        <v>0.70138888888888884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11">
        <f>SUM(D4:H4)</f>
        <v>3.0069444444444438</v>
      </c>
    </row>
    <row r="5" spans="3:9" x14ac:dyDescent="0.25">
      <c r="C5" t="s">
        <v>15</v>
      </c>
      <c r="D5" s="6">
        <f>D4/$I$4</f>
        <v>0.31177829099307147</v>
      </c>
      <c r="E5" s="6">
        <f>E4/$I$4</f>
        <v>0.40762124711316405</v>
      </c>
      <c r="F5" s="6">
        <f>F4/$I$4</f>
        <v>0.23325635103926101</v>
      </c>
      <c r="G5" s="6">
        <f>G4/$I$4</f>
        <v>0</v>
      </c>
      <c r="H5" s="6">
        <f>H4/$I$4</f>
        <v>4.7344110854503414E-2</v>
      </c>
      <c r="I5" s="6">
        <f>SUM(Table2[[#This Row],[Analyse]:[Autres]])</f>
        <v>0.99999999999999989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2024-05-24T14:43:57Z</cp:lastPrinted>
  <dcterms:created xsi:type="dcterms:W3CDTF">2024-02-01T09:02:36Z</dcterms:created>
  <dcterms:modified xsi:type="dcterms:W3CDTF">2024-05-28T06:09:47Z</dcterms:modified>
</cp:coreProperties>
</file>