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05klk\Desktop\DossierTPI\Jeu_dechec_sur_Unity\Documentation\"/>
    </mc:Choice>
  </mc:AlternateContent>
  <xr:revisionPtr revIDLastSave="0" documentId="13_ncr:1_{E853D561-59A1-4A0F-B49D-7F96791270F1}" xr6:coauthVersionLast="47" xr6:coauthVersionMax="47" xr10:uidLastSave="{00000000-0000-0000-0000-000000000000}"/>
  <bookViews>
    <workbookView xWindow="-120" yWindow="-120" windowWidth="29040" windowHeight="15840" xr2:uid="{8C5A27D1-6DF5-49AD-8CFF-A09824726FDF}"/>
  </bookViews>
  <sheets>
    <sheet name="Feuil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  <c r="E63" i="1"/>
  <c r="E4" i="2" s="1"/>
  <c r="E64" i="1"/>
  <c r="E65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61" i="1"/>
  <c r="E59" i="1"/>
  <c r="E56" i="1"/>
  <c r="E58" i="1"/>
  <c r="E6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51" i="1"/>
  <c r="E54" i="1"/>
  <c r="E55" i="1"/>
  <c r="E57" i="1"/>
  <c r="E44" i="1"/>
  <c r="E45" i="1"/>
  <c r="E46" i="1"/>
  <c r="E47" i="1"/>
  <c r="E48" i="1"/>
  <c r="E49" i="1"/>
  <c r="E50" i="1"/>
  <c r="E52" i="1"/>
  <c r="E36" i="1"/>
  <c r="E37" i="1"/>
  <c r="E38" i="1"/>
  <c r="E39" i="1"/>
  <c r="E40" i="1"/>
  <c r="E41" i="1"/>
  <c r="E42" i="1"/>
  <c r="E43" i="1"/>
  <c r="E11" i="1"/>
  <c r="E10" i="1"/>
  <c r="E4" i="1"/>
  <c r="E5" i="1"/>
  <c r="E6" i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H4" i="2"/>
  <c r="G4" i="2"/>
  <c r="F4" i="2"/>
  <c r="D4" i="2" l="1"/>
  <c r="I4" i="2" s="1"/>
  <c r="H5" i="2" s="1"/>
  <c r="D5" i="2" l="1"/>
  <c r="F5" i="2"/>
  <c r="E5" i="2"/>
  <c r="G5" i="2"/>
  <c r="I5" i="2" l="1"/>
</calcChain>
</file>

<file path=xl/sharedStrings.xml><?xml version="1.0" encoding="utf-8"?>
<sst xmlns="http://schemas.openxmlformats.org/spreadsheetml/2006/main" count="155" uniqueCount="93">
  <si>
    <t>Date</t>
  </si>
  <si>
    <t>Description</t>
  </si>
  <si>
    <t>Documentation</t>
  </si>
  <si>
    <t>Analyse</t>
  </si>
  <si>
    <t>Implémentation</t>
  </si>
  <si>
    <t>Début</t>
  </si>
  <si>
    <t>Fin</t>
  </si>
  <si>
    <t>Durée</t>
  </si>
  <si>
    <t>Sujet</t>
  </si>
  <si>
    <t>Remarque</t>
  </si>
  <si>
    <t>Source</t>
  </si>
  <si>
    <t>Tests</t>
  </si>
  <si>
    <t>Autres</t>
  </si>
  <si>
    <t>Meeting avec le premier expert, reçu et signature du cahier des charges, explication du déroulement du TPI</t>
  </si>
  <si>
    <t>Création du journal de travail</t>
  </si>
  <si>
    <t>pourcentage</t>
  </si>
  <si>
    <t>Communication avec le deuxième expert pour valider la méthode de communication</t>
  </si>
  <si>
    <t>Mise en place de la planification initiale.</t>
  </si>
  <si>
    <t>à vérifier avec mon chef de projet</t>
  </si>
  <si>
    <t>Statistique</t>
  </si>
  <si>
    <t>Heure</t>
  </si>
  <si>
    <t>Total</t>
  </si>
  <si>
    <t>Commencement de l'écriture de l'analyse préliminaire du dossier de projet</t>
  </si>
  <si>
    <t>Mahé Lavaud pour des conseils de style sur la page de garde</t>
  </si>
  <si>
    <t>Manque de compléter les chapitres objectifs et planification initiale</t>
  </si>
  <si>
    <t>Écriture de l'analyse préliminaire du dossier de projet</t>
  </si>
  <si>
    <t>Style à jour, première version de la page de garde faite et analyse préliminaire terminé</t>
  </si>
  <si>
    <t>Création du répertoire GitHub et premier commit des fichiers de documentation</t>
  </si>
  <si>
    <t>Ajout d'un graphique dans le journal de travail pour mieux représenter la répartission des tâches</t>
  </si>
  <si>
    <t>Amélioration du style pour le dossier de projet et le journal de travai</t>
  </si>
  <si>
    <t>Écriture de l'email pour l'envoi de la planification initiale</t>
  </si>
  <si>
    <t>Création du diagramme de classes</t>
  </si>
  <si>
    <t xml:space="preserve">Je me sens confient pour la suite du projet </t>
  </si>
  <si>
    <t>Création des milestones, des tags et du projet KanBan sur GitHub</t>
  </si>
  <si>
    <t>Création des tâches sur GitHub</t>
  </si>
  <si>
    <t>Réalisation du diagramme de classes</t>
  </si>
  <si>
    <t>Validation du diagramme de classes</t>
  </si>
  <si>
    <t>Validation faite avec Monsieur Viret</t>
  </si>
  <si>
    <t>Rectification du diagramme de classes</t>
  </si>
  <si>
    <t>Écriture de l'analyse du diagramme de classes</t>
  </si>
  <si>
    <t>Guide pour les relations:
https://cpnv-es-ngy.gitbook.io/uml-backlog/class-diagram/standards/les-relations</t>
  </si>
  <si>
    <t>Comment utiliser astah:
https://astah.net/support/astah-pro/user-guide/class-diagrams/</t>
  </si>
  <si>
    <t>Création du diagramme de flux de la gestion du mouvement des pièces</t>
  </si>
  <si>
    <t>Création du diagramme de flux de la condition de fin de partie</t>
  </si>
  <si>
    <t>https://support.microsoft.com/fr-fr/topic/cr%C3%A9er-un-diagramme-de-flux-simple-dans-visio-e207d975-4a51-4bfa-a356-eeec314bd276</t>
  </si>
  <si>
    <t>Création du diagramme de flux de la gestion des mouvements spéciaux</t>
  </si>
  <si>
    <t>Journal de travail - TPI Jeu d'échec sur Unity</t>
  </si>
  <si>
    <t>Création du diagramme de flux pour la gestion du tour des joueurs</t>
  </si>
  <si>
    <t>Création du diagramme de flux pour la gestion du fichier récapitulatif</t>
  </si>
  <si>
    <t>https://en.wikipedia.org/wiki/Algebraic_notation_(chess)</t>
  </si>
  <si>
    <t>Modification des projets sur GitHub</t>
  </si>
  <si>
    <t>Changement de un projet pour le GitHub à un projet pour chaque sprint du GitHub</t>
  </si>
  <si>
    <t>Écriture de la planification initiale dans le dossier de projet</t>
  </si>
  <si>
    <t>Écriture des diagrammes de flux dans le dossier de projet</t>
  </si>
  <si>
    <t>Réalisation de la maquette du menu principale</t>
  </si>
  <si>
    <t>Création de la maquette du menu priciaple</t>
  </si>
  <si>
    <t>Création de la maquette du menu du chronomètre</t>
  </si>
  <si>
    <t>Création de la maquette d'une partie</t>
  </si>
  <si>
    <t>Création de la maquette pour la fin d'une partie</t>
  </si>
  <si>
    <t>Écriture des maquette dans le dossier de projet</t>
  </si>
  <si>
    <t>https://astah.net/support/astah-pro/user-guide/sequence-diagram/</t>
  </si>
  <si>
    <t>Création du diagramme de séquence du déplacement d'une pièce</t>
  </si>
  <si>
    <t>Création du diagramme de séquence du début de la partie</t>
  </si>
  <si>
    <t>Création du diagramme de séquence du fin de jeu</t>
  </si>
  <si>
    <t>Réalisation du diagramme de séquence du fin de jeu</t>
  </si>
  <si>
    <t>Écriture des diagrammes de séquences dans le dossier de projet</t>
  </si>
  <si>
    <t>Écriture des stratégies de tests</t>
  </si>
  <si>
    <t xml:space="preserve">Écriture des risques techniques </t>
  </si>
  <si>
    <t>Création de la planification détaillée</t>
  </si>
  <si>
    <t>Réalisation de la planification détaillée</t>
  </si>
  <si>
    <t>Création du projet Unity</t>
  </si>
  <si>
    <t>Configuration des paramètres de Unity</t>
  </si>
  <si>
    <t>Ajout des assets des échecs sur Unity</t>
  </si>
  <si>
    <t>Création des scénarios de tests</t>
  </si>
  <si>
    <t>Réalisation des scénarios de tests</t>
  </si>
  <si>
    <t>Ajout d'un menu temporaire du jeu</t>
  </si>
  <si>
    <t>Ajout des scènes dans Unity</t>
  </si>
  <si>
    <t>Création de la classe de l'échiquier et mise en place de la scène</t>
  </si>
  <si>
    <t>Implémentation de l'initialisation de l'échiquier</t>
  </si>
  <si>
    <t>https://docs.unity3d.com/Manual/InstantiatingPrefabs.html</t>
  </si>
  <si>
    <t>Rédaction de la planification</t>
  </si>
  <si>
    <t>Création des scripts pour les pièces</t>
  </si>
  <si>
    <t>Ajout des sprites pour les pièces</t>
  </si>
  <si>
    <t>Rendez-vous avec le deuxième expert</t>
  </si>
  <si>
    <t>Implémentation de l'initialisation des pièces</t>
  </si>
  <si>
    <t>Rectification du journal de travail pour le 06, 07 et le 13 mai</t>
  </si>
  <si>
    <t>Continuation de l'implémentation de l'initialisation des pièces</t>
  </si>
  <si>
    <t>Finalisation et refactor de l'implémentation de l'initialisation des pièces</t>
  </si>
  <si>
    <t>https://learn.microsoft.com/en-us/dotnet/api/system.collections.generic.dictionary-2?view=net-8.0</t>
  </si>
  <si>
    <t>https://docs.unity3d.com/Manual/sprite-automatic-slicing.html</t>
  </si>
  <si>
    <t>Implémentation de la génération du mouvement des pièces</t>
  </si>
  <si>
    <t>Implémentation de la saisie de la souris</t>
  </si>
  <si>
    <t>Résolution de problème avec la saisie de la souris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</si>
</sst>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2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Temps de réalisation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A-48CE-A3C9-68EE8D415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A-48CE-A3C9-68EE8D415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A-48CE-A3C9-68EE8D415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A-48CE-A3C9-68EE8D4151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2A-48CE-A3C9-68EE8D415107}"/>
              </c:ext>
            </c:extLst>
          </c:dPt>
          <c:dLbls>
            <c:dLbl>
              <c:idx val="0"/>
              <c:layout>
                <c:manualLayout>
                  <c:x val="1.1111111111111112E-2"/>
                  <c:y val="-4.1666666666666706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82261"/>
                        <a:gd name="adj2" fmla="val -4380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D2A-48CE-A3C9-68EE8D415107}"/>
                </c:ext>
              </c:extLst>
            </c:dLbl>
            <c:dLbl>
              <c:idx val="1"/>
              <c:layout>
                <c:manualLayout>
                  <c:x val="1.1111111111111086E-2"/>
                  <c:y val="1.3888888888888888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4541"/>
                        <a:gd name="adj2" fmla="val -12716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D2A-48CE-A3C9-68EE8D415107}"/>
                </c:ext>
              </c:extLst>
            </c:dLbl>
            <c:dLbl>
              <c:idx val="2"/>
              <c:layout>
                <c:manualLayout>
                  <c:x val="-3.6111111111111122E-2"/>
                  <c:y val="-4.6296296296296294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5081"/>
                        <a:gd name="adj2" fmla="val 4470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D2A-48CE-A3C9-68EE8D415107}"/>
                </c:ext>
              </c:extLst>
            </c:dLbl>
            <c:dLbl>
              <c:idx val="3"/>
              <c:layout>
                <c:manualLayout>
                  <c:x val="-0.05"/>
                  <c:y val="-1.8518518518518517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78795"/>
                        <a:gd name="adj2" fmla="val 16662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D2A-48CE-A3C9-68EE8D415107}"/>
                </c:ext>
              </c:extLst>
            </c:dLbl>
            <c:dLbl>
              <c:idx val="4"/>
              <c:layout>
                <c:manualLayout>
                  <c:x val="4.7222222222222172E-2"/>
                  <c:y val="9.2592592592592587E-3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602"/>
                        <a:gd name="adj2" fmla="val 16860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9D2A-48CE-A3C9-68EE8D415107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Sheet1!$D$3:$H$3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Documentation</c:v>
                </c:pt>
                <c:pt idx="3">
                  <c:v>Tests</c:v>
                </c:pt>
                <c:pt idx="4">
                  <c:v>Autres</c:v>
                </c:pt>
              </c:strCache>
            </c:strRef>
          </c:cat>
          <c:val>
            <c:numRef>
              <c:f>Sheet1!$D$5:$H$5</c:f>
              <c:numCache>
                <c:formatCode>0.00%</c:formatCode>
                <c:ptCount val="5"/>
                <c:pt idx="0">
                  <c:v>0.37166900420757354</c:v>
                </c:pt>
                <c:pt idx="1">
                  <c:v>0.37166900420757371</c:v>
                </c:pt>
                <c:pt idx="2">
                  <c:v>0.19915848527349236</c:v>
                </c:pt>
                <c:pt idx="3">
                  <c:v>0</c:v>
                </c:pt>
                <c:pt idx="4">
                  <c:v>5.7503506311360392E-2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4900-A98E-33D9DFE34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185737</xdr:rowOff>
    </xdr:from>
    <xdr:to>
      <xdr:col>6</xdr:col>
      <xdr:colOff>581025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2B425-2654-4278-A686-14F21FD0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5EC7A-009E-4CEC-9940-8C10EB632C97}" name="Tableau1" displayName="Tableau1" ref="B3:I106" totalsRowShown="0" dataDxfId="8">
  <autoFilter ref="B3:I106" xr:uid="{C725EC7A-009E-4CEC-9940-8C10EB632C97}"/>
  <tableColumns count="8">
    <tableColumn id="1" xr3:uid="{799BD6A8-A92C-43CC-B95D-FF1653CA16C4}" name="Date" dataDxfId="7"/>
    <tableColumn id="2" xr3:uid="{1380C259-FA2D-4EA6-91E9-BF1969E7CC18}" name="Début" dataDxfId="6"/>
    <tableColumn id="3" xr3:uid="{4D12CC89-F7FF-439D-A648-6909595EA2E3}" name="Fin" dataDxfId="5"/>
    <tableColumn id="4" xr3:uid="{C0967D4C-5932-4C7A-A50D-0C2636C78AC3}" name="Durée" dataDxfId="4">
      <calculatedColumnFormula>Tableau1[[#This Row],[Fin]]-Tableau1[[#This Row],[Début]]</calculatedColumnFormula>
    </tableColumn>
    <tableColumn id="5" xr3:uid="{17050C65-2ADB-420B-8FFB-9FB5AB159E25}" name="Sujet" dataDxfId="3"/>
    <tableColumn id="6" xr3:uid="{4C62A6E6-8938-48A9-95E2-BE76A1DB436B}" name="Description" dataDxfId="2"/>
    <tableColumn id="7" xr3:uid="{37AF21BF-73DF-463F-9453-E5717834BE14}" name="Remarque" dataDxfId="1"/>
    <tableColumn id="8" xr3:uid="{3A640822-0D7F-42DA-9EE4-C514A8C62291}" name="Source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D94D3-4B74-415C-9C0B-C9673080844E}" name="Table2" displayName="Table2" ref="C3:I5" totalsRowShown="0">
  <autoFilter ref="C3:I5" xr:uid="{879D94D3-4B74-415C-9C0B-C9673080844E}"/>
  <tableColumns count="7">
    <tableColumn id="1" xr3:uid="{378999E3-D562-41CA-BAD4-F821C4208772}" name="Statistique"/>
    <tableColumn id="2" xr3:uid="{6C5609A3-07AB-4C8E-AE53-77746081E2FB}" name="Analyse">
      <calculatedColumnFormula>D3/$I$4</calculatedColumnFormula>
    </tableColumn>
    <tableColumn id="3" xr3:uid="{D559B817-530E-4717-802D-978DB718FED2}" name="Implémentation">
      <calculatedColumnFormula>E3/$I$4</calculatedColumnFormula>
    </tableColumn>
    <tableColumn id="4" xr3:uid="{ED2B8B4C-1A48-40CB-BF5A-5C744F80DC1E}" name="Documentation">
      <calculatedColumnFormula>F3/$I$4</calculatedColumnFormula>
    </tableColumn>
    <tableColumn id="5" xr3:uid="{B96ADD46-816E-4E35-9C6B-ACB727129A56}" name="Tests">
      <calculatedColumnFormula>G3/$I$4</calculatedColumnFormula>
    </tableColumn>
    <tableColumn id="6" xr3:uid="{8FAB11D7-6D2C-498D-8189-211E4EA9E44A}" name="Autres">
      <calculatedColumnFormula>H3/$I$4</calculatedColumnFormula>
    </tableColumn>
    <tableColumn id="7" xr3:uid="{4C81AF52-893F-41EC-BA45-6574EB9E658B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unity3d.com/Manual/sprite-automatic-slicing.html" TargetMode="External"/><Relationship Id="rId3" Type="http://schemas.openxmlformats.org/officeDocument/2006/relationships/hyperlink" Target="https://support.microsoft.com/fr-fr/topic/cr%C3%A9er-un-diagramme-de-flux-simple-dans-visio-e207d975-4a51-4bfa-a356-eeec314bd276" TargetMode="External"/><Relationship Id="rId7" Type="http://schemas.openxmlformats.org/officeDocument/2006/relationships/hyperlink" Target="https://learn.microsoft.com/en-us/dotnet/api/system.collections.generic.dictionary-2?view=net-8.0" TargetMode="External"/><Relationship Id="rId2" Type="http://schemas.openxmlformats.org/officeDocument/2006/relationships/hyperlink" Target="https://cpnv-es-ngy.gitbook.io/uml-backlog/class-diagram/standards/les-relations" TargetMode="External"/><Relationship Id="rId1" Type="http://schemas.openxmlformats.org/officeDocument/2006/relationships/hyperlink" Target="https://astah.net/support/astah-pro/user-guide/class-diagrams/" TargetMode="External"/><Relationship Id="rId6" Type="http://schemas.openxmlformats.org/officeDocument/2006/relationships/hyperlink" Target="https://docs.unity3d.com/Manual/InstantiatingPrefabs.html" TargetMode="External"/><Relationship Id="rId5" Type="http://schemas.openxmlformats.org/officeDocument/2006/relationships/hyperlink" Target="https://astah.net/support/astah-pro/user-guide/sequence-diagram/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en.wikipedia.org/wiki/Algebraic_notation_(chess)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5296-22E0-4BFB-BD78-5E52723F3D03}">
  <sheetPr>
    <pageSetUpPr fitToPage="1"/>
  </sheetPr>
  <dimension ref="B1:J106"/>
  <sheetViews>
    <sheetView tabSelected="1" topLeftCell="A36" zoomScaleNormal="100" workbookViewId="0">
      <selection activeCell="F66" sqref="F66"/>
    </sheetView>
  </sheetViews>
  <sheetFormatPr defaultColWidth="11.42578125" defaultRowHeight="15" x14ac:dyDescent="0.25"/>
  <cols>
    <col min="2" max="2" width="11.85546875" style="7" customWidth="1"/>
    <col min="3" max="3" width="10.140625" style="7" customWidth="1"/>
    <col min="4" max="4" width="9.5703125" style="7" customWidth="1"/>
    <col min="5" max="5" width="9.42578125" style="7" customWidth="1"/>
    <col min="6" max="6" width="18.140625" style="1" bestFit="1" customWidth="1"/>
    <col min="7" max="7" width="61.42578125" style="2" bestFit="1" customWidth="1"/>
    <col min="8" max="8" width="47.140625" style="2" customWidth="1"/>
    <col min="9" max="9" width="59.85546875" style="2" bestFit="1" customWidth="1"/>
    <col min="10" max="10" width="39.5703125" customWidth="1"/>
  </cols>
  <sheetData>
    <row r="1" spans="2:10" ht="15.75" thickBot="1" x14ac:dyDescent="0.3"/>
    <row r="2" spans="2:10" ht="47.25" thickBot="1" x14ac:dyDescent="0.3">
      <c r="B2" s="11" t="s">
        <v>46</v>
      </c>
      <c r="C2" s="12"/>
      <c r="D2" s="12"/>
      <c r="E2" s="12"/>
      <c r="F2" s="12"/>
      <c r="G2" s="12"/>
      <c r="H2" s="12"/>
      <c r="I2" s="13"/>
    </row>
    <row r="3" spans="2:10" x14ac:dyDescent="0.25">
      <c r="B3" s="7" t="s">
        <v>0</v>
      </c>
      <c r="C3" s="7" t="s">
        <v>5</v>
      </c>
      <c r="D3" s="7" t="s">
        <v>6</v>
      </c>
      <c r="E3" s="7" t="s">
        <v>7</v>
      </c>
      <c r="F3" s="1" t="s">
        <v>8</v>
      </c>
      <c r="G3" s="2" t="s">
        <v>1</v>
      </c>
      <c r="H3" s="2" t="s">
        <v>9</v>
      </c>
      <c r="I3" s="2" t="s">
        <v>10</v>
      </c>
    </row>
    <row r="4" spans="2:10" ht="30" x14ac:dyDescent="0.25">
      <c r="B4" s="8">
        <v>45412</v>
      </c>
      <c r="C4" s="9">
        <v>0.33680555555555558</v>
      </c>
      <c r="D4" s="9">
        <v>0.38541666666666669</v>
      </c>
      <c r="E4" s="9">
        <f>Tableau1[[#This Row],[Fin]]-Tableau1[[#This Row],[Début]]</f>
        <v>4.8611111111111105E-2</v>
      </c>
      <c r="F4" s="1" t="s">
        <v>12</v>
      </c>
      <c r="G4" s="2" t="s">
        <v>13</v>
      </c>
      <c r="J4" s="1"/>
    </row>
    <row r="5" spans="2:10" x14ac:dyDescent="0.25">
      <c r="B5" s="8">
        <v>45412</v>
      </c>
      <c r="C5" s="9">
        <v>0.38541666666666669</v>
      </c>
      <c r="D5" s="9">
        <v>0.39930555555555558</v>
      </c>
      <c r="E5" s="9">
        <f>Tableau1[[#This Row],[Fin]]-Tableau1[[#This Row],[Début]]</f>
        <v>1.3888888888888895E-2</v>
      </c>
      <c r="F5" s="1" t="s">
        <v>2</v>
      </c>
      <c r="G5" s="2" t="s">
        <v>14</v>
      </c>
      <c r="J5" s="1"/>
    </row>
    <row r="6" spans="2:10" ht="30" x14ac:dyDescent="0.25">
      <c r="B6" s="8">
        <v>45412</v>
      </c>
      <c r="C6" s="9">
        <v>0.40972222222222227</v>
      </c>
      <c r="D6" s="9">
        <v>0.4201388888888889</v>
      </c>
      <c r="E6" s="9">
        <f>Tableau1[[#This Row],[Fin]]-Tableau1[[#This Row],[Début]]</f>
        <v>1.041666666666663E-2</v>
      </c>
      <c r="F6" s="1" t="s">
        <v>12</v>
      </c>
      <c r="G6" s="2" t="s">
        <v>16</v>
      </c>
      <c r="J6" s="1"/>
    </row>
    <row r="7" spans="2:10" x14ac:dyDescent="0.25">
      <c r="B7" s="8">
        <v>45412</v>
      </c>
      <c r="C7" s="9">
        <v>0.4201388888888889</v>
      </c>
      <c r="D7" s="9">
        <v>0.47916666666666669</v>
      </c>
      <c r="E7" s="9">
        <f>Tableau1[[#This Row],[Fin]]-Tableau1[[#This Row],[Début]]</f>
        <v>5.902777777777779E-2</v>
      </c>
      <c r="F7" s="1" t="s">
        <v>3</v>
      </c>
      <c r="G7" s="2" t="s">
        <v>17</v>
      </c>
      <c r="H7" s="2" t="s">
        <v>18</v>
      </c>
      <c r="J7" s="3"/>
    </row>
    <row r="8" spans="2:10" ht="30" x14ac:dyDescent="0.25">
      <c r="B8" s="8">
        <v>45412</v>
      </c>
      <c r="C8" s="9">
        <v>0.47916666666666669</v>
      </c>
      <c r="D8" s="9">
        <v>0.51041666666666663</v>
      </c>
      <c r="E8" s="9">
        <f>Tableau1[[#This Row],[Fin]]-Tableau1[[#This Row],[Début]]</f>
        <v>3.1249999999999944E-2</v>
      </c>
      <c r="F8" s="1" t="s">
        <v>2</v>
      </c>
      <c r="G8" s="2" t="s">
        <v>22</v>
      </c>
      <c r="H8" s="2" t="s">
        <v>24</v>
      </c>
      <c r="I8" s="2" t="s">
        <v>23</v>
      </c>
      <c r="J8" s="1"/>
    </row>
    <row r="9" spans="2:10" ht="30" x14ac:dyDescent="0.25">
      <c r="B9" s="8">
        <v>45412</v>
      </c>
      <c r="C9" s="9">
        <v>0.5625</v>
      </c>
      <c r="D9" s="9">
        <v>0.60416666666666663</v>
      </c>
      <c r="E9" s="9">
        <f>Tableau1[[#This Row],[Fin]]-Tableau1[[#This Row],[Début]]</f>
        <v>4.166666666666663E-2</v>
      </c>
      <c r="F9" s="1" t="s">
        <v>2</v>
      </c>
      <c r="G9" s="2" t="s">
        <v>25</v>
      </c>
      <c r="H9" s="2" t="s">
        <v>26</v>
      </c>
      <c r="J9" s="3"/>
    </row>
    <row r="10" spans="2:10" ht="30" x14ac:dyDescent="0.25">
      <c r="B10" s="8">
        <v>45412</v>
      </c>
      <c r="C10" s="9">
        <v>0.60416666666666663</v>
      </c>
      <c r="D10" s="9">
        <v>0.62847222222222221</v>
      </c>
      <c r="E10" s="9">
        <f>Tableau1[[#This Row],[Fin]]-Tableau1[[#This Row],[Début]]</f>
        <v>2.430555555555558E-2</v>
      </c>
      <c r="F10" s="1" t="s">
        <v>2</v>
      </c>
      <c r="G10" s="2" t="s">
        <v>29</v>
      </c>
      <c r="J10" s="1"/>
    </row>
    <row r="11" spans="2:10" ht="30" x14ac:dyDescent="0.25">
      <c r="B11" s="8">
        <v>45412</v>
      </c>
      <c r="C11" s="9">
        <v>0.63888888888888895</v>
      </c>
      <c r="D11" s="9">
        <v>0.65625</v>
      </c>
      <c r="E11" s="9">
        <f>Tableau1[[#This Row],[Fin]]-Tableau1[[#This Row],[Début]]</f>
        <v>1.7361111111111049E-2</v>
      </c>
      <c r="F11" s="1" t="s">
        <v>2</v>
      </c>
      <c r="G11" s="2" t="s">
        <v>28</v>
      </c>
    </row>
    <row r="12" spans="2:10" ht="30" x14ac:dyDescent="0.25">
      <c r="B12" s="8">
        <v>45412</v>
      </c>
      <c r="C12" s="9">
        <v>0.65625</v>
      </c>
      <c r="D12" s="9">
        <v>0.66666666666666663</v>
      </c>
      <c r="E12" s="9">
        <f>Tableau1[[#This Row],[Fin]]-Tableau1[[#This Row],[Début]]</f>
        <v>1.041666666666663E-2</v>
      </c>
      <c r="F12" s="1" t="s">
        <v>12</v>
      </c>
      <c r="G12" s="2" t="s">
        <v>27</v>
      </c>
      <c r="J12" s="1"/>
    </row>
    <row r="13" spans="2:10" x14ac:dyDescent="0.25">
      <c r="B13" s="8">
        <v>45412</v>
      </c>
      <c r="C13" s="9">
        <v>0.66666666666666663</v>
      </c>
      <c r="D13" s="9">
        <v>0.69444444444444453</v>
      </c>
      <c r="E13" s="9">
        <f>Tableau1[[#This Row],[Fin]]-Tableau1[[#This Row],[Début]]</f>
        <v>2.7777777777777901E-2</v>
      </c>
      <c r="F13" s="1" t="s">
        <v>2</v>
      </c>
      <c r="G13" s="2" t="s">
        <v>52</v>
      </c>
      <c r="J13" s="1"/>
    </row>
    <row r="14" spans="2:10" x14ac:dyDescent="0.25">
      <c r="B14" s="8">
        <v>45412</v>
      </c>
      <c r="C14" s="9">
        <v>0.69444444444444453</v>
      </c>
      <c r="D14" s="9">
        <v>0.70486111111111116</v>
      </c>
      <c r="E14" s="9">
        <f>Tableau1[[#This Row],[Fin]]-Tableau1[[#This Row],[Début]]</f>
        <v>1.041666666666663E-2</v>
      </c>
      <c r="F14" s="1" t="s">
        <v>12</v>
      </c>
      <c r="G14" s="2" t="s">
        <v>30</v>
      </c>
      <c r="H14" s="2" t="s">
        <v>32</v>
      </c>
      <c r="J14" s="1"/>
    </row>
    <row r="15" spans="2:10" x14ac:dyDescent="0.25">
      <c r="B15" s="8">
        <v>45414</v>
      </c>
      <c r="C15" s="9">
        <v>0.36805555555555558</v>
      </c>
      <c r="D15" s="9">
        <v>0.39930555555555558</v>
      </c>
      <c r="E15" s="9">
        <f>Tableau1[[#This Row],[Fin]]-Tableau1[[#This Row],[Début]]</f>
        <v>3.125E-2</v>
      </c>
      <c r="F15" s="1" t="s">
        <v>3</v>
      </c>
      <c r="G15" s="2" t="s">
        <v>33</v>
      </c>
      <c r="J15" s="1"/>
    </row>
    <row r="16" spans="2:10" x14ac:dyDescent="0.25">
      <c r="B16" s="8">
        <v>45414</v>
      </c>
      <c r="C16" s="9">
        <v>0.40972222222222227</v>
      </c>
      <c r="D16" s="9">
        <v>0.4513888888888889</v>
      </c>
      <c r="E16" s="9">
        <f>Tableau1[[#This Row],[Fin]]-Tableau1[[#This Row],[Début]]</f>
        <v>4.166666666666663E-2</v>
      </c>
      <c r="F16" s="1" t="s">
        <v>3</v>
      </c>
      <c r="G16" s="2" t="s">
        <v>34</v>
      </c>
      <c r="J16" s="1"/>
    </row>
    <row r="17" spans="2:10" ht="30" x14ac:dyDescent="0.25">
      <c r="B17" s="8">
        <v>45414</v>
      </c>
      <c r="C17" s="9">
        <v>0.4513888888888889</v>
      </c>
      <c r="D17" s="9">
        <v>0.51041666666666663</v>
      </c>
      <c r="E17" s="9">
        <f>Tableau1[[#This Row],[Fin]]-Tableau1[[#This Row],[Début]]</f>
        <v>5.9027777777777735E-2</v>
      </c>
      <c r="F17" s="1" t="s">
        <v>3</v>
      </c>
      <c r="G17" s="2" t="s">
        <v>31</v>
      </c>
      <c r="I17" s="3" t="s">
        <v>41</v>
      </c>
      <c r="J17" s="1"/>
    </row>
    <row r="18" spans="2:10" ht="45" x14ac:dyDescent="0.25">
      <c r="B18" s="8">
        <v>45414</v>
      </c>
      <c r="C18" s="9">
        <v>0.5625</v>
      </c>
      <c r="D18" s="9">
        <v>0.59375</v>
      </c>
      <c r="E18" s="9">
        <f>Tableau1[[#This Row],[Fin]]-Tableau1[[#This Row],[Début]]</f>
        <v>3.125E-2</v>
      </c>
      <c r="F18" s="1" t="s">
        <v>3</v>
      </c>
      <c r="G18" s="2" t="s">
        <v>35</v>
      </c>
      <c r="I18" s="3" t="s">
        <v>40</v>
      </c>
      <c r="J18" s="1"/>
    </row>
    <row r="19" spans="2:10" x14ac:dyDescent="0.25">
      <c r="B19" s="8">
        <v>45414</v>
      </c>
      <c r="C19" s="9">
        <v>0.59375</v>
      </c>
      <c r="D19" s="9">
        <v>0.60416666666666663</v>
      </c>
      <c r="E19" s="9">
        <f>Tableau1[[#This Row],[Fin]]-Tableau1[[#This Row],[Début]]</f>
        <v>1.041666666666663E-2</v>
      </c>
      <c r="F19" s="1" t="s">
        <v>3</v>
      </c>
      <c r="G19" s="2" t="s">
        <v>36</v>
      </c>
      <c r="I19" s="2" t="s">
        <v>37</v>
      </c>
      <c r="J19" s="1"/>
    </row>
    <row r="20" spans="2:10" x14ac:dyDescent="0.25">
      <c r="B20" s="8">
        <v>45414</v>
      </c>
      <c r="C20" s="9">
        <v>0.60416666666666663</v>
      </c>
      <c r="D20" s="9">
        <v>0.62847222222222221</v>
      </c>
      <c r="E20" s="9">
        <f>Tableau1[[#This Row],[Fin]]-Tableau1[[#This Row],[Début]]</f>
        <v>2.430555555555558E-2</v>
      </c>
      <c r="F20" s="1" t="s">
        <v>3</v>
      </c>
      <c r="G20" s="2" t="s">
        <v>38</v>
      </c>
      <c r="J20" s="1"/>
    </row>
    <row r="21" spans="2:10" x14ac:dyDescent="0.25">
      <c r="B21" s="8">
        <v>45414</v>
      </c>
      <c r="C21" s="9">
        <v>0.63888888888888895</v>
      </c>
      <c r="D21" s="9">
        <v>0.64930555555555558</v>
      </c>
      <c r="E21" s="9">
        <f>Tableau1[[#This Row],[Fin]]-Tableau1[[#This Row],[Début]]</f>
        <v>1.041666666666663E-2</v>
      </c>
      <c r="F21" s="1" t="s">
        <v>2</v>
      </c>
      <c r="G21" s="2" t="s">
        <v>39</v>
      </c>
      <c r="J21" s="1"/>
    </row>
    <row r="22" spans="2:10" ht="45" x14ac:dyDescent="0.25">
      <c r="B22" s="8">
        <v>45414</v>
      </c>
      <c r="C22" s="9">
        <v>0.64930555555555558</v>
      </c>
      <c r="D22" s="9">
        <v>0.67013888888888884</v>
      </c>
      <c r="E22" s="9">
        <f>Tableau1[[#This Row],[Fin]]-Tableau1[[#This Row],[Début]]</f>
        <v>2.0833333333333259E-2</v>
      </c>
      <c r="F22" s="1" t="s">
        <v>3</v>
      </c>
      <c r="G22" s="2" t="s">
        <v>42</v>
      </c>
      <c r="I22" s="3" t="s">
        <v>44</v>
      </c>
      <c r="J22" s="1"/>
    </row>
    <row r="23" spans="2:10" x14ac:dyDescent="0.25">
      <c r="B23" s="8">
        <v>45415</v>
      </c>
      <c r="C23" s="9">
        <v>0.33333333333333331</v>
      </c>
      <c r="D23" s="9">
        <v>0.3611111111111111</v>
      </c>
      <c r="E23" s="9">
        <f>Tableau1[[#This Row],[Fin]]-Tableau1[[#This Row],[Début]]</f>
        <v>2.777777777777779E-2</v>
      </c>
      <c r="F23" s="1" t="s">
        <v>3</v>
      </c>
      <c r="G23" s="2" t="s">
        <v>43</v>
      </c>
      <c r="J23" s="1"/>
    </row>
    <row r="24" spans="2:10" ht="30" x14ac:dyDescent="0.25">
      <c r="B24" s="8">
        <v>45415</v>
      </c>
      <c r="C24" s="9">
        <v>0.3611111111111111</v>
      </c>
      <c r="D24" s="9">
        <v>0.37847222222222227</v>
      </c>
      <c r="E24" s="9">
        <f>Tableau1[[#This Row],[Fin]]-Tableau1[[#This Row],[Début]]</f>
        <v>1.736111111111116E-2</v>
      </c>
      <c r="F24" s="1" t="s">
        <v>3</v>
      </c>
      <c r="G24" s="2" t="s">
        <v>45</v>
      </c>
      <c r="J24" s="1"/>
    </row>
    <row r="25" spans="2:10" x14ac:dyDescent="0.25">
      <c r="B25" s="8">
        <v>45415</v>
      </c>
      <c r="C25" s="9">
        <v>0.37847222222222227</v>
      </c>
      <c r="D25" s="9">
        <v>0.39930555555555558</v>
      </c>
      <c r="E25" s="9">
        <f>Tableau1[[#This Row],[Fin]]-Tableau1[[#This Row],[Début]]</f>
        <v>2.0833333333333315E-2</v>
      </c>
      <c r="F25" s="1" t="s">
        <v>3</v>
      </c>
      <c r="G25" s="2" t="s">
        <v>47</v>
      </c>
      <c r="J25" s="1"/>
    </row>
    <row r="26" spans="2:10" ht="30" x14ac:dyDescent="0.25">
      <c r="B26" s="8">
        <v>45415</v>
      </c>
      <c r="C26" s="9">
        <v>0.40972222222222227</v>
      </c>
      <c r="D26" s="9">
        <v>0.42708333333333331</v>
      </c>
      <c r="E26" s="9">
        <f>Tableau1[[#This Row],[Fin]]-Tableau1[[#This Row],[Début]]</f>
        <v>1.7361111111111049E-2</v>
      </c>
      <c r="F26" s="1" t="s">
        <v>3</v>
      </c>
      <c r="G26" s="2" t="s">
        <v>48</v>
      </c>
      <c r="I26" s="3" t="s">
        <v>49</v>
      </c>
      <c r="J26" s="1"/>
    </row>
    <row r="27" spans="2:10" ht="30" x14ac:dyDescent="0.25">
      <c r="B27" s="8">
        <v>45415</v>
      </c>
      <c r="C27" s="9">
        <v>0.42708333333333331</v>
      </c>
      <c r="D27" s="9">
        <v>0.44444444444444442</v>
      </c>
      <c r="E27" s="9">
        <f>Tableau1[[#This Row],[Fin]]-Tableau1[[#This Row],[Début]]</f>
        <v>1.7361111111111105E-2</v>
      </c>
      <c r="F27" s="1" t="s">
        <v>12</v>
      </c>
      <c r="G27" s="2" t="s">
        <v>50</v>
      </c>
      <c r="H27" s="2" t="s">
        <v>51</v>
      </c>
      <c r="J27" s="1"/>
    </row>
    <row r="28" spans="2:10" x14ac:dyDescent="0.25">
      <c r="B28" s="8">
        <v>45415</v>
      </c>
      <c r="C28" s="9">
        <v>0.44444444444444442</v>
      </c>
      <c r="D28" s="9">
        <v>0.47916666666666669</v>
      </c>
      <c r="E28" s="9">
        <f>Tableau1[[#This Row],[Fin]]-Tableau1[[#This Row],[Début]]</f>
        <v>3.4722222222222265E-2</v>
      </c>
      <c r="F28" s="1" t="s">
        <v>2</v>
      </c>
      <c r="G28" s="2" t="s">
        <v>53</v>
      </c>
      <c r="J28" s="1"/>
    </row>
    <row r="29" spans="2:10" x14ac:dyDescent="0.25">
      <c r="B29" s="8">
        <v>45415</v>
      </c>
      <c r="C29" s="9">
        <v>0.47916666666666669</v>
      </c>
      <c r="D29" s="9">
        <v>0.51041666666666663</v>
      </c>
      <c r="E29" s="9">
        <f>Tableau1[[#This Row],[Fin]]-Tableau1[[#This Row],[Début]]</f>
        <v>3.1249999999999944E-2</v>
      </c>
      <c r="F29" s="1" t="s">
        <v>3</v>
      </c>
      <c r="G29" s="2" t="s">
        <v>55</v>
      </c>
      <c r="J29" s="1"/>
    </row>
    <row r="30" spans="2:10" x14ac:dyDescent="0.25">
      <c r="B30" s="8">
        <v>45415</v>
      </c>
      <c r="C30" s="9">
        <v>0.5625</v>
      </c>
      <c r="D30" s="9">
        <v>0.57638888888888895</v>
      </c>
      <c r="E30" s="9">
        <f>Tableau1[[#This Row],[Fin]]-Tableau1[[#This Row],[Début]]</f>
        <v>1.3888888888888951E-2</v>
      </c>
      <c r="F30" s="1" t="s">
        <v>3</v>
      </c>
      <c r="G30" s="2" t="s">
        <v>54</v>
      </c>
      <c r="J30" s="1"/>
    </row>
    <row r="31" spans="2:10" x14ac:dyDescent="0.25">
      <c r="B31" s="8">
        <v>45415</v>
      </c>
      <c r="C31" s="9">
        <v>0.57638888888888895</v>
      </c>
      <c r="D31" s="9">
        <v>0.59722222222222221</v>
      </c>
      <c r="E31" s="9">
        <f>Tableau1[[#This Row],[Fin]]-Tableau1[[#This Row],[Début]]</f>
        <v>2.0833333333333259E-2</v>
      </c>
      <c r="F31" s="1" t="s">
        <v>3</v>
      </c>
      <c r="G31" s="2" t="s">
        <v>56</v>
      </c>
      <c r="J31" s="1"/>
    </row>
    <row r="32" spans="2:10" x14ac:dyDescent="0.25">
      <c r="B32" s="8">
        <v>45415</v>
      </c>
      <c r="C32" s="9">
        <v>0.59722222222222221</v>
      </c>
      <c r="D32" s="9">
        <v>0.62847222222222221</v>
      </c>
      <c r="E32" s="9">
        <f>Tableau1[[#This Row],[Fin]]-Tableau1[[#This Row],[Début]]</f>
        <v>3.125E-2</v>
      </c>
      <c r="F32" s="1" t="s">
        <v>3</v>
      </c>
      <c r="G32" s="2" t="s">
        <v>57</v>
      </c>
      <c r="J32" s="1"/>
    </row>
    <row r="33" spans="2:10" x14ac:dyDescent="0.25">
      <c r="B33" s="8">
        <v>45415</v>
      </c>
      <c r="C33" s="9">
        <v>0.63888888888888895</v>
      </c>
      <c r="D33" s="9">
        <v>0.66666666666666663</v>
      </c>
      <c r="E33" s="9">
        <f>Tableau1[[#This Row],[Fin]]-Tableau1[[#This Row],[Début]]</f>
        <v>2.7777777777777679E-2</v>
      </c>
      <c r="F33" s="1" t="s">
        <v>3</v>
      </c>
      <c r="G33" s="2" t="s">
        <v>58</v>
      </c>
      <c r="J33" s="1"/>
    </row>
    <row r="34" spans="2:10" x14ac:dyDescent="0.25">
      <c r="B34" s="8">
        <v>45415</v>
      </c>
      <c r="C34" s="9">
        <v>0.66666666666666663</v>
      </c>
      <c r="D34" s="9">
        <v>0.6875</v>
      </c>
      <c r="E34" s="9">
        <f>Tableau1[[#This Row],[Fin]]-Tableau1[[#This Row],[Début]]</f>
        <v>2.083333333333337E-2</v>
      </c>
      <c r="F34" s="1" t="s">
        <v>2</v>
      </c>
      <c r="G34" s="2" t="s">
        <v>59</v>
      </c>
      <c r="J34" s="1"/>
    </row>
    <row r="35" spans="2:10" ht="30" x14ac:dyDescent="0.25">
      <c r="B35" s="8">
        <v>45415</v>
      </c>
      <c r="C35" s="9">
        <v>0.6875</v>
      </c>
      <c r="D35" s="9">
        <v>0.70486111111111116</v>
      </c>
      <c r="E35" s="9">
        <f>Tableau1[[#This Row],[Fin]]-Tableau1[[#This Row],[Début]]</f>
        <v>1.736111111111116E-2</v>
      </c>
      <c r="F35" s="1" t="s">
        <v>3</v>
      </c>
      <c r="G35" s="2" t="s">
        <v>62</v>
      </c>
      <c r="I35" s="3" t="s">
        <v>60</v>
      </c>
      <c r="J35" s="1"/>
    </row>
    <row r="36" spans="2:10" x14ac:dyDescent="0.25">
      <c r="B36" s="8">
        <v>45418</v>
      </c>
      <c r="C36" s="9">
        <v>0.33333333333333331</v>
      </c>
      <c r="D36" s="9">
        <v>0.39930555555555558</v>
      </c>
      <c r="E36" s="9">
        <f>Tableau1[[#This Row],[Fin]]-Tableau1[[#This Row],[Début]]</f>
        <v>6.5972222222222265E-2</v>
      </c>
      <c r="F36" s="1" t="s">
        <v>3</v>
      </c>
      <c r="G36" s="2" t="s">
        <v>61</v>
      </c>
      <c r="J36" s="1"/>
    </row>
    <row r="37" spans="2:10" x14ac:dyDescent="0.25">
      <c r="B37" s="8">
        <v>45418</v>
      </c>
      <c r="C37" s="9">
        <v>0.40972222222222227</v>
      </c>
      <c r="D37" s="9">
        <v>0.46180555555555558</v>
      </c>
      <c r="E37" s="9">
        <f>Tableau1[[#This Row],[Fin]]-Tableau1[[#This Row],[Début]]</f>
        <v>5.2083333333333315E-2</v>
      </c>
      <c r="F37" s="1" t="s">
        <v>3</v>
      </c>
      <c r="G37" s="2" t="s">
        <v>63</v>
      </c>
      <c r="J37" s="1"/>
    </row>
    <row r="38" spans="2:10" x14ac:dyDescent="0.25">
      <c r="B38" s="8">
        <v>45418</v>
      </c>
      <c r="C38" s="9">
        <v>0.46180555555555558</v>
      </c>
      <c r="D38" s="9">
        <v>0.51041666666666663</v>
      </c>
      <c r="E38" s="9">
        <f>Tableau1[[#This Row],[Fin]]-Tableau1[[#This Row],[Début]]</f>
        <v>4.8611111111111049E-2</v>
      </c>
      <c r="F38" s="1" t="s">
        <v>3</v>
      </c>
      <c r="G38" s="2" t="s">
        <v>64</v>
      </c>
      <c r="J38" s="1"/>
    </row>
    <row r="39" spans="2:10" x14ac:dyDescent="0.25">
      <c r="B39" s="8">
        <v>45418</v>
      </c>
      <c r="C39" s="9">
        <v>0.5625</v>
      </c>
      <c r="D39" s="9">
        <v>0.62847222222222221</v>
      </c>
      <c r="E39" s="9">
        <f>Tableau1[[#This Row],[Fin]]-Tableau1[[#This Row],[Début]]</f>
        <v>6.597222222222221E-2</v>
      </c>
      <c r="F39" s="1" t="s">
        <v>2</v>
      </c>
      <c r="G39" s="2" t="s">
        <v>65</v>
      </c>
      <c r="J39" s="1"/>
    </row>
    <row r="40" spans="2:10" x14ac:dyDescent="0.25">
      <c r="B40" s="8">
        <v>45419</v>
      </c>
      <c r="C40" s="9">
        <v>0.33333333333333331</v>
      </c>
      <c r="D40" s="9">
        <v>0.39930555555555558</v>
      </c>
      <c r="E40" s="9">
        <f>Tableau1[[#This Row],[Fin]]-Tableau1[[#This Row],[Début]]</f>
        <v>6.5972222222222265E-2</v>
      </c>
      <c r="F40" s="1" t="s">
        <v>2</v>
      </c>
      <c r="G40" s="2" t="s">
        <v>67</v>
      </c>
      <c r="J40" s="1"/>
    </row>
    <row r="41" spans="2:10" x14ac:dyDescent="0.25">
      <c r="B41" s="8">
        <v>45419</v>
      </c>
      <c r="C41" s="9">
        <v>0.40972222222222227</v>
      </c>
      <c r="D41" s="9">
        <v>0.51041666666666663</v>
      </c>
      <c r="E41" s="9">
        <f>Tableau1[[#This Row],[Fin]]-Tableau1[[#This Row],[Début]]</f>
        <v>0.10069444444444436</v>
      </c>
      <c r="F41" s="1" t="s">
        <v>3</v>
      </c>
      <c r="G41" s="2" t="s">
        <v>68</v>
      </c>
      <c r="J41" s="1"/>
    </row>
    <row r="42" spans="2:10" x14ac:dyDescent="0.25">
      <c r="B42" s="8">
        <v>45419</v>
      </c>
      <c r="C42" s="9">
        <v>0.5625</v>
      </c>
      <c r="D42" s="9">
        <v>0.62847222222222221</v>
      </c>
      <c r="E42" s="9">
        <f>Tableau1[[#This Row],[Fin]]-Tableau1[[#This Row],[Début]]</f>
        <v>6.597222222222221E-2</v>
      </c>
      <c r="F42" s="1" t="s">
        <v>3</v>
      </c>
      <c r="G42" s="2" t="s">
        <v>69</v>
      </c>
      <c r="J42" s="1"/>
    </row>
    <row r="43" spans="2:10" x14ac:dyDescent="0.25">
      <c r="B43" s="8">
        <v>45419</v>
      </c>
      <c r="C43" s="9">
        <v>0.63888888888888895</v>
      </c>
      <c r="D43" s="9">
        <v>0.70486111111111116</v>
      </c>
      <c r="E43" s="9">
        <f>Tableau1[[#This Row],[Fin]]-Tableau1[[#This Row],[Début]]</f>
        <v>6.597222222222221E-2</v>
      </c>
      <c r="F43" s="1" t="s">
        <v>4</v>
      </c>
      <c r="G43" s="2" t="s">
        <v>70</v>
      </c>
      <c r="J43" s="1"/>
    </row>
    <row r="44" spans="2:10" x14ac:dyDescent="0.25">
      <c r="B44" s="8">
        <v>45425</v>
      </c>
      <c r="C44" s="9">
        <v>0.33333333333333331</v>
      </c>
      <c r="D44" s="9">
        <v>0.34375</v>
      </c>
      <c r="E44" s="9">
        <f>Tableau1[[#This Row],[Fin]]-Tableau1[[#This Row],[Début]]</f>
        <v>1.0416666666666685E-2</v>
      </c>
      <c r="F44" s="1" t="s">
        <v>4</v>
      </c>
      <c r="G44" s="2" t="s">
        <v>71</v>
      </c>
      <c r="J44" s="1"/>
    </row>
    <row r="45" spans="2:10" x14ac:dyDescent="0.25">
      <c r="B45" s="8">
        <v>45425</v>
      </c>
      <c r="C45" s="9">
        <v>0.34375</v>
      </c>
      <c r="D45" s="9">
        <v>0.36805555555555558</v>
      </c>
      <c r="E45" s="9">
        <f>Tableau1[[#This Row],[Fin]]-Tableau1[[#This Row],[Début]]</f>
        <v>2.430555555555558E-2</v>
      </c>
      <c r="F45" s="1" t="s">
        <v>4</v>
      </c>
      <c r="G45" s="2" t="s">
        <v>72</v>
      </c>
      <c r="J45" s="1"/>
    </row>
    <row r="46" spans="2:10" x14ac:dyDescent="0.25">
      <c r="B46" s="8">
        <v>45425</v>
      </c>
      <c r="C46" s="9">
        <v>0.36805555555555558</v>
      </c>
      <c r="D46" s="9">
        <v>0.39930555555555558</v>
      </c>
      <c r="E46" s="9">
        <f>Tableau1[[#This Row],[Fin]]-Tableau1[[#This Row],[Début]]</f>
        <v>3.125E-2</v>
      </c>
      <c r="F46" s="1" t="s">
        <v>3</v>
      </c>
      <c r="G46" s="2" t="s">
        <v>73</v>
      </c>
      <c r="J46" s="1"/>
    </row>
    <row r="47" spans="2:10" x14ac:dyDescent="0.25">
      <c r="B47" s="8">
        <v>45425</v>
      </c>
      <c r="C47" s="9">
        <v>0.40972222222222227</v>
      </c>
      <c r="D47" s="9">
        <v>0.46180555555555558</v>
      </c>
      <c r="E47" s="9">
        <f>Tableau1[[#This Row],[Fin]]-Tableau1[[#This Row],[Début]]</f>
        <v>5.2083333333333315E-2</v>
      </c>
      <c r="F47" s="1" t="s">
        <v>3</v>
      </c>
      <c r="G47" s="2" t="s">
        <v>74</v>
      </c>
      <c r="J47" s="1"/>
    </row>
    <row r="48" spans="2:10" x14ac:dyDescent="0.25">
      <c r="B48" s="8">
        <v>45425</v>
      </c>
      <c r="C48" s="9">
        <v>0.46180555555555558</v>
      </c>
      <c r="D48" s="9">
        <v>0.47916666666666669</v>
      </c>
      <c r="E48" s="9">
        <f>Tableau1[[#This Row],[Fin]]-Tableau1[[#This Row],[Début]]</f>
        <v>1.7361111111111105E-2</v>
      </c>
      <c r="F48" s="1" t="s">
        <v>4</v>
      </c>
      <c r="G48" s="2" t="s">
        <v>76</v>
      </c>
      <c r="J48" s="1"/>
    </row>
    <row r="49" spans="2:10" x14ac:dyDescent="0.25">
      <c r="B49" s="8">
        <v>45425</v>
      </c>
      <c r="C49" s="9">
        <v>0.47916666666666669</v>
      </c>
      <c r="D49" s="9">
        <v>0.51041666666666663</v>
      </c>
      <c r="E49" s="9">
        <f>Tableau1[[#This Row],[Fin]]-Tableau1[[#This Row],[Début]]</f>
        <v>3.1249999999999944E-2</v>
      </c>
      <c r="F49" s="1" t="s">
        <v>4</v>
      </c>
      <c r="G49" s="2" t="s">
        <v>75</v>
      </c>
      <c r="J49" s="1"/>
    </row>
    <row r="50" spans="2:10" x14ac:dyDescent="0.25">
      <c r="B50" s="8">
        <v>45425</v>
      </c>
      <c r="C50" s="9">
        <v>0.5625</v>
      </c>
      <c r="D50" s="9">
        <v>0.62847222222222221</v>
      </c>
      <c r="E50" s="9">
        <f>Tableau1[[#This Row],[Fin]]-Tableau1[[#This Row],[Début]]</f>
        <v>6.597222222222221E-2</v>
      </c>
      <c r="F50" s="1" t="s">
        <v>4</v>
      </c>
      <c r="G50" s="2" t="s">
        <v>77</v>
      </c>
      <c r="J50" s="1"/>
    </row>
    <row r="51" spans="2:10" x14ac:dyDescent="0.25">
      <c r="B51" s="8">
        <v>45426</v>
      </c>
      <c r="C51" s="9">
        <v>0.33333333333333331</v>
      </c>
      <c r="D51" s="9">
        <v>0.39930555555555558</v>
      </c>
      <c r="E51" s="9">
        <f>Tableau1[[#This Row],[Fin]]-Tableau1[[#This Row],[Début]]</f>
        <v>6.5972222222222265E-2</v>
      </c>
      <c r="F51" s="1" t="s">
        <v>2</v>
      </c>
      <c r="G51" s="2" t="s">
        <v>66</v>
      </c>
      <c r="I51" s="3" t="s">
        <v>79</v>
      </c>
      <c r="J51" s="1"/>
    </row>
    <row r="52" spans="2:10" x14ac:dyDescent="0.25">
      <c r="B52" s="8">
        <v>45426</v>
      </c>
      <c r="C52" s="9">
        <v>0.40972222222222227</v>
      </c>
      <c r="D52" s="9">
        <v>0.70486111111111116</v>
      </c>
      <c r="E52" s="9">
        <f>Tableau1[[#This Row],[Fin]]-Tableau1[[#This Row],[Début]]</f>
        <v>0.2951388888888889</v>
      </c>
      <c r="F52" s="1" t="s">
        <v>4</v>
      </c>
      <c r="G52" s="2" t="s">
        <v>78</v>
      </c>
      <c r="J52" s="1"/>
    </row>
    <row r="53" spans="2:10" x14ac:dyDescent="0.25">
      <c r="E53" s="9"/>
      <c r="J53" s="1"/>
    </row>
    <row r="54" spans="2:10" x14ac:dyDescent="0.25">
      <c r="B54" s="8">
        <v>45428</v>
      </c>
      <c r="C54" s="9">
        <v>0.36805555555555558</v>
      </c>
      <c r="D54" s="9">
        <v>0.3923611111111111</v>
      </c>
      <c r="E54" s="9">
        <f>Tableau1[[#This Row],[Fin]]-Tableau1[[#This Row],[Début]]</f>
        <v>2.4305555555555525E-2</v>
      </c>
      <c r="F54" s="1" t="s">
        <v>2</v>
      </c>
      <c r="G54" s="2" t="s">
        <v>80</v>
      </c>
      <c r="J54" s="1"/>
    </row>
    <row r="55" spans="2:10" x14ac:dyDescent="0.25">
      <c r="B55" s="8">
        <v>45428</v>
      </c>
      <c r="C55" s="9">
        <v>0.3923611111111111</v>
      </c>
      <c r="D55" s="9">
        <v>0.39930555555555558</v>
      </c>
      <c r="E55" s="9">
        <f>Tableau1[[#This Row],[Fin]]-Tableau1[[#This Row],[Début]]</f>
        <v>6.9444444444444753E-3</v>
      </c>
      <c r="F55" s="1" t="s">
        <v>4</v>
      </c>
      <c r="G55" s="2" t="s">
        <v>81</v>
      </c>
      <c r="J55" s="1"/>
    </row>
    <row r="56" spans="2:10" x14ac:dyDescent="0.25">
      <c r="B56" s="8">
        <v>45428</v>
      </c>
      <c r="C56" s="9">
        <v>0.40972222222222227</v>
      </c>
      <c r="D56" s="9">
        <v>0.45833333333333331</v>
      </c>
      <c r="E56" s="9">
        <f>Tableau1[[#This Row],[Fin]]-Tableau1[[#This Row],[Début]]</f>
        <v>4.8611111111111049E-2</v>
      </c>
      <c r="F56" s="1" t="s">
        <v>2</v>
      </c>
      <c r="G56" s="2" t="s">
        <v>85</v>
      </c>
      <c r="J56" s="1"/>
    </row>
    <row r="57" spans="2:10" x14ac:dyDescent="0.25">
      <c r="B57" s="8">
        <v>45428</v>
      </c>
      <c r="C57" s="9">
        <v>0.45833333333333331</v>
      </c>
      <c r="D57" s="9">
        <v>0.47916666666666669</v>
      </c>
      <c r="E57" s="9">
        <f>Tableau1[[#This Row],[Fin]]-Tableau1[[#This Row],[Début]]</f>
        <v>2.083333333333337E-2</v>
      </c>
      <c r="F57" s="1" t="s">
        <v>4</v>
      </c>
      <c r="G57" s="2" t="s">
        <v>82</v>
      </c>
      <c r="J57" s="1"/>
    </row>
    <row r="58" spans="2:10" x14ac:dyDescent="0.25">
      <c r="B58" s="8">
        <v>45428</v>
      </c>
      <c r="C58" s="9">
        <v>0.47916666666666669</v>
      </c>
      <c r="D58" s="9">
        <v>0.51041666666666663</v>
      </c>
      <c r="E58" s="9">
        <f>Tableau1[[#This Row],[Fin]]-Tableau1[[#This Row],[Début]]</f>
        <v>3.1249999999999944E-2</v>
      </c>
      <c r="F58" s="1" t="s">
        <v>4</v>
      </c>
      <c r="G58" s="2" t="s">
        <v>84</v>
      </c>
      <c r="J58" s="1"/>
    </row>
    <row r="59" spans="2:10" x14ac:dyDescent="0.25">
      <c r="B59" s="8">
        <v>45428</v>
      </c>
      <c r="C59" s="9">
        <v>0.5625</v>
      </c>
      <c r="D59" s="9">
        <v>0.58333333333333337</v>
      </c>
      <c r="E59" s="9">
        <f>Tableau1[[#This Row],[Fin]]-Tableau1[[#This Row],[Début]]</f>
        <v>2.083333333333337E-2</v>
      </c>
      <c r="F59" s="1" t="s">
        <v>4</v>
      </c>
      <c r="G59" s="2" t="s">
        <v>86</v>
      </c>
      <c r="J59" s="1"/>
    </row>
    <row r="60" spans="2:10" x14ac:dyDescent="0.25">
      <c r="B60" s="8">
        <v>45428</v>
      </c>
      <c r="C60" s="9">
        <v>0.58333333333333337</v>
      </c>
      <c r="D60" s="9">
        <v>0.62847222222222221</v>
      </c>
      <c r="E60" s="9">
        <f>Tableau1[[#This Row],[Fin]]-Tableau1[[#This Row],[Début]]</f>
        <v>4.513888888888884E-2</v>
      </c>
      <c r="F60" s="1" t="s">
        <v>12</v>
      </c>
      <c r="G60" s="2" t="s">
        <v>83</v>
      </c>
      <c r="J60" s="1"/>
    </row>
    <row r="61" spans="2:10" x14ac:dyDescent="0.25">
      <c r="B61" s="8">
        <v>45428</v>
      </c>
      <c r="C61" s="9">
        <v>0.63888888888888895</v>
      </c>
      <c r="D61" s="9">
        <v>0.67013888888888884</v>
      </c>
      <c r="E61" s="9">
        <f>Tableau1[[#This Row],[Fin]]-Tableau1[[#This Row],[Début]]</f>
        <v>3.1249999999999889E-2</v>
      </c>
      <c r="F61" s="1" t="s">
        <v>4</v>
      </c>
      <c r="G61" s="2" t="s">
        <v>86</v>
      </c>
      <c r="I61" s="3" t="s">
        <v>89</v>
      </c>
      <c r="J61" s="1"/>
    </row>
    <row r="62" spans="2:10" ht="45" x14ac:dyDescent="0.25">
      <c r="B62" s="8">
        <v>45429</v>
      </c>
      <c r="C62" s="9">
        <v>0.33333333333333331</v>
      </c>
      <c r="D62" s="9">
        <v>0.39930555555555558</v>
      </c>
      <c r="E62" s="9">
        <f>Tableau1[[#This Row],[Fin]]-Tableau1[[#This Row],[Début]]</f>
        <v>6.5972222222222265E-2</v>
      </c>
      <c r="F62" s="1" t="s">
        <v>4</v>
      </c>
      <c r="G62" s="2" t="s">
        <v>87</v>
      </c>
      <c r="I62" s="3" t="s">
        <v>88</v>
      </c>
      <c r="J62" s="1"/>
    </row>
    <row r="63" spans="2:10" x14ac:dyDescent="0.25">
      <c r="B63" s="8">
        <v>45429</v>
      </c>
      <c r="C63" s="9">
        <v>0.40972222222222227</v>
      </c>
      <c r="D63" s="9">
        <v>0.51041666666666663</v>
      </c>
      <c r="E63" s="9">
        <f>Tableau1[[#This Row],[Fin]]-Tableau1[[#This Row],[Début]]</f>
        <v>0.10069444444444436</v>
      </c>
      <c r="F63" s="1" t="s">
        <v>4</v>
      </c>
      <c r="G63" s="2" t="s">
        <v>90</v>
      </c>
      <c r="J63" s="1"/>
    </row>
    <row r="64" spans="2:10" x14ac:dyDescent="0.25">
      <c r="B64" s="8">
        <v>45429</v>
      </c>
      <c r="C64" s="9">
        <v>0.5625</v>
      </c>
      <c r="D64" s="9">
        <v>0.62847222222222221</v>
      </c>
      <c r="E64" s="9">
        <f>Tableau1[[#This Row],[Fin]]-Tableau1[[#This Row],[Début]]</f>
        <v>6.597222222222221E-2</v>
      </c>
      <c r="F64" s="1" t="s">
        <v>4</v>
      </c>
      <c r="G64" s="2" t="s">
        <v>91</v>
      </c>
      <c r="J64" s="1"/>
    </row>
    <row r="65" spans="2:10" x14ac:dyDescent="0.25">
      <c r="B65" s="8">
        <v>45429</v>
      </c>
      <c r="C65" s="9">
        <v>0.63888888888888895</v>
      </c>
      <c r="D65" s="9">
        <v>0.70486111111111116</v>
      </c>
      <c r="E65" s="9">
        <f>Tableau1[[#This Row],[Fin]]-Tableau1[[#This Row],[Début]]</f>
        <v>6.597222222222221E-2</v>
      </c>
      <c r="F65" s="1" t="s">
        <v>4</v>
      </c>
      <c r="G65" s="2" t="s">
        <v>92</v>
      </c>
      <c r="J65" s="1"/>
    </row>
    <row r="66" spans="2:10" x14ac:dyDescent="0.25">
      <c r="E66" s="9"/>
      <c r="J66" s="1"/>
    </row>
    <row r="67" spans="2:10" x14ac:dyDescent="0.25">
      <c r="E67" s="9">
        <f>Tableau1[[#This Row],[Fin]]-Tableau1[[#This Row],[Début]]</f>
        <v>0</v>
      </c>
      <c r="J67" s="1"/>
    </row>
    <row r="68" spans="2:10" x14ac:dyDescent="0.25">
      <c r="E68" s="9">
        <f>Tableau1[[#This Row],[Fin]]-Tableau1[[#This Row],[Début]]</f>
        <v>0</v>
      </c>
      <c r="J68" s="1"/>
    </row>
    <row r="69" spans="2:10" x14ac:dyDescent="0.25">
      <c r="E69" s="9">
        <f>Tableau1[[#This Row],[Fin]]-Tableau1[[#This Row],[Début]]</f>
        <v>0</v>
      </c>
      <c r="J69" s="1"/>
    </row>
    <row r="70" spans="2:10" x14ac:dyDescent="0.25">
      <c r="E70" s="9">
        <f>Tableau1[[#This Row],[Fin]]-Tableau1[[#This Row],[Début]]</f>
        <v>0</v>
      </c>
      <c r="J70" s="1"/>
    </row>
    <row r="71" spans="2:10" x14ac:dyDescent="0.25">
      <c r="B71" s="8"/>
      <c r="C71" s="9"/>
      <c r="D71" s="9"/>
      <c r="E71" s="9">
        <f>Tableau1[[#This Row],[Fin]]-Tableau1[[#This Row],[Début]]</f>
        <v>0</v>
      </c>
      <c r="J71" s="1"/>
    </row>
    <row r="72" spans="2:10" x14ac:dyDescent="0.25">
      <c r="B72" s="8"/>
      <c r="E72" s="9">
        <f>Tableau1[[#This Row],[Fin]]-Tableau1[[#This Row],[Début]]</f>
        <v>0</v>
      </c>
      <c r="J72" s="1"/>
    </row>
    <row r="73" spans="2:10" x14ac:dyDescent="0.25">
      <c r="E73" s="9">
        <f>Tableau1[[#This Row],[Fin]]-Tableau1[[#This Row],[Début]]</f>
        <v>0</v>
      </c>
      <c r="J73" s="1"/>
    </row>
    <row r="74" spans="2:10" x14ac:dyDescent="0.25">
      <c r="E74" s="9">
        <f>Tableau1[[#This Row],[Fin]]-Tableau1[[#This Row],[Début]]</f>
        <v>0</v>
      </c>
      <c r="J74" s="1"/>
    </row>
    <row r="75" spans="2:10" x14ac:dyDescent="0.25">
      <c r="E75" s="9">
        <f>Tableau1[[#This Row],[Fin]]-Tableau1[[#This Row],[Début]]</f>
        <v>0</v>
      </c>
      <c r="J75" s="1"/>
    </row>
    <row r="76" spans="2:10" x14ac:dyDescent="0.25">
      <c r="E76" s="9">
        <f>Tableau1[[#This Row],[Fin]]-Tableau1[[#This Row],[Début]]</f>
        <v>0</v>
      </c>
      <c r="J76" s="1"/>
    </row>
    <row r="77" spans="2:10" x14ac:dyDescent="0.25">
      <c r="E77" s="9">
        <f>Tableau1[[#This Row],[Fin]]-Tableau1[[#This Row],[Début]]</f>
        <v>0</v>
      </c>
      <c r="J77" s="1"/>
    </row>
    <row r="78" spans="2:10" x14ac:dyDescent="0.25">
      <c r="E78" s="9">
        <f>Tableau1[[#This Row],[Fin]]-Tableau1[[#This Row],[Début]]</f>
        <v>0</v>
      </c>
      <c r="J78" s="1"/>
    </row>
    <row r="79" spans="2:10" x14ac:dyDescent="0.25">
      <c r="E79" s="9">
        <f>Tableau1[[#This Row],[Fin]]-Tableau1[[#This Row],[Début]]</f>
        <v>0</v>
      </c>
      <c r="J79" s="1"/>
    </row>
    <row r="80" spans="2:10" x14ac:dyDescent="0.25">
      <c r="E80" s="9">
        <f>Tableau1[[#This Row],[Fin]]-Tableau1[[#This Row],[Début]]</f>
        <v>0</v>
      </c>
      <c r="J80" s="1"/>
    </row>
    <row r="81" spans="5:5" x14ac:dyDescent="0.25">
      <c r="E81" s="9">
        <f>Tableau1[[#This Row],[Fin]]-Tableau1[[#This Row],[Début]]</f>
        <v>0</v>
      </c>
    </row>
    <row r="82" spans="5:5" x14ac:dyDescent="0.25">
      <c r="E82" s="9">
        <f>Tableau1[[#This Row],[Fin]]-Tableau1[[#This Row],[Début]]</f>
        <v>0</v>
      </c>
    </row>
    <row r="83" spans="5:5" x14ac:dyDescent="0.25">
      <c r="E83" s="9">
        <f>Tableau1[[#This Row],[Fin]]-Tableau1[[#This Row],[Début]]</f>
        <v>0</v>
      </c>
    </row>
    <row r="84" spans="5:5" x14ac:dyDescent="0.25">
      <c r="E84" s="9">
        <f>Tableau1[[#This Row],[Fin]]-Tableau1[[#This Row],[Début]]</f>
        <v>0</v>
      </c>
    </row>
    <row r="85" spans="5:5" x14ac:dyDescent="0.25">
      <c r="E85" s="9">
        <f>Tableau1[[#This Row],[Fin]]-Tableau1[[#This Row],[Début]]</f>
        <v>0</v>
      </c>
    </row>
    <row r="86" spans="5:5" x14ac:dyDescent="0.25">
      <c r="E86" s="9">
        <f>Tableau1[[#This Row],[Fin]]-Tableau1[[#This Row],[Début]]</f>
        <v>0</v>
      </c>
    </row>
    <row r="87" spans="5:5" x14ac:dyDescent="0.25">
      <c r="E87" s="9">
        <f>Tableau1[[#This Row],[Fin]]-Tableau1[[#This Row],[Début]]</f>
        <v>0</v>
      </c>
    </row>
    <row r="88" spans="5:5" x14ac:dyDescent="0.25">
      <c r="E88" s="9">
        <f>Tableau1[[#This Row],[Fin]]-Tableau1[[#This Row],[Début]]</f>
        <v>0</v>
      </c>
    </row>
    <row r="89" spans="5:5" x14ac:dyDescent="0.25">
      <c r="E89" s="9">
        <f>Tableau1[[#This Row],[Fin]]-Tableau1[[#This Row],[Début]]</f>
        <v>0</v>
      </c>
    </row>
    <row r="90" spans="5:5" x14ac:dyDescent="0.25">
      <c r="E90" s="9">
        <f>Tableau1[[#This Row],[Fin]]-Tableau1[[#This Row],[Début]]</f>
        <v>0</v>
      </c>
    </row>
    <row r="91" spans="5:5" x14ac:dyDescent="0.25">
      <c r="E91" s="9">
        <f>Tableau1[[#This Row],[Fin]]-Tableau1[[#This Row],[Début]]</f>
        <v>0</v>
      </c>
    </row>
    <row r="92" spans="5:5" x14ac:dyDescent="0.25">
      <c r="E92" s="9">
        <f>Tableau1[[#This Row],[Fin]]-Tableau1[[#This Row],[Début]]</f>
        <v>0</v>
      </c>
    </row>
    <row r="93" spans="5:5" x14ac:dyDescent="0.25">
      <c r="E93" s="9">
        <f>Tableau1[[#This Row],[Fin]]-Tableau1[[#This Row],[Début]]</f>
        <v>0</v>
      </c>
    </row>
    <row r="94" spans="5:5" x14ac:dyDescent="0.25">
      <c r="E94" s="9">
        <f>Tableau1[[#This Row],[Fin]]-Tableau1[[#This Row],[Début]]</f>
        <v>0</v>
      </c>
    </row>
    <row r="95" spans="5:5" x14ac:dyDescent="0.25">
      <c r="E95" s="9">
        <f>Tableau1[[#This Row],[Fin]]-Tableau1[[#This Row],[Début]]</f>
        <v>0</v>
      </c>
    </row>
    <row r="96" spans="5:5" x14ac:dyDescent="0.25">
      <c r="E96" s="9">
        <f>Tableau1[[#This Row],[Fin]]-Tableau1[[#This Row],[Début]]</f>
        <v>0</v>
      </c>
    </row>
    <row r="97" spans="5:5" x14ac:dyDescent="0.25">
      <c r="E97" s="9">
        <f>Tableau1[[#This Row],[Fin]]-Tableau1[[#This Row],[Début]]</f>
        <v>0</v>
      </c>
    </row>
    <row r="98" spans="5:5" x14ac:dyDescent="0.25">
      <c r="E98" s="9">
        <f>Tableau1[[#This Row],[Fin]]-Tableau1[[#This Row],[Début]]</f>
        <v>0</v>
      </c>
    </row>
    <row r="99" spans="5:5" x14ac:dyDescent="0.25">
      <c r="E99" s="9">
        <f>Tableau1[[#This Row],[Fin]]-Tableau1[[#This Row],[Début]]</f>
        <v>0</v>
      </c>
    </row>
    <row r="100" spans="5:5" x14ac:dyDescent="0.25">
      <c r="E100" s="9">
        <f>Tableau1[[#This Row],[Fin]]-Tableau1[[#This Row],[Début]]</f>
        <v>0</v>
      </c>
    </row>
    <row r="101" spans="5:5" x14ac:dyDescent="0.25">
      <c r="E101" s="9">
        <f>Tableau1[[#This Row],[Fin]]-Tableau1[[#This Row],[Début]]</f>
        <v>0</v>
      </c>
    </row>
    <row r="102" spans="5:5" x14ac:dyDescent="0.25">
      <c r="E102" s="9">
        <f>Tableau1[[#This Row],[Fin]]-Tableau1[[#This Row],[Début]]</f>
        <v>0</v>
      </c>
    </row>
    <row r="103" spans="5:5" x14ac:dyDescent="0.25">
      <c r="E103" s="9">
        <f>Tableau1[[#This Row],[Fin]]-Tableau1[[#This Row],[Début]]</f>
        <v>0</v>
      </c>
    </row>
    <row r="104" spans="5:5" x14ac:dyDescent="0.25">
      <c r="E104" s="9">
        <f>Tableau1[[#This Row],[Fin]]-Tableau1[[#This Row],[Début]]</f>
        <v>0</v>
      </c>
    </row>
    <row r="105" spans="5:5" x14ac:dyDescent="0.25">
      <c r="E105" s="9">
        <f>Tableau1[[#This Row],[Fin]]-Tableau1[[#This Row],[Début]]</f>
        <v>0</v>
      </c>
    </row>
    <row r="106" spans="5:5" x14ac:dyDescent="0.25">
      <c r="E106" s="9">
        <f>Tableau1[[#This Row],[Fin]]-Tableau1[[#This Row],[Début]]</f>
        <v>0</v>
      </c>
    </row>
  </sheetData>
  <mergeCells count="1">
    <mergeCell ref="B2:I2"/>
  </mergeCells>
  <hyperlinks>
    <hyperlink ref="I17" r:id="rId1" display="https://astah.net/support/astah-pro/user-guide/class-diagrams/" xr:uid="{7C32A445-90EE-437F-9496-B44EF63F2338}"/>
    <hyperlink ref="I18" r:id="rId2" display="https://cpnv-es-ngy.gitbook.io/uml-backlog/class-diagram/standards/les-relations" xr:uid="{91F5105D-276F-4EB5-A9C4-C4F8D89CE4EA}"/>
    <hyperlink ref="I22" r:id="rId3" xr:uid="{B7B62818-4500-4AB2-8FE7-8E07C252C504}"/>
    <hyperlink ref="I26" r:id="rId4" xr:uid="{3C827EEA-6941-45E7-9714-474050B2BAB0}"/>
    <hyperlink ref="I35" r:id="rId5" xr:uid="{66F81D81-4ACE-414D-AFA8-FFECF3A4D6D2}"/>
    <hyperlink ref="I51" r:id="rId6" xr:uid="{AA195AD4-FC1E-47FD-97C8-F3CA670D3842}"/>
    <hyperlink ref="I62" r:id="rId7" xr:uid="{1AEE26CC-3B7E-41DE-8082-7FEEC292C50C}"/>
    <hyperlink ref="I61" r:id="rId8" xr:uid="{6042347D-2CA2-432B-8086-DE5C6BD87881}"/>
  </hyperlinks>
  <pageMargins left="0.25" right="0.25" top="0.75" bottom="0.75" header="0.3" footer="0.3"/>
  <pageSetup paperSize="9" scale="59" fitToHeight="0" orientation="landscape"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A45F-AFC1-4C75-BD5B-45FB52BA7D0E}">
  <sheetPr>
    <pageSetUpPr fitToPage="1"/>
  </sheetPr>
  <dimension ref="C3:I80"/>
  <sheetViews>
    <sheetView workbookViewId="0">
      <selection activeCell="K20" sqref="K20"/>
    </sheetView>
  </sheetViews>
  <sheetFormatPr defaultRowHeight="15" x14ac:dyDescent="0.25"/>
  <cols>
    <col min="3" max="3" width="14.5703125" customWidth="1"/>
    <col min="4" max="4" width="10.85546875" customWidth="1"/>
    <col min="5" max="5" width="17.5703125" customWidth="1"/>
    <col min="6" max="6" width="16.85546875" customWidth="1"/>
  </cols>
  <sheetData>
    <row r="3" spans="3:9" x14ac:dyDescent="0.25">
      <c r="C3" t="s">
        <v>19</v>
      </c>
      <c r="D3" t="s">
        <v>3</v>
      </c>
      <c r="E3" t="s">
        <v>4</v>
      </c>
      <c r="F3" t="s">
        <v>2</v>
      </c>
      <c r="G3" t="s">
        <v>11</v>
      </c>
      <c r="H3" t="s">
        <v>12</v>
      </c>
      <c r="I3" t="s">
        <v>21</v>
      </c>
    </row>
    <row r="4" spans="3:9" x14ac:dyDescent="0.25">
      <c r="C4" t="s">
        <v>20</v>
      </c>
      <c r="D4" s="4">
        <f>SUMIF(Tableau1[Sujet], Sheet1!D$3, Tableau1[Durée])</f>
        <v>0.9201388888888884</v>
      </c>
      <c r="E4" s="4">
        <f>SUMIF(Tableau1[Sujet], Sheet1!E$3, Tableau1[Durée])</f>
        <v>0.92013888888888884</v>
      </c>
      <c r="F4" s="4">
        <f>SUMIF(Tableau1[Sujet], Sheet1!F$3, Tableau1[Durée])</f>
        <v>0.49305555555555558</v>
      </c>
      <c r="G4" s="4">
        <f>SUMIF(Tableau1[Sujet], Sheet1!G$3, Tableau1[Durée])</f>
        <v>0</v>
      </c>
      <c r="H4" s="4">
        <f>SUMIF(Tableau1[Sujet], Sheet1!H$3, Tableau1[Durée])</f>
        <v>0.14236111111111094</v>
      </c>
      <c r="I4" s="4">
        <f>SUM(D4:H4)</f>
        <v>2.4756944444444438</v>
      </c>
    </row>
    <row r="5" spans="3:9" x14ac:dyDescent="0.25">
      <c r="C5" t="s">
        <v>15</v>
      </c>
      <c r="D5" s="6">
        <f>D4/$I$4</f>
        <v>0.37166900420757354</v>
      </c>
      <c r="E5" s="6">
        <f>E4/$I$4</f>
        <v>0.37166900420757371</v>
      </c>
      <c r="F5" s="6">
        <f>F4/$I$4</f>
        <v>0.19915848527349236</v>
      </c>
      <c r="G5" s="6">
        <f>G4/$I$4</f>
        <v>0</v>
      </c>
      <c r="H5" s="6">
        <f>H4/$I$4</f>
        <v>5.7503506311360392E-2</v>
      </c>
      <c r="I5" s="6">
        <f>SUM(Table2[[#This Row],[Analyse]:[Autres]])</f>
        <v>1</v>
      </c>
    </row>
    <row r="7" spans="3:9" x14ac:dyDescent="0.25">
      <c r="D7" s="4"/>
      <c r="E7" s="4"/>
    </row>
    <row r="8" spans="3:9" x14ac:dyDescent="0.25">
      <c r="D8" s="4"/>
      <c r="E8" s="4"/>
    </row>
    <row r="9" spans="3:9" x14ac:dyDescent="0.25">
      <c r="D9" s="4"/>
      <c r="E9" s="4"/>
    </row>
    <row r="10" spans="3:9" x14ac:dyDescent="0.25">
      <c r="D10" s="4"/>
      <c r="E10" s="4"/>
    </row>
    <row r="11" spans="3:9" x14ac:dyDescent="0.25">
      <c r="D11" s="4"/>
      <c r="E11" s="4"/>
      <c r="I11" s="10"/>
    </row>
    <row r="12" spans="3:9" x14ac:dyDescent="0.25">
      <c r="D12" s="4"/>
      <c r="E12" s="4"/>
    </row>
    <row r="13" spans="3:9" x14ac:dyDescent="0.25">
      <c r="D13" s="4"/>
      <c r="E13" s="4"/>
    </row>
    <row r="14" spans="3:9" x14ac:dyDescent="0.25">
      <c r="D14" s="4"/>
      <c r="E14" s="4"/>
    </row>
    <row r="15" spans="3:9" x14ac:dyDescent="0.25">
      <c r="D15" s="4"/>
      <c r="E15" s="4"/>
    </row>
    <row r="16" spans="3:9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  <row r="21" spans="4:5" x14ac:dyDescent="0.25">
      <c r="D21" s="4"/>
      <c r="E21" s="4"/>
    </row>
    <row r="22" spans="4:5" x14ac:dyDescent="0.25">
      <c r="D22" s="4"/>
      <c r="E22" s="4"/>
    </row>
    <row r="23" spans="4:5" x14ac:dyDescent="0.25">
      <c r="D23" s="4"/>
      <c r="E23" s="4"/>
    </row>
    <row r="24" spans="4:5" x14ac:dyDescent="0.25">
      <c r="D24" s="4"/>
      <c r="E24" s="4"/>
    </row>
    <row r="25" spans="4:5" x14ac:dyDescent="0.25">
      <c r="D25" s="4"/>
      <c r="E25" s="4"/>
    </row>
    <row r="26" spans="4:5" x14ac:dyDescent="0.25">
      <c r="D26" s="4"/>
      <c r="E26" s="4"/>
    </row>
    <row r="27" spans="4:5" x14ac:dyDescent="0.25">
      <c r="D27" s="4"/>
      <c r="E27" s="4"/>
    </row>
    <row r="28" spans="4:5" x14ac:dyDescent="0.25">
      <c r="D28" s="4"/>
      <c r="E28" s="4"/>
    </row>
    <row r="29" spans="4:5" x14ac:dyDescent="0.25">
      <c r="D29" s="4"/>
      <c r="E29" s="4"/>
    </row>
    <row r="30" spans="4:5" x14ac:dyDescent="0.25">
      <c r="D30" s="4"/>
      <c r="E30" s="4"/>
    </row>
    <row r="31" spans="4:5" x14ac:dyDescent="0.25">
      <c r="D31" s="4"/>
      <c r="E31" s="5"/>
    </row>
    <row r="32" spans="4:5" x14ac:dyDescent="0.25">
      <c r="D32" s="4"/>
      <c r="E32" s="5"/>
    </row>
    <row r="33" spans="4:5" x14ac:dyDescent="0.25">
      <c r="D33" s="4"/>
      <c r="E33" s="5"/>
    </row>
    <row r="34" spans="4:5" x14ac:dyDescent="0.25">
      <c r="D34" s="4"/>
      <c r="E34" s="5"/>
    </row>
    <row r="35" spans="4:5" x14ac:dyDescent="0.25">
      <c r="D35" s="4"/>
      <c r="E35" s="5"/>
    </row>
    <row r="36" spans="4:5" x14ac:dyDescent="0.25">
      <c r="E36" s="5"/>
    </row>
    <row r="37" spans="4:5" x14ac:dyDescent="0.25">
      <c r="E37" s="5"/>
    </row>
    <row r="38" spans="4:5" x14ac:dyDescent="0.25">
      <c r="E38" s="5"/>
    </row>
    <row r="39" spans="4:5" x14ac:dyDescent="0.25">
      <c r="E39" s="5"/>
    </row>
    <row r="40" spans="4:5" x14ac:dyDescent="0.25">
      <c r="E40" s="5"/>
    </row>
    <row r="41" spans="4:5" x14ac:dyDescent="0.25">
      <c r="E41" s="5"/>
    </row>
    <row r="42" spans="4:5" x14ac:dyDescent="0.25">
      <c r="E42" s="5"/>
    </row>
    <row r="43" spans="4:5" x14ac:dyDescent="0.25">
      <c r="E43" s="5"/>
    </row>
    <row r="44" spans="4:5" x14ac:dyDescent="0.25">
      <c r="E44" s="5"/>
    </row>
    <row r="45" spans="4:5" x14ac:dyDescent="0.25">
      <c r="E45" s="5"/>
    </row>
    <row r="46" spans="4:5" x14ac:dyDescent="0.25">
      <c r="E46" s="5"/>
    </row>
    <row r="47" spans="4:5" x14ac:dyDescent="0.25">
      <c r="E47" s="5"/>
    </row>
    <row r="48" spans="4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</sheetData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Bottemanne</dc:creator>
  <cp:lastModifiedBy>Arthur Bottemanne</cp:lastModifiedBy>
  <cp:lastPrinted>2024-05-14T14:40:56Z</cp:lastPrinted>
  <dcterms:created xsi:type="dcterms:W3CDTF">2024-02-01T09:02:36Z</dcterms:created>
  <dcterms:modified xsi:type="dcterms:W3CDTF">2024-05-17T13:31:06Z</dcterms:modified>
</cp:coreProperties>
</file>