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age_2A\standardisation_artelia\Notice\Flexion\Poutre\"/>
    </mc:Choice>
  </mc:AlternateContent>
  <xr:revisionPtr revIDLastSave="0" documentId="13_ncr:1_{D05F1EC3-F612-47E0-8394-BBC075855A16}" xr6:coauthVersionLast="47" xr6:coauthVersionMax="47" xr10:uidLastSave="{00000000-0000-0000-0000-000000000000}"/>
  <bookViews>
    <workbookView xWindow="-108" yWindow="-108" windowWidth="23256" windowHeight="14016" xr2:uid="{CA5ED7B6-743D-4E94-99CB-57AAA7FC25D6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6" i="1"/>
  <c r="B29" i="1" l="1"/>
  <c r="B30" i="1" s="1"/>
  <c r="B31" i="1" s="1"/>
  <c r="B17" i="1"/>
  <c r="B18" i="1" s="1"/>
  <c r="B19" i="1" s="1"/>
  <c r="B20" i="1" s="1"/>
</calcChain>
</file>

<file path=xl/sharedStrings.xml><?xml version="1.0" encoding="utf-8"?>
<sst xmlns="http://schemas.openxmlformats.org/spreadsheetml/2006/main" count="31" uniqueCount="28">
  <si>
    <t>Calcul des aciers longitundinaux d'une poutre rectangulaire en flexion simple à l'elu</t>
  </si>
  <si>
    <t>Géométrie en m</t>
  </si>
  <si>
    <t>b</t>
  </si>
  <si>
    <t>h</t>
  </si>
  <si>
    <t>d</t>
  </si>
  <si>
    <t>Matériaux en Mpa</t>
  </si>
  <si>
    <r>
      <t>f</t>
    </r>
    <r>
      <rPr>
        <vertAlign val="subscript"/>
        <sz val="11"/>
        <color theme="1"/>
        <rFont val="Calibri"/>
        <family val="2"/>
        <scheme val="minor"/>
      </rPr>
      <t>c28</t>
    </r>
  </si>
  <si>
    <r>
      <t>f</t>
    </r>
    <r>
      <rPr>
        <vertAlign val="subscript"/>
        <sz val="11"/>
        <color theme="1"/>
        <rFont val="Calibri"/>
        <family val="2"/>
        <scheme val="minor"/>
      </rPr>
      <t>e</t>
    </r>
  </si>
  <si>
    <r>
      <t>γ</t>
    </r>
    <r>
      <rPr>
        <vertAlign val="subscript"/>
        <sz val="11"/>
        <color theme="1"/>
        <rFont val="Calibri"/>
        <family val="2"/>
      </rPr>
      <t>b</t>
    </r>
  </si>
  <si>
    <r>
      <t>γ</t>
    </r>
    <r>
      <rPr>
        <vertAlign val="subscript"/>
        <sz val="11"/>
        <color theme="1"/>
        <rFont val="Calibri"/>
        <family val="2"/>
      </rPr>
      <t>s</t>
    </r>
  </si>
  <si>
    <t>θ</t>
  </si>
  <si>
    <r>
      <t xml:space="preserve">Dépend de la durée d'application des charges. Si appliquées plus de 24h, </t>
    </r>
    <r>
      <rPr>
        <sz val="11"/>
        <color theme="1"/>
        <rFont val="Calibri"/>
        <family val="2"/>
      </rPr>
      <t>θ=1</t>
    </r>
  </si>
  <si>
    <t>Moment ultime en MN.m</t>
  </si>
  <si>
    <r>
      <t>M</t>
    </r>
    <r>
      <rPr>
        <vertAlign val="subscript"/>
        <sz val="11"/>
        <color theme="1"/>
        <rFont val="Calibri"/>
        <family val="2"/>
      </rPr>
      <t>u</t>
    </r>
  </si>
  <si>
    <t>Calculs</t>
  </si>
  <si>
    <r>
      <t>f</t>
    </r>
    <r>
      <rPr>
        <vertAlign val="subscript"/>
        <sz val="11"/>
        <color theme="1"/>
        <rFont val="Calibri"/>
        <family val="2"/>
        <scheme val="minor"/>
      </rPr>
      <t>bu</t>
    </r>
  </si>
  <si>
    <t>μ</t>
  </si>
  <si>
    <t>α</t>
  </si>
  <si>
    <t>&lt;</t>
  </si>
  <si>
    <r>
      <rPr>
        <sz val="11"/>
        <color theme="1"/>
        <rFont val="Calibri"/>
        <family val="2"/>
      </rPr>
      <t>αL=</t>
    </r>
    <r>
      <rPr>
        <sz val="11"/>
        <color theme="1"/>
        <rFont val="Calibri"/>
        <family val="2"/>
        <scheme val="minor"/>
      </rPr>
      <t>0,616</t>
    </r>
  </si>
  <si>
    <t>Z</t>
  </si>
  <si>
    <r>
      <t>A</t>
    </r>
    <r>
      <rPr>
        <vertAlign val="subscript"/>
        <sz val="11"/>
        <color theme="1"/>
        <rFont val="Calibri"/>
        <family val="2"/>
      </rPr>
      <t>s</t>
    </r>
  </si>
  <si>
    <t>en cm^2</t>
  </si>
  <si>
    <t>Condition de non fragilité</t>
  </si>
  <si>
    <r>
      <t>A</t>
    </r>
    <r>
      <rPr>
        <vertAlign val="subscript"/>
        <sz val="11"/>
        <color theme="1"/>
        <rFont val="Calibri"/>
        <family val="2"/>
      </rPr>
      <t>s</t>
    </r>
    <r>
      <rPr>
        <sz val="11"/>
        <color theme="1"/>
        <rFont val="Calibri"/>
        <family val="2"/>
      </rPr>
      <t xml:space="preserve"> &gt; A</t>
    </r>
    <r>
      <rPr>
        <vertAlign val="subscript"/>
        <sz val="11"/>
        <color theme="1"/>
        <rFont val="Calibri"/>
        <family val="2"/>
      </rPr>
      <t>s min</t>
    </r>
  </si>
  <si>
    <t>Calcul du moment résistant d'une poutre en flexion simple à l'elu</t>
  </si>
  <si>
    <t>Section d'acier en m^2</t>
  </si>
  <si>
    <r>
      <t>M</t>
    </r>
    <r>
      <rPr>
        <vertAlign val="subscript"/>
        <sz val="11"/>
        <color theme="1"/>
        <rFont val="Calibri"/>
        <family val="2"/>
      </rPr>
      <t>ru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</si>
</sst>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BD2F-C427-42B7-AEEF-B70DC1DC2021}">
  <dimension ref="A1:D31"/>
  <sheetViews>
    <sheetView tabSelected="1" topLeftCell="A7" workbookViewId="0">
      <selection activeCell="B20" sqref="B20"/>
    </sheetView>
  </sheetViews>
  <sheetFormatPr defaultColWidth="11.42578125" defaultRowHeight="14.45"/>
  <sheetData>
    <row r="1" spans="1:4">
      <c r="A1" t="s">
        <v>0</v>
      </c>
    </row>
    <row r="3" spans="1:4">
      <c r="A3" t="s">
        <v>1</v>
      </c>
    </row>
    <row r="4" spans="1:4">
      <c r="A4" t="s">
        <v>2</v>
      </c>
      <c r="B4">
        <v>0.2</v>
      </c>
    </row>
    <row r="5" spans="1:4">
      <c r="A5" t="s">
        <v>3</v>
      </c>
      <c r="B5">
        <v>0.5</v>
      </c>
    </row>
    <row r="6" spans="1:4">
      <c r="A6" t="s">
        <v>4</v>
      </c>
      <c r="B6">
        <f>0.9*B5</f>
        <v>0.45</v>
      </c>
    </row>
    <row r="7" spans="1:4">
      <c r="A7" t="s">
        <v>5</v>
      </c>
    </row>
    <row r="8" spans="1:4" ht="15.6">
      <c r="A8" t="s">
        <v>6</v>
      </c>
      <c r="B8">
        <v>25</v>
      </c>
    </row>
    <row r="9" spans="1:4" ht="15.6">
      <c r="A9" t="s">
        <v>7</v>
      </c>
      <c r="B9">
        <v>500</v>
      </c>
    </row>
    <row r="10" spans="1:4" ht="15.6">
      <c r="A10" s="1" t="s">
        <v>8</v>
      </c>
      <c r="B10">
        <v>1.5</v>
      </c>
    </row>
    <row r="11" spans="1:4" ht="15.6">
      <c r="A11" s="1" t="s">
        <v>9</v>
      </c>
      <c r="B11">
        <v>1.1499999999999999</v>
      </c>
    </row>
    <row r="12" spans="1:4">
      <c r="A12" s="1" t="s">
        <v>10</v>
      </c>
      <c r="B12">
        <v>1</v>
      </c>
      <c r="D12" t="s">
        <v>11</v>
      </c>
    </row>
    <row r="13" spans="1:4">
      <c r="A13" s="1" t="s">
        <v>12</v>
      </c>
    </row>
    <row r="14" spans="1:4" ht="15.6">
      <c r="A14" s="1" t="s">
        <v>13</v>
      </c>
      <c r="B14">
        <v>9.9500000000000005E-2</v>
      </c>
    </row>
    <row r="15" spans="1:4">
      <c r="A15" s="1" t="s">
        <v>14</v>
      </c>
    </row>
    <row r="16" spans="1:4" ht="15.6">
      <c r="A16" t="s">
        <v>15</v>
      </c>
      <c r="B16">
        <f>0.85*B8/B10/B12</f>
        <v>14.166666666666666</v>
      </c>
    </row>
    <row r="17" spans="1:4">
      <c r="A17" s="1" t="s">
        <v>16</v>
      </c>
      <c r="B17">
        <f>B14/(B4*B6^2*B16)</f>
        <v>0.17342047930283222</v>
      </c>
    </row>
    <row r="18" spans="1:4">
      <c r="A18" s="1" t="s">
        <v>17</v>
      </c>
      <c r="B18">
        <f>1.25*(1-SQRT(1-2*B17))</f>
        <v>0.23977180687794641</v>
      </c>
      <c r="C18" t="s">
        <v>18</v>
      </c>
      <c r="D18" t="s">
        <v>19</v>
      </c>
    </row>
    <row r="19" spans="1:4">
      <c r="A19" s="1" t="s">
        <v>20</v>
      </c>
      <c r="B19">
        <f>(1-0.4*B18)*B6</f>
        <v>0.40684107476196968</v>
      </c>
    </row>
    <row r="20" spans="1:4" ht="15.6">
      <c r="A20" s="1" t="s">
        <v>21</v>
      </c>
      <c r="B20">
        <f>B14/(B19*(B9/B11))*10^4</f>
        <v>5.6250465893566224</v>
      </c>
      <c r="D20" t="s">
        <v>22</v>
      </c>
    </row>
    <row r="22" spans="1:4">
      <c r="A22" t="s">
        <v>23</v>
      </c>
    </row>
    <row r="23" spans="1:4" ht="15.6">
      <c r="A23" s="1" t="s">
        <v>24</v>
      </c>
    </row>
    <row r="26" spans="1:4">
      <c r="A26" t="s">
        <v>25</v>
      </c>
    </row>
    <row r="27" spans="1:4">
      <c r="A27" t="s">
        <v>26</v>
      </c>
    </row>
    <row r="28" spans="1:4" ht="15.6">
      <c r="A28" s="1" t="s">
        <v>21</v>
      </c>
      <c r="B28">
        <v>7.0000000000000001E-3</v>
      </c>
    </row>
    <row r="29" spans="1:4">
      <c r="A29" s="1" t="s">
        <v>17</v>
      </c>
      <c r="B29">
        <f>B28*(B9/B11)/(0.8*B4*B6*B16)</f>
        <v>2.983802216538789</v>
      </c>
    </row>
    <row r="30" spans="1:4">
      <c r="A30" s="1" t="s">
        <v>20</v>
      </c>
      <c r="B30">
        <f>(1-0.4*B29)*B6</f>
        <v>-8.7084398976982016E-2</v>
      </c>
    </row>
    <row r="31" spans="1:4" ht="15.6">
      <c r="A31" s="1" t="s">
        <v>27</v>
      </c>
      <c r="B31">
        <f>B30*B28*B9/B11</f>
        <v>-0.26503947514733656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ArteliaGroup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LOYSEL Arthur</dc:creator>
  <cp:keywords/>
  <dc:description/>
  <cp:lastModifiedBy>LOYSEL Arthur</cp:lastModifiedBy>
  <cp:revision/>
  <dcterms:created xsi:type="dcterms:W3CDTF">2024-06-24T13:13:23Z</dcterms:created>
  <dcterms:modified xsi:type="dcterms:W3CDTF">2024-10-25T04:01:26Z</dcterms:modified>
  <cp:category/>
  <cp:contentStatus/>
</cp:coreProperties>
</file>