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ocuments\ArthurAnzai\TCC\"/>
    </mc:Choice>
  </mc:AlternateContent>
  <xr:revisionPtr revIDLastSave="0" documentId="13_ncr:1_{EB3D0017-C1F0-4A1A-B0B0-3C95CCACA0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arquivo_palavras_encontradas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4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" i="1"/>
  <c r="M8" i="2"/>
  <c r="I18" i="2" s="1"/>
  <c r="M7" i="2"/>
  <c r="I17" i="2" s="1"/>
  <c r="M6" i="2"/>
  <c r="I16" i="2" s="1"/>
  <c r="M5" i="2"/>
  <c r="I15" i="2" s="1"/>
  <c r="M4" i="2"/>
  <c r="I14" i="2" s="1"/>
  <c r="L8" i="2"/>
  <c r="H18" i="2" s="1"/>
  <c r="L7" i="2"/>
  <c r="H17" i="2" s="1"/>
  <c r="L6" i="2"/>
  <c r="H16" i="2" s="1"/>
  <c r="L5" i="2"/>
  <c r="H15" i="2" s="1"/>
  <c r="L4" i="2"/>
  <c r="H14" i="2" s="1"/>
  <c r="K8" i="2"/>
  <c r="G18" i="2" s="1"/>
  <c r="K7" i="2"/>
  <c r="G17" i="2" s="1"/>
  <c r="K6" i="2"/>
  <c r="G16" i="2" s="1"/>
  <c r="K5" i="2"/>
  <c r="G15" i="2" s="1"/>
  <c r="K4" i="2"/>
  <c r="G14" i="2" s="1"/>
  <c r="J8" i="2"/>
  <c r="F18" i="2" s="1"/>
  <c r="J7" i="2"/>
  <c r="F17" i="2" s="1"/>
  <c r="J6" i="2"/>
  <c r="F16" i="2" s="1"/>
  <c r="J5" i="2"/>
  <c r="F15" i="2" s="1"/>
  <c r="J4" i="2"/>
  <c r="F14" i="2" s="1"/>
  <c r="I4" i="2"/>
  <c r="E14" i="2" s="1"/>
  <c r="I5" i="2"/>
  <c r="E15" i="2" s="1"/>
  <c r="I6" i="2"/>
  <c r="E16" i="2" s="1"/>
  <c r="I7" i="2"/>
  <c r="E17" i="2" s="1"/>
  <c r="I8" i="2"/>
  <c r="E18" i="2" s="1"/>
  <c r="I1" i="1"/>
</calcChain>
</file>

<file path=xl/sharedStrings.xml><?xml version="1.0" encoding="utf-8"?>
<sst xmlns="http://schemas.openxmlformats.org/spreadsheetml/2006/main" count="125" uniqueCount="117">
  <si>
    <t>file_name</t>
  </si>
  <si>
    <t>count</t>
  </si>
  <si>
    <t>Found Lexico</t>
  </si>
  <si>
    <t>Found OPLexico</t>
  </si>
  <si>
    <t>Found senti_lex</t>
  </si>
  <si>
    <t>Found Vader</t>
  </si>
  <si>
    <t>Found Text</t>
  </si>
  <si>
    <t>COPEL_Release de Resultados 1T19.pdf</t>
  </si>
  <si>
    <t>COPEL_Release de Resultados 1T20.pdf</t>
  </si>
  <si>
    <t>COPEL_Release de Resultados 1T21.pdf</t>
  </si>
  <si>
    <t>COPEL_Release de Resultados 1T22.pdf</t>
  </si>
  <si>
    <t>COPEL_Release de Resultados 2T19.pdf</t>
  </si>
  <si>
    <t>COPEL_Release de Resultados 2T20.pdf</t>
  </si>
  <si>
    <t>COPEL_Release de Resultados 2T21.pdf</t>
  </si>
  <si>
    <t>COPEL_Release de Resultados 2T22.pdf</t>
  </si>
  <si>
    <t>COPEL_Release de Resultados 3T19.pdf</t>
  </si>
  <si>
    <t>COPEL_Release de Resultados 3T20.pdf</t>
  </si>
  <si>
    <t>COPEL_Release de Resultados 3T21.pdf</t>
  </si>
  <si>
    <t>COPEL_Release de Resultados 3T22.pdf</t>
  </si>
  <si>
    <t>COPEL_Release de Resultados 4T19.pdf</t>
  </si>
  <si>
    <t>COPEL_Release de Resultados 4T20.pdf</t>
  </si>
  <si>
    <t>COPEL_Release de Resultados 4T21.pdf</t>
  </si>
  <si>
    <t>ROMI_Release de Resultados 1T19.pdf</t>
  </si>
  <si>
    <t>ROMI_Release de Resultados 1T20.pdf</t>
  </si>
  <si>
    <t>ROMI_Release de Resultados 1T21.pdf</t>
  </si>
  <si>
    <t>ROMI_Release de Resultados 1T22.pdf</t>
  </si>
  <si>
    <t>ROMI_Release de Resultados 2T19.pdf</t>
  </si>
  <si>
    <t>ROMI_Release de Resultados 2T20.pdf</t>
  </si>
  <si>
    <t>ROMI_Release de Resultados 2T21.pdf</t>
  </si>
  <si>
    <t>ROMI_Release de Resultados 2T22.pdf</t>
  </si>
  <si>
    <t>ROMI_Release de Resultados 3T19.pdf</t>
  </si>
  <si>
    <t>ROMI_Release de Resultados 3T20.pdf</t>
  </si>
  <si>
    <t>ROMI_Release de Resultados 3T21.pdf</t>
  </si>
  <si>
    <t>ROMI_Release de Resultados 3T22.pdf</t>
  </si>
  <si>
    <t>ROMI_Release de Resultados 4T19.pdf</t>
  </si>
  <si>
    <t>ROMI_Release de Resultados 4T20.pdf</t>
  </si>
  <si>
    <t>ROMI_Release de Resultados 4T21.pdf</t>
  </si>
  <si>
    <t>TAESA_Release de Resultados 1T19.pdf</t>
  </si>
  <si>
    <t>TAESA_Release de Resultados 1T20.pdf</t>
  </si>
  <si>
    <t>TAESA_Release de Resultados 1T21.pdf</t>
  </si>
  <si>
    <t>TAESA_Release de Resultados 1T22.pdf</t>
  </si>
  <si>
    <t>TAESA_Release de Resultados 2T19.pdf</t>
  </si>
  <si>
    <t>TAESA_Release de Resultados 2T20.pdf</t>
  </si>
  <si>
    <t>TAESA_Release de Resultados 2T21.pdf</t>
  </si>
  <si>
    <t>TAESA_Release de Resultados 2T22.pdf</t>
  </si>
  <si>
    <t>TAESA_Release de Resultados 3T19.pdf</t>
  </si>
  <si>
    <t>TAESA_Release de Resultados 3T20.pdf</t>
  </si>
  <si>
    <t>TAESA_Release de Resultados 3T21.pdf</t>
  </si>
  <si>
    <t>TAESA_Release de Resultados 3T22.pdf</t>
  </si>
  <si>
    <t>TAESA_Release de Resultados 4T19.pdf</t>
  </si>
  <si>
    <t>TAESA_Release de Resultados 4T20.pdf</t>
  </si>
  <si>
    <t>TAESA_Release de Resultados 4T21.pdf</t>
  </si>
  <si>
    <t>UNIPAR_Release de Resultados 1T19.pdf</t>
  </si>
  <si>
    <t>UNIPAR_Release de Resultados 1T20.pdf</t>
  </si>
  <si>
    <t>UNIPAR_Release de Resultados 1T21.pdf</t>
  </si>
  <si>
    <t>UNIPAR_Release de Resultados 1T22.pdf</t>
  </si>
  <si>
    <t>UNIPAR_Release de Resultados 2T19.pdf</t>
  </si>
  <si>
    <t>UNIPAR_Release de Resultados 2T20.pdf</t>
  </si>
  <si>
    <t>UNIPAR_Release de Resultados 2T21.pdf</t>
  </si>
  <si>
    <t>UNIPAR_Release de Resultados 2T22.pdf</t>
  </si>
  <si>
    <t>UNIPAR_Release de Resultados 3T19.pdf</t>
  </si>
  <si>
    <t>UNIPAR_Release de Resultados 3T20.pdf</t>
  </si>
  <si>
    <t>UNIPAR_Release de Resultados 3T21.pdf</t>
  </si>
  <si>
    <t>UNIPAR_Release de Resultados 3T22.pdf</t>
  </si>
  <si>
    <t>UNIPAR_Release de Resultados 4T19.pdf</t>
  </si>
  <si>
    <t>UNIPAR_Release de Resultados 4T20.pdf</t>
  </si>
  <si>
    <t>UNIPAR_Release de Resultados 4T21.pdf</t>
  </si>
  <si>
    <t>VIVO_Release de Resultados 1T19.pdf</t>
  </si>
  <si>
    <t>VIVO_Release de Resultados 1T20.pdf</t>
  </si>
  <si>
    <t>VIVO_Release de Resultados 1T21.pdf</t>
  </si>
  <si>
    <t>VIVO_Release de Resultados 1T22.pdf</t>
  </si>
  <si>
    <t>VIVO_Release de Resultados 2T19.pdf</t>
  </si>
  <si>
    <t>VIVO_Release de Resultados 2T20.pdf</t>
  </si>
  <si>
    <t>VIVO_Release de Resultados 2T21.pdf</t>
  </si>
  <si>
    <t>VIVO_Release de Resultados 2T22.pdf</t>
  </si>
  <si>
    <t>VIVO_Release de Resultados 3T19.pdf</t>
  </si>
  <si>
    <t>VIVO_Release de Resultados 3T20.pdf</t>
  </si>
  <si>
    <t>VIVO_Release de Resultados 3T21.pdf</t>
  </si>
  <si>
    <t>VIVO_Release de Resultados 3T22.pdf</t>
  </si>
  <si>
    <t>VIVO_Release de Resultados 4T19.pdf</t>
  </si>
  <si>
    <t>VIVO_Release de Resultados 4T20.pdf</t>
  </si>
  <si>
    <t>VIVO_Release de Resultados 4T21.pdf</t>
  </si>
  <si>
    <t>Empresa</t>
  </si>
  <si>
    <t>Row Labels</t>
  </si>
  <si>
    <t>Grand Total</t>
  </si>
  <si>
    <t>Sum of Found Lexico</t>
  </si>
  <si>
    <t>Sum of count</t>
  </si>
  <si>
    <t>Sum of Found OPLexico</t>
  </si>
  <si>
    <t>Sum of Found senti_lex</t>
  </si>
  <si>
    <t>Sum of Found Vader</t>
  </si>
  <si>
    <t>Sum of Found Text</t>
  </si>
  <si>
    <t>%_Lexico</t>
  </si>
  <si>
    <t>%_OPLexico</t>
  </si>
  <si>
    <t>%_senti_lex</t>
  </si>
  <si>
    <t>%_Vader</t>
  </si>
  <si>
    <t>%_Textblob</t>
  </si>
  <si>
    <t>COPEL</t>
  </si>
  <si>
    <t>ROMI</t>
  </si>
  <si>
    <t>TAESA</t>
  </si>
  <si>
    <t>UNIPAR</t>
  </si>
  <si>
    <t>VIVO</t>
  </si>
  <si>
    <t>Sum of Field1</t>
  </si>
  <si>
    <t>Métricas</t>
  </si>
  <si>
    <t>Overall Sentiment Score</t>
  </si>
  <si>
    <t>Valor da Ação (Dividendo)</t>
  </si>
  <si>
    <t>Shapiro</t>
  </si>
  <si>
    <t>Valor</t>
  </si>
  <si>
    <t>p-value</t>
  </si>
  <si>
    <t>Smirnov</t>
  </si>
  <si>
    <t>0.532</t>
  </si>
  <si>
    <t>0.675</t>
  </si>
  <si>
    <t>3.88e-09</t>
  </si>
  <si>
    <t>1.58e-13</t>
  </si>
  <si>
    <t>0.591</t>
  </si>
  <si>
    <t>6.85e-17</t>
  </si>
  <si>
    <t>0.913</t>
  </si>
  <si>
    <t>0.00159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</si>
</sst>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1" applyNumberFormat="1" applyFont="1"/>
    <xf numFmtId="0" fontId="0" fillId="0" borderId="0" xfId="0" applyNumberFormat="1"/>
    <xf numFmtId="0" fontId="18" fillId="0" borderId="0" xfId="0" applyFont="1" applyAlignment="1">
      <alignment horizontal="left" vertical="center"/>
    </xf>
    <xf numFmtId="11" fontId="18" fillId="0" borderId="0" xfId="0" applyNumberFormat="1" applyFont="1" applyAlignment="1">
      <alignment horizontal="left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013.575597685187" createdVersion="8" refreshedVersion="8" minRefreshableVersion="3" recordCount="75" xr:uid="{00000000-000A-0000-FFFF-FFFF05000000}">
  <cacheSource type="worksheet">
    <worksheetSource ref="A1:H76" sheet="arquivo_palavras_encontradas"/>
  </cacheSource>
  <cacheFields count="9">
    <cacheField name="file_name" numFmtId="0">
      <sharedItems/>
    </cacheField>
    <cacheField name="count" numFmtId="0">
      <sharedItems containsSemiMixedTypes="0" containsString="0" containsNumber="1" containsInteger="1" minValue="1582" maxValue="8564"/>
    </cacheField>
    <cacheField name="Found Lexico" numFmtId="0">
      <sharedItems containsSemiMixedTypes="0" containsString="0" containsNumber="1" containsInteger="1" minValue="100" maxValue="446"/>
    </cacheField>
    <cacheField name="Found OPLexico" numFmtId="0">
      <sharedItems containsSemiMixedTypes="0" containsString="0" containsNumber="1" containsInteger="1" minValue="137" maxValue="529"/>
    </cacheField>
    <cacheField name="Found senti_lex" numFmtId="0">
      <sharedItems containsSemiMixedTypes="0" containsString="0" containsNumber="1" containsInteger="1" minValue="17" maxValue="96"/>
    </cacheField>
    <cacheField name="Found Vader" numFmtId="0">
      <sharedItems containsSemiMixedTypes="0" containsString="0" containsNumber="1" containsInteger="1" minValue="2" maxValue="21"/>
    </cacheField>
    <cacheField name="Found Text" numFmtId="0">
      <sharedItems containsSemiMixedTypes="0" containsString="0" containsNumber="1" containsInteger="1" minValue="2" maxValue="10"/>
    </cacheField>
    <cacheField name="Empresa" numFmtId="0">
      <sharedItems count="10">
        <s v="COPEL"/>
        <s v="ROMI"/>
        <s v="TAESA"/>
        <s v="UNIPAR"/>
        <s v="VIVO"/>
        <s v="ROMI_" u="1"/>
        <s v="TAESA_" u="1"/>
        <s v="COPEL_" u="1"/>
        <s v="VIVO_" u="1"/>
        <s v="UNIPAR_" u="1"/>
      </sharedItems>
    </cacheField>
    <cacheField name="Field1" numFmtId="0" formula="'Found OPLexico' 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COPEL_Release de Resultados 1T19.pdf"/>
    <n v="6840"/>
    <n v="387"/>
    <n v="466"/>
    <n v="72"/>
    <n v="16"/>
    <n v="9"/>
    <x v="0"/>
  </r>
  <r>
    <s v="COPEL_Release de Resultados 1T20.pdf"/>
    <n v="6805"/>
    <n v="372"/>
    <n v="450"/>
    <n v="73"/>
    <n v="17"/>
    <n v="6"/>
    <x v="0"/>
  </r>
  <r>
    <s v="COPEL_Release de Resultados 1T21.pdf"/>
    <n v="7202"/>
    <n v="379"/>
    <n v="453"/>
    <n v="71"/>
    <n v="16"/>
    <n v="9"/>
    <x v="0"/>
  </r>
  <r>
    <s v="COPEL_Release de Resultados 1T22.pdf"/>
    <n v="6552"/>
    <n v="393"/>
    <n v="467"/>
    <n v="83"/>
    <n v="17"/>
    <n v="9"/>
    <x v="0"/>
  </r>
  <r>
    <s v="COPEL_Release de Resultados 2T19.pdf"/>
    <n v="7563"/>
    <n v="385"/>
    <n v="464"/>
    <n v="70"/>
    <n v="16"/>
    <n v="8"/>
    <x v="0"/>
  </r>
  <r>
    <s v="COPEL_Release de Resultados 2T20.pdf"/>
    <n v="8029"/>
    <n v="385"/>
    <n v="460"/>
    <n v="71"/>
    <n v="14"/>
    <n v="7"/>
    <x v="0"/>
  </r>
  <r>
    <s v="COPEL_Release de Resultados 2T21.pdf"/>
    <n v="8564"/>
    <n v="415"/>
    <n v="490"/>
    <n v="77"/>
    <n v="21"/>
    <n v="9"/>
    <x v="0"/>
  </r>
  <r>
    <s v="COPEL_Release de Resultados 2T22.pdf"/>
    <n v="7791"/>
    <n v="438"/>
    <n v="529"/>
    <n v="91"/>
    <n v="17"/>
    <n v="10"/>
    <x v="0"/>
  </r>
  <r>
    <s v="COPEL_Release de Resultados 3T19.pdf"/>
    <n v="7881"/>
    <n v="391"/>
    <n v="476"/>
    <n v="80"/>
    <n v="17"/>
    <n v="7"/>
    <x v="0"/>
  </r>
  <r>
    <s v="COPEL_Release de Resultados 3T20.pdf"/>
    <n v="8168"/>
    <n v="385"/>
    <n v="462"/>
    <n v="74"/>
    <n v="17"/>
    <n v="6"/>
    <x v="0"/>
  </r>
  <r>
    <s v="COPEL_Release de Resultados 3T21.pdf"/>
    <n v="8217"/>
    <n v="419"/>
    <n v="502"/>
    <n v="82"/>
    <n v="20"/>
    <n v="8"/>
    <x v="0"/>
  </r>
  <r>
    <s v="COPEL_Release de Resultados 3T22.pdf"/>
    <n v="7702"/>
    <n v="408"/>
    <n v="484"/>
    <n v="83"/>
    <n v="18"/>
    <n v="10"/>
    <x v="0"/>
  </r>
  <r>
    <s v="COPEL_Release de Resultados 4T19.pdf"/>
    <n v="2287"/>
    <n v="168"/>
    <n v="213"/>
    <n v="40"/>
    <n v="5"/>
    <n v="5"/>
    <x v="0"/>
  </r>
  <r>
    <s v="COPEL_Release de Resultados 4T20.pdf"/>
    <n v="8286"/>
    <n v="396"/>
    <n v="467"/>
    <n v="76"/>
    <n v="14"/>
    <n v="7"/>
    <x v="0"/>
  </r>
  <r>
    <s v="COPEL_Release de Resultados 4T21.pdf"/>
    <n v="7697"/>
    <n v="446"/>
    <n v="528"/>
    <n v="96"/>
    <n v="16"/>
    <n v="8"/>
    <x v="0"/>
  </r>
  <r>
    <s v="ROMI_Release de Resultados 1T19.pdf"/>
    <n v="2031"/>
    <n v="166"/>
    <n v="208"/>
    <n v="35"/>
    <n v="7"/>
    <n v="4"/>
    <x v="1"/>
  </r>
  <r>
    <s v="ROMI_Release de Resultados 1T20.pdf"/>
    <n v="2617"/>
    <n v="234"/>
    <n v="292"/>
    <n v="53"/>
    <n v="7"/>
    <n v="8"/>
    <x v="1"/>
  </r>
  <r>
    <s v="ROMI_Release de Resultados 1T21.pdf"/>
    <n v="2214"/>
    <n v="193"/>
    <n v="243"/>
    <n v="44"/>
    <n v="8"/>
    <n v="5"/>
    <x v="1"/>
  </r>
  <r>
    <s v="ROMI_Release de Resultados 1T22.pdf"/>
    <n v="2017"/>
    <n v="172"/>
    <n v="224"/>
    <n v="40"/>
    <n v="6"/>
    <n v="5"/>
    <x v="1"/>
  </r>
  <r>
    <s v="ROMI_Release de Resultados 2T19.pdf"/>
    <n v="2402"/>
    <n v="163"/>
    <n v="205"/>
    <n v="38"/>
    <n v="8"/>
    <n v="5"/>
    <x v="1"/>
  </r>
  <r>
    <s v="ROMI_Release de Resultados 2T20.pdf"/>
    <n v="2769"/>
    <n v="239"/>
    <n v="298"/>
    <n v="54"/>
    <n v="9"/>
    <n v="8"/>
    <x v="1"/>
  </r>
  <r>
    <s v="ROMI_Release de Resultados 2T21.pdf"/>
    <n v="2447"/>
    <n v="182"/>
    <n v="234"/>
    <n v="40"/>
    <n v="7"/>
    <n v="3"/>
    <x v="1"/>
  </r>
  <r>
    <s v="ROMI_Release de Resultados 2T22.pdf"/>
    <n v="2357"/>
    <n v="167"/>
    <n v="219"/>
    <n v="43"/>
    <n v="6"/>
    <n v="5"/>
    <x v="1"/>
  </r>
  <r>
    <s v="ROMI_Release de Resultados 3T19.pdf"/>
    <n v="2500"/>
    <n v="175"/>
    <n v="221"/>
    <n v="40"/>
    <n v="7"/>
    <n v="5"/>
    <x v="1"/>
  </r>
  <r>
    <s v="ROMI_Release de Resultados 3T20.pdf"/>
    <n v="2757"/>
    <n v="217"/>
    <n v="269"/>
    <n v="51"/>
    <n v="8"/>
    <n v="6"/>
    <x v="1"/>
  </r>
  <r>
    <s v="ROMI_Release de Resultados 3T21.pdf"/>
    <n v="2501"/>
    <n v="189"/>
    <n v="242"/>
    <n v="46"/>
    <n v="6"/>
    <n v="5"/>
    <x v="1"/>
  </r>
  <r>
    <s v="ROMI_Release de Resultados 3T22.pdf"/>
    <n v="2871"/>
    <n v="216"/>
    <n v="274"/>
    <n v="60"/>
    <n v="7"/>
    <n v="5"/>
    <x v="1"/>
  </r>
  <r>
    <s v="ROMI_Release de Resultados 4T19.pdf"/>
    <n v="2478"/>
    <n v="180"/>
    <n v="229"/>
    <n v="44"/>
    <n v="7"/>
    <n v="4"/>
    <x v="1"/>
  </r>
  <r>
    <s v="ROMI_Release de Resultados 4T20.pdf"/>
    <n v="2690"/>
    <n v="210"/>
    <n v="264"/>
    <n v="51"/>
    <n v="8"/>
    <n v="8"/>
    <x v="1"/>
  </r>
  <r>
    <s v="ROMI_Release de Resultados 4T21.pdf"/>
    <n v="2628"/>
    <n v="197"/>
    <n v="250"/>
    <n v="47"/>
    <n v="8"/>
    <n v="5"/>
    <x v="1"/>
  </r>
  <r>
    <s v="TAESA_Release de Resultados 1T19.pdf"/>
    <n v="3714"/>
    <n v="239"/>
    <n v="301"/>
    <n v="55"/>
    <n v="8"/>
    <n v="5"/>
    <x v="2"/>
  </r>
  <r>
    <s v="TAESA_Release de Resultados 1T20.pdf"/>
    <n v="4291"/>
    <n v="278"/>
    <n v="352"/>
    <n v="60"/>
    <n v="10"/>
    <n v="5"/>
    <x v="2"/>
  </r>
  <r>
    <s v="TAESA_Release de Resultados 1T21.pdf"/>
    <n v="3539"/>
    <n v="310"/>
    <n v="387"/>
    <n v="76"/>
    <n v="12"/>
    <n v="9"/>
    <x v="2"/>
  </r>
  <r>
    <s v="TAESA_Release de Resultados 1T22.pdf"/>
    <n v="3212"/>
    <n v="297"/>
    <n v="370"/>
    <n v="74"/>
    <n v="11"/>
    <n v="8"/>
    <x v="2"/>
  </r>
  <r>
    <s v="TAESA_Release de Resultados 2T19.pdf"/>
    <n v="4362"/>
    <n v="243"/>
    <n v="305"/>
    <n v="51"/>
    <n v="10"/>
    <n v="4"/>
    <x v="2"/>
  </r>
  <r>
    <s v="TAESA_Release de Resultados 2T20.pdf"/>
    <n v="5144"/>
    <n v="320"/>
    <n v="404"/>
    <n v="73"/>
    <n v="11"/>
    <n v="8"/>
    <x v="2"/>
  </r>
  <r>
    <s v="TAESA_Release de Resultados 2T21.pdf"/>
    <n v="4246"/>
    <n v="325"/>
    <n v="397"/>
    <n v="84"/>
    <n v="13"/>
    <n v="8"/>
    <x v="2"/>
  </r>
  <r>
    <s v="TAESA_Release de Resultados 2T22.pdf"/>
    <n v="2827"/>
    <n v="290"/>
    <n v="356"/>
    <n v="74"/>
    <n v="13"/>
    <n v="8"/>
    <x v="2"/>
  </r>
  <r>
    <s v="TAESA_Release de Resultados 3T19.pdf"/>
    <n v="4414"/>
    <n v="253"/>
    <n v="313"/>
    <n v="55"/>
    <n v="10"/>
    <n v="5"/>
    <x v="2"/>
  </r>
  <r>
    <s v="TAESA_Release de Resultados 3T20.pdf"/>
    <n v="4881"/>
    <n v="305"/>
    <n v="380"/>
    <n v="71"/>
    <n v="9"/>
    <n v="8"/>
    <x v="2"/>
  </r>
  <r>
    <s v="TAESA_Release de Resultados 3T21.pdf"/>
    <n v="5070"/>
    <n v="333"/>
    <n v="411"/>
    <n v="87"/>
    <n v="10"/>
    <n v="7"/>
    <x v="2"/>
  </r>
  <r>
    <s v="TAESA_Release de Resultados 3T22.pdf"/>
    <n v="2786"/>
    <n v="294"/>
    <n v="362"/>
    <n v="75"/>
    <n v="11"/>
    <n v="8"/>
    <x v="2"/>
  </r>
  <r>
    <s v="TAESA_Release de Resultados 4T19.pdf"/>
    <n v="5003"/>
    <n v="303"/>
    <n v="377"/>
    <n v="70"/>
    <n v="9"/>
    <n v="5"/>
    <x v="2"/>
  </r>
  <r>
    <s v="TAESA_Release de Resultados 4T20.pdf"/>
    <n v="5390"/>
    <n v="345"/>
    <n v="429"/>
    <n v="80"/>
    <n v="10"/>
    <n v="7"/>
    <x v="2"/>
  </r>
  <r>
    <s v="TAESA_Release de Resultados 4T21.pdf"/>
    <n v="5186"/>
    <n v="358"/>
    <n v="444"/>
    <n v="83"/>
    <n v="13"/>
    <n v="9"/>
    <x v="2"/>
  </r>
  <r>
    <s v="UNIPAR_Release de Resultados 1T19.pdf"/>
    <n v="1809"/>
    <n v="130"/>
    <n v="166"/>
    <n v="28"/>
    <n v="5"/>
    <n v="4"/>
    <x v="3"/>
  </r>
  <r>
    <s v="UNIPAR_Release de Resultados 1T20.pdf"/>
    <n v="2540"/>
    <n v="220"/>
    <n v="278"/>
    <n v="48"/>
    <n v="6"/>
    <n v="6"/>
    <x v="3"/>
  </r>
  <r>
    <s v="UNIPAR_Release de Resultados 1T21.pdf"/>
    <n v="2173"/>
    <n v="170"/>
    <n v="218"/>
    <n v="39"/>
    <n v="8"/>
    <n v="6"/>
    <x v="3"/>
  </r>
  <r>
    <s v="UNIPAR_Release de Resultados 1T22.pdf"/>
    <n v="1964"/>
    <n v="147"/>
    <n v="189"/>
    <n v="37"/>
    <n v="7"/>
    <n v="5"/>
    <x v="3"/>
  </r>
  <r>
    <s v="UNIPAR_Release de Resultados 2T19.pdf"/>
    <n v="2070"/>
    <n v="132"/>
    <n v="170"/>
    <n v="29"/>
    <n v="3"/>
    <n v="3"/>
    <x v="3"/>
  </r>
  <r>
    <s v="UNIPAR_Release de Resultados 2T20.pdf"/>
    <n v="2645"/>
    <n v="221"/>
    <n v="281"/>
    <n v="49"/>
    <n v="4"/>
    <n v="7"/>
    <x v="3"/>
  </r>
  <r>
    <s v="UNIPAR_Release de Resultados 2T21.pdf"/>
    <n v="2441"/>
    <n v="186"/>
    <n v="233"/>
    <n v="37"/>
    <n v="8"/>
    <n v="5"/>
    <x v="3"/>
  </r>
  <r>
    <s v="UNIPAR_Release de Resultados 2T22.pdf"/>
    <n v="2515"/>
    <n v="196"/>
    <n v="245"/>
    <n v="52"/>
    <n v="8"/>
    <n v="8"/>
    <x v="3"/>
  </r>
  <r>
    <s v="UNIPAR_Release de Resultados 3T19.pdf"/>
    <n v="2035"/>
    <n v="135"/>
    <n v="173"/>
    <n v="30"/>
    <n v="5"/>
    <n v="5"/>
    <x v="3"/>
  </r>
  <r>
    <s v="UNIPAR_Release de Resultados 3T20.pdf"/>
    <n v="2715"/>
    <n v="212"/>
    <n v="268"/>
    <n v="45"/>
    <n v="7"/>
    <n v="7"/>
    <x v="3"/>
  </r>
  <r>
    <s v="UNIPAR_Release de Resultados 3T21.pdf"/>
    <n v="2494"/>
    <n v="192"/>
    <n v="240"/>
    <n v="47"/>
    <n v="7"/>
    <n v="5"/>
    <x v="3"/>
  </r>
  <r>
    <s v="UNIPAR_Release de Resultados 3T22.pdf"/>
    <n v="2153"/>
    <n v="156"/>
    <n v="200"/>
    <n v="37"/>
    <n v="6"/>
    <n v="5"/>
    <x v="3"/>
  </r>
  <r>
    <s v="UNIPAR_Release de Resultados 4T19.pdf"/>
    <n v="2287"/>
    <n v="168"/>
    <n v="213"/>
    <n v="40"/>
    <n v="5"/>
    <n v="5"/>
    <x v="3"/>
  </r>
  <r>
    <s v="UNIPAR_Release de Resultados 4T20.pdf"/>
    <n v="2591"/>
    <n v="205"/>
    <n v="264"/>
    <n v="38"/>
    <n v="6"/>
    <n v="6"/>
    <x v="3"/>
  </r>
  <r>
    <s v="UNIPAR_Release de Resultados 4T21.pdf"/>
    <n v="2388"/>
    <n v="170"/>
    <n v="224"/>
    <n v="33"/>
    <n v="4"/>
    <n v="4"/>
    <x v="3"/>
  </r>
  <r>
    <s v="VIVO_Release de Resultados 1T19.pdf"/>
    <n v="1962"/>
    <n v="152"/>
    <n v="188"/>
    <n v="37"/>
    <n v="7"/>
    <n v="3"/>
    <x v="4"/>
  </r>
  <r>
    <s v="VIVO_Release de Resultados 1T20.pdf"/>
    <n v="1726"/>
    <n v="143"/>
    <n v="182"/>
    <n v="39"/>
    <n v="4"/>
    <n v="4"/>
    <x v="4"/>
  </r>
  <r>
    <s v="VIVO_Release de Resultados 1T21.pdf"/>
    <n v="2524"/>
    <n v="239"/>
    <n v="297"/>
    <n v="55"/>
    <n v="10"/>
    <n v="6"/>
    <x v="4"/>
  </r>
  <r>
    <s v="VIVO_Release de Resultados 1T22.pdf"/>
    <n v="2258"/>
    <n v="107"/>
    <n v="145"/>
    <n v="23"/>
    <n v="2"/>
    <n v="3"/>
    <x v="4"/>
  </r>
  <r>
    <s v="VIVO_Release de Resultados 2T19.pdf"/>
    <n v="2088"/>
    <n v="161"/>
    <n v="201"/>
    <n v="43"/>
    <n v="9"/>
    <n v="4"/>
    <x v="4"/>
  </r>
  <r>
    <s v="VIVO_Release de Resultados 2T20.pdf"/>
    <n v="1938"/>
    <n v="152"/>
    <n v="191"/>
    <n v="35"/>
    <n v="7"/>
    <n v="4"/>
    <x v="4"/>
  </r>
  <r>
    <s v="VIVO_Release de Resultados 2T21.pdf"/>
    <n v="2393"/>
    <n v="217"/>
    <n v="273"/>
    <n v="48"/>
    <n v="7"/>
    <n v="4"/>
    <x v="4"/>
  </r>
  <r>
    <s v="VIVO_Release de Resultados 2T22.pdf"/>
    <n v="1582"/>
    <n v="118"/>
    <n v="150"/>
    <n v="21"/>
    <n v="4"/>
    <n v="2"/>
    <x v="4"/>
  </r>
  <r>
    <s v="VIVO_Release de Resultados 3T19.pdf"/>
    <n v="2122"/>
    <n v="159"/>
    <n v="200"/>
    <n v="44"/>
    <n v="11"/>
    <n v="5"/>
    <x v="4"/>
  </r>
  <r>
    <s v="VIVO_Release de Resultados 3T20.pdf"/>
    <n v="2360"/>
    <n v="192"/>
    <n v="242"/>
    <n v="49"/>
    <n v="11"/>
    <n v="7"/>
    <x v="4"/>
  </r>
  <r>
    <s v="VIVO_Release de Resultados 3T21.pdf"/>
    <n v="2443"/>
    <n v="194"/>
    <n v="249"/>
    <n v="48"/>
    <n v="10"/>
    <n v="8"/>
    <x v="4"/>
  </r>
  <r>
    <s v="VIVO_Release de Resultados 3T22.pdf"/>
    <n v="1597"/>
    <n v="100"/>
    <n v="137"/>
    <n v="17"/>
    <n v="4"/>
    <n v="3"/>
    <x v="4"/>
  </r>
  <r>
    <s v="VIVO_Release de Resultados 4T19.pdf"/>
    <n v="2209"/>
    <n v="170"/>
    <n v="214"/>
    <n v="47"/>
    <n v="10"/>
    <n v="6"/>
    <x v="4"/>
  </r>
  <r>
    <s v="VIVO_Release de Resultados 4T20.pdf"/>
    <n v="2352"/>
    <n v="179"/>
    <n v="233"/>
    <n v="48"/>
    <n v="7"/>
    <n v="5"/>
    <x v="4"/>
  </r>
  <r>
    <s v="VIVO_Release de Resultados 4T21.pdf"/>
    <n v="2502"/>
    <n v="218"/>
    <n v="271"/>
    <n v="46"/>
    <n v="6"/>
    <n v="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" firstHeaderRow="0" firstDataRow="1" firstDataCol="1"/>
  <pivotFields count="9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 sortType="descending">
      <items count="11">
        <item x="0"/>
        <item m="1" x="7"/>
        <item x="1"/>
        <item m="1" x="5"/>
        <item x="2"/>
        <item m="1" x="6"/>
        <item x="3"/>
        <item m="1" x="9"/>
        <item x="4"/>
        <item m="1" x="8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dataField="1" dragToRow="0" dragToCol="0" dragToPage="0" showAll="0" defaultSubtotal="0"/>
  </pivotFields>
  <rowFields count="1">
    <field x="7"/>
  </rowFields>
  <rowItems count="6">
    <i>
      <x v="8"/>
    </i>
    <i>
      <x v="2"/>
    </i>
    <i>
      <x v="6"/>
    </i>
    <i>
      <x v="4"/>
    </i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count" fld="1" baseField="0" baseItem="0"/>
    <dataField name="Sum of Found Lexico" fld="2" baseField="0" baseItem="0"/>
    <dataField name="Sum of Found OPLexico" fld="3" baseField="0" baseItem="0"/>
    <dataField name="Sum of Found senti_lex" fld="4" baseField="0" baseItem="0"/>
    <dataField name="Sum of Found Vader" fld="5" baseField="0" baseItem="0"/>
    <dataField name="Sum of Found Text" fld="6" baseField="0" baseItem="0"/>
    <dataField name="Sum of Field1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D13:I18" totalsRowShown="0" dataDxfId="6" dataCellStyle="Percent">
  <tableColumns count="6">
    <tableColumn id="1" xr3:uid="{00000000-0010-0000-0000-000001000000}" name="Empresa" dataDxfId="5">
      <calculatedColumnFormula>A4</calculatedColumnFormula>
    </tableColumn>
    <tableColumn id="2" xr3:uid="{00000000-0010-0000-0000-000002000000}" name="%_Lexico" dataDxfId="4" dataCellStyle="Percent">
      <calculatedColumnFormula>I4</calculatedColumnFormula>
    </tableColumn>
    <tableColumn id="3" xr3:uid="{00000000-0010-0000-0000-000003000000}" name="%_OPLexico" dataDxfId="3" dataCellStyle="Percent">
      <calculatedColumnFormula>J4</calculatedColumnFormula>
    </tableColumn>
    <tableColumn id="4" xr3:uid="{00000000-0010-0000-0000-000004000000}" name="%_senti_lex" dataDxfId="2" dataCellStyle="Percent">
      <calculatedColumnFormula>K4</calculatedColumnFormula>
    </tableColumn>
    <tableColumn id="5" xr3:uid="{00000000-0010-0000-0000-000005000000}" name="%_Vader" dataDxfId="1" dataCellStyle="Percent">
      <calculatedColumnFormula>L4</calculatedColumnFormula>
    </tableColumn>
    <tableColumn id="6" xr3:uid="{00000000-0010-0000-0000-000006000000}" name="%_Textblob" dataDxfId="0" dataCellStyle="Percent">
      <calculatedColumnFormula>M4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8"/>
  <sheetViews>
    <sheetView tabSelected="1" workbookViewId="0">
      <selection activeCell="C25" sqref="C25"/>
    </sheetView>
  </sheetViews>
  <sheetFormatPr defaultRowHeight="15" x14ac:dyDescent="0.25"/>
  <cols>
    <col min="1" max="1" width="13.140625" bestFit="1" customWidth="1"/>
    <col min="2" max="2" width="24.42578125" bestFit="1" customWidth="1"/>
    <col min="3" max="3" width="19.42578125" bestFit="1" customWidth="1"/>
    <col min="4" max="5" width="22.140625" bestFit="1" customWidth="1"/>
    <col min="6" max="6" width="19.140625" bestFit="1" customWidth="1"/>
    <col min="7" max="7" width="17.7109375" bestFit="1" customWidth="1"/>
    <col min="8" max="8" width="13.140625" bestFit="1" customWidth="1"/>
    <col min="9" max="9" width="13.5703125" customWidth="1"/>
    <col min="10" max="10" width="11.7109375" bestFit="1" customWidth="1"/>
    <col min="11" max="11" width="8.85546875" bestFit="1" customWidth="1"/>
    <col min="12" max="12" width="11.42578125" bestFit="1" customWidth="1"/>
  </cols>
  <sheetData>
    <row r="3" spans="1:13" x14ac:dyDescent="0.25">
      <c r="A3" s="1" t="s">
        <v>83</v>
      </c>
      <c r="B3" t="s">
        <v>86</v>
      </c>
      <c r="C3" t="s">
        <v>85</v>
      </c>
      <c r="D3" t="s">
        <v>87</v>
      </c>
      <c r="E3" t="s">
        <v>88</v>
      </c>
      <c r="F3" t="s">
        <v>89</v>
      </c>
      <c r="G3" t="s">
        <v>90</v>
      </c>
      <c r="H3" t="s">
        <v>101</v>
      </c>
      <c r="I3" t="s">
        <v>91</v>
      </c>
      <c r="J3" t="s">
        <v>92</v>
      </c>
      <c r="K3" t="s">
        <v>93</v>
      </c>
      <c r="L3" t="s">
        <v>94</v>
      </c>
      <c r="M3" t="s">
        <v>95</v>
      </c>
    </row>
    <row r="4" spans="1:13" x14ac:dyDescent="0.25">
      <c r="A4" s="2" t="s">
        <v>100</v>
      </c>
      <c r="B4" s="5">
        <v>32056</v>
      </c>
      <c r="C4" s="5">
        <v>2501</v>
      </c>
      <c r="D4" s="5">
        <v>3173</v>
      </c>
      <c r="E4" s="5">
        <v>600</v>
      </c>
      <c r="F4" s="5">
        <v>109</v>
      </c>
      <c r="G4" s="5">
        <v>70</v>
      </c>
      <c r="H4" s="5">
        <v>9.8983029698028455E-2</v>
      </c>
      <c r="I4" s="3">
        <f>C4/$B4</f>
        <v>7.8019715497878714E-2</v>
      </c>
      <c r="J4" s="3">
        <f>D4/$B4</f>
        <v>9.8983029698028455E-2</v>
      </c>
      <c r="K4" s="3">
        <f>E4/$B4</f>
        <v>1.8717244821562267E-2</v>
      </c>
      <c r="L4" s="3">
        <f>F4/$B4</f>
        <v>3.400299475917145E-3</v>
      </c>
      <c r="M4" s="3">
        <f>G4/$B4</f>
        <v>2.1836785625155976E-3</v>
      </c>
    </row>
    <row r="5" spans="1:13" x14ac:dyDescent="0.25">
      <c r="A5" s="2" t="s">
        <v>97</v>
      </c>
      <c r="B5" s="5">
        <v>37279</v>
      </c>
      <c r="C5" s="5">
        <v>2900</v>
      </c>
      <c r="D5" s="5">
        <v>3672</v>
      </c>
      <c r="E5" s="5">
        <v>686</v>
      </c>
      <c r="F5" s="5">
        <v>109</v>
      </c>
      <c r="G5" s="5">
        <v>81</v>
      </c>
      <c r="H5" s="5">
        <v>9.8500496257946837E-2</v>
      </c>
      <c r="I5" s="3">
        <f>C5/$B5</f>
        <v>7.7791786260361068E-2</v>
      </c>
      <c r="J5" s="3">
        <f>D5/$B5</f>
        <v>9.8500496257946837E-2</v>
      </c>
      <c r="K5" s="3">
        <f>E5/$B5</f>
        <v>1.8401781163657822E-2</v>
      </c>
      <c r="L5" s="3">
        <f>F5/$B5</f>
        <v>2.9238981732342606E-3</v>
      </c>
      <c r="M5" s="3">
        <f>G5/$B5</f>
        <v>2.1728050645135333E-3</v>
      </c>
    </row>
    <row r="6" spans="1:13" x14ac:dyDescent="0.25">
      <c r="A6" s="2" t="s">
        <v>99</v>
      </c>
      <c r="B6" s="5">
        <v>34820</v>
      </c>
      <c r="C6" s="5">
        <v>2640</v>
      </c>
      <c r="D6" s="5">
        <v>3362</v>
      </c>
      <c r="E6" s="5">
        <v>589</v>
      </c>
      <c r="F6" s="5">
        <v>89</v>
      </c>
      <c r="G6" s="5">
        <v>81</v>
      </c>
      <c r="H6" s="5">
        <v>9.655370476737507E-2</v>
      </c>
      <c r="I6" s="3">
        <f>C6/$B6</f>
        <v>7.5818495117748422E-2</v>
      </c>
      <c r="J6" s="3">
        <f>D6/$B6</f>
        <v>9.655370476737507E-2</v>
      </c>
      <c r="K6" s="3">
        <f>E6/$B6</f>
        <v>1.6915565766800689E-2</v>
      </c>
      <c r="L6" s="3">
        <f>F6/$B6</f>
        <v>2.556002297530155E-3</v>
      </c>
      <c r="M6" s="3">
        <f>G6/$B6</f>
        <v>2.3262492820218268E-3</v>
      </c>
    </row>
    <row r="7" spans="1:13" x14ac:dyDescent="0.25">
      <c r="A7" s="2" t="s">
        <v>98</v>
      </c>
      <c r="B7" s="5">
        <v>64065</v>
      </c>
      <c r="C7" s="5">
        <v>4493</v>
      </c>
      <c r="D7" s="5">
        <v>5588</v>
      </c>
      <c r="E7" s="5">
        <v>1068</v>
      </c>
      <c r="F7" s="5">
        <v>160</v>
      </c>
      <c r="G7" s="5">
        <v>104</v>
      </c>
      <c r="H7" s="5">
        <v>8.7223913213142906E-2</v>
      </c>
      <c r="I7" s="3">
        <f>C7/$B7</f>
        <v>7.0131897291813003E-2</v>
      </c>
      <c r="J7" s="3">
        <f>D7/$B7</f>
        <v>8.7223913213142906E-2</v>
      </c>
      <c r="K7" s="3">
        <f>E7/$B7</f>
        <v>1.6670568953406698E-2</v>
      </c>
      <c r="L7" s="3">
        <f>F7/$B7</f>
        <v>2.4974635136189808E-3</v>
      </c>
      <c r="M7" s="3">
        <f>G7/$B7</f>
        <v>1.6233512838523376E-3</v>
      </c>
    </row>
    <row r="8" spans="1:13" x14ac:dyDescent="0.25">
      <c r="A8" s="2" t="s">
        <v>96</v>
      </c>
      <c r="B8" s="5">
        <v>109584</v>
      </c>
      <c r="C8" s="5">
        <v>5767</v>
      </c>
      <c r="D8" s="5">
        <v>6911</v>
      </c>
      <c r="E8" s="5">
        <v>1139</v>
      </c>
      <c r="F8" s="5">
        <v>241</v>
      </c>
      <c r="G8" s="5">
        <v>118</v>
      </c>
      <c r="H8" s="5">
        <v>6.3065776025697184E-2</v>
      </c>
      <c r="I8" s="3">
        <f>C8/$B8</f>
        <v>5.2626295809607239E-2</v>
      </c>
      <c r="J8" s="3">
        <f>D8/$B8</f>
        <v>6.3065776025697184E-2</v>
      </c>
      <c r="K8" s="3">
        <f>E8/$B8</f>
        <v>1.0393853117243394E-2</v>
      </c>
      <c r="L8" s="3">
        <f>F8/$B8</f>
        <v>2.1992261644035627E-3</v>
      </c>
      <c r="M8" s="3">
        <f>G8/$B8</f>
        <v>1.0767995327785078E-3</v>
      </c>
    </row>
    <row r="9" spans="1:13" x14ac:dyDescent="0.25">
      <c r="A9" s="2" t="s">
        <v>84</v>
      </c>
      <c r="B9" s="5">
        <v>277804</v>
      </c>
      <c r="C9" s="5">
        <v>18301</v>
      </c>
      <c r="D9" s="5">
        <v>22706</v>
      </c>
      <c r="E9" s="5">
        <v>4082</v>
      </c>
      <c r="F9" s="5">
        <v>708</v>
      </c>
      <c r="G9" s="5">
        <v>454</v>
      </c>
      <c r="H9" s="5">
        <v>8.1733884321320061E-2</v>
      </c>
    </row>
    <row r="13" spans="1:13" x14ac:dyDescent="0.25">
      <c r="D13" t="s">
        <v>82</v>
      </c>
      <c r="E13" t="s">
        <v>91</v>
      </c>
      <c r="F13" t="s">
        <v>92</v>
      </c>
      <c r="G13" t="s">
        <v>93</v>
      </c>
      <c r="H13" t="s">
        <v>94</v>
      </c>
      <c r="I13" t="s">
        <v>95</v>
      </c>
    </row>
    <row r="14" spans="1:13" x14ac:dyDescent="0.25">
      <c r="D14" s="2" t="str">
        <f>A4</f>
        <v>VIVO</v>
      </c>
      <c r="E14" s="4">
        <f>I4</f>
        <v>7.8019715497878714E-2</v>
      </c>
      <c r="F14" s="4">
        <f>J4</f>
        <v>9.8983029698028455E-2</v>
      </c>
      <c r="G14" s="4">
        <f>K4</f>
        <v>1.8717244821562267E-2</v>
      </c>
      <c r="H14" s="4">
        <f>L4</f>
        <v>3.400299475917145E-3</v>
      </c>
      <c r="I14" s="4">
        <f>M4</f>
        <v>2.1836785625155976E-3</v>
      </c>
    </row>
    <row r="15" spans="1:13" x14ac:dyDescent="0.25">
      <c r="D15" s="2" t="str">
        <f t="shared" ref="D15:D18" si="0">A5</f>
        <v>ROMI</v>
      </c>
      <c r="E15" s="4">
        <f>I5</f>
        <v>7.7791786260361068E-2</v>
      </c>
      <c r="F15" s="4">
        <f>J5</f>
        <v>9.8500496257946837E-2</v>
      </c>
      <c r="G15" s="4">
        <f>K5</f>
        <v>1.8401781163657822E-2</v>
      </c>
      <c r="H15" s="4">
        <f>L5</f>
        <v>2.9238981732342606E-3</v>
      </c>
      <c r="I15" s="4">
        <f>M5</f>
        <v>2.1728050645135333E-3</v>
      </c>
    </row>
    <row r="16" spans="1:13" x14ac:dyDescent="0.25">
      <c r="D16" s="2" t="str">
        <f t="shared" si="0"/>
        <v>UNIPAR</v>
      </c>
      <c r="E16" s="4">
        <f>I6</f>
        <v>7.5818495117748422E-2</v>
      </c>
      <c r="F16" s="4">
        <f>J6</f>
        <v>9.655370476737507E-2</v>
      </c>
      <c r="G16" s="4">
        <f>K6</f>
        <v>1.6915565766800689E-2</v>
      </c>
      <c r="H16" s="4">
        <f>L6</f>
        <v>2.556002297530155E-3</v>
      </c>
      <c r="I16" s="4">
        <f>M6</f>
        <v>2.3262492820218268E-3</v>
      </c>
    </row>
    <row r="17" spans="2:9" x14ac:dyDescent="0.25">
      <c r="D17" s="2" t="str">
        <f t="shared" si="0"/>
        <v>TAESA</v>
      </c>
      <c r="E17" s="4">
        <f>I7</f>
        <v>7.0131897291813003E-2</v>
      </c>
      <c r="F17" s="4">
        <f>J7</f>
        <v>8.7223913213142906E-2</v>
      </c>
      <c r="G17" s="4">
        <f>K7</f>
        <v>1.6670568953406698E-2</v>
      </c>
      <c r="H17" s="4">
        <f>L7</f>
        <v>2.4974635136189808E-3</v>
      </c>
      <c r="I17" s="4">
        <f>M7</f>
        <v>1.6233512838523376E-3</v>
      </c>
    </row>
    <row r="18" spans="2:9" x14ac:dyDescent="0.25">
      <c r="D18" s="2" t="str">
        <f t="shared" si="0"/>
        <v>COPEL</v>
      </c>
      <c r="E18" s="4">
        <f>I8</f>
        <v>5.2626295809607239E-2</v>
      </c>
      <c r="F18" s="4">
        <f>J8</f>
        <v>6.3065776025697184E-2</v>
      </c>
      <c r="G18" s="4">
        <f>K8</f>
        <v>1.0393853117243394E-2</v>
      </c>
      <c r="H18" s="4">
        <f>L8</f>
        <v>2.1992261644035627E-3</v>
      </c>
      <c r="I18" s="4">
        <f>M8</f>
        <v>1.0767995327785078E-3</v>
      </c>
    </row>
    <row r="25" spans="2:9" x14ac:dyDescent="0.25">
      <c r="C25" t="s">
        <v>108</v>
      </c>
      <c r="E25" t="s">
        <v>105</v>
      </c>
    </row>
    <row r="26" spans="2:9" x14ac:dyDescent="0.25">
      <c r="B26" t="s">
        <v>102</v>
      </c>
      <c r="C26" t="s">
        <v>106</v>
      </c>
      <c r="D26" t="s">
        <v>107</v>
      </c>
      <c r="E26" t="s">
        <v>106</v>
      </c>
      <c r="F26" t="s">
        <v>107</v>
      </c>
    </row>
    <row r="27" spans="2:9" x14ac:dyDescent="0.25">
      <c r="B27" t="s">
        <v>103</v>
      </c>
      <c r="C27" s="6" t="s">
        <v>113</v>
      </c>
      <c r="D27" s="6" t="s">
        <v>114</v>
      </c>
      <c r="E27" s="6" t="s">
        <v>115</v>
      </c>
      <c r="F27" s="6" t="s">
        <v>116</v>
      </c>
    </row>
    <row r="28" spans="2:9" x14ac:dyDescent="0.25">
      <c r="B28" t="s">
        <v>104</v>
      </c>
      <c r="C28" s="6" t="s">
        <v>109</v>
      </c>
      <c r="D28" s="7" t="s">
        <v>112</v>
      </c>
      <c r="E28" s="6" t="s">
        <v>110</v>
      </c>
      <c r="F28" s="6" t="s">
        <v>111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6"/>
  <sheetViews>
    <sheetView topLeftCell="A34" workbookViewId="0">
      <selection activeCell="H2" sqref="H2:H76"/>
    </sheetView>
  </sheetViews>
  <sheetFormatPr defaultRowHeight="15" x14ac:dyDescent="0.25"/>
  <cols>
    <col min="1" max="1" width="3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82</v>
      </c>
      <c r="I1" t="str">
        <f>"%_"&amp;C1</f>
        <v>%_Found Lexico</v>
      </c>
    </row>
    <row r="2" spans="1:9" x14ac:dyDescent="0.25">
      <c r="A2" t="s">
        <v>7</v>
      </c>
      <c r="B2">
        <v>6840</v>
      </c>
      <c r="C2">
        <v>387</v>
      </c>
      <c r="D2">
        <v>466</v>
      </c>
      <c r="E2">
        <v>72</v>
      </c>
      <c r="F2">
        <v>16</v>
      </c>
      <c r="G2">
        <v>9</v>
      </c>
      <c r="H2" t="str">
        <f>LEFT(A2,FIND("_",A2,1)-1)</f>
        <v>COPEL</v>
      </c>
    </row>
    <row r="3" spans="1:9" x14ac:dyDescent="0.25">
      <c r="A3" t="s">
        <v>8</v>
      </c>
      <c r="B3">
        <v>6805</v>
      </c>
      <c r="C3">
        <v>372</v>
      </c>
      <c r="D3">
        <v>450</v>
      </c>
      <c r="E3">
        <v>73</v>
      </c>
      <c r="F3">
        <v>17</v>
      </c>
      <c r="G3">
        <v>6</v>
      </c>
      <c r="H3" t="str">
        <f t="shared" ref="H3:H66" si="0">LEFT(A3,FIND("_",A3,1)-1)</f>
        <v>COPEL</v>
      </c>
    </row>
    <row r="4" spans="1:9" x14ac:dyDescent="0.25">
      <c r="A4" t="s">
        <v>9</v>
      </c>
      <c r="B4">
        <v>7202</v>
      </c>
      <c r="C4">
        <v>379</v>
      </c>
      <c r="D4">
        <v>453</v>
      </c>
      <c r="E4">
        <v>71</v>
      </c>
      <c r="F4">
        <v>16</v>
      </c>
      <c r="G4">
        <v>9</v>
      </c>
      <c r="H4" t="str">
        <f t="shared" si="0"/>
        <v>COPEL</v>
      </c>
    </row>
    <row r="5" spans="1:9" x14ac:dyDescent="0.25">
      <c r="A5" t="s">
        <v>10</v>
      </c>
      <c r="B5">
        <v>6552</v>
      </c>
      <c r="C5">
        <v>393</v>
      </c>
      <c r="D5">
        <v>467</v>
      </c>
      <c r="E5">
        <v>83</v>
      </c>
      <c r="F5">
        <v>17</v>
      </c>
      <c r="G5">
        <v>9</v>
      </c>
      <c r="H5" t="str">
        <f t="shared" si="0"/>
        <v>COPEL</v>
      </c>
    </row>
    <row r="6" spans="1:9" x14ac:dyDescent="0.25">
      <c r="A6" t="s">
        <v>11</v>
      </c>
      <c r="B6">
        <v>7563</v>
      </c>
      <c r="C6">
        <v>385</v>
      </c>
      <c r="D6">
        <v>464</v>
      </c>
      <c r="E6">
        <v>70</v>
      </c>
      <c r="F6">
        <v>16</v>
      </c>
      <c r="G6">
        <v>8</v>
      </c>
      <c r="H6" t="str">
        <f t="shared" si="0"/>
        <v>COPEL</v>
      </c>
    </row>
    <row r="7" spans="1:9" x14ac:dyDescent="0.25">
      <c r="A7" t="s">
        <v>12</v>
      </c>
      <c r="B7">
        <v>8029</v>
      </c>
      <c r="C7">
        <v>385</v>
      </c>
      <c r="D7">
        <v>460</v>
      </c>
      <c r="E7">
        <v>71</v>
      </c>
      <c r="F7">
        <v>14</v>
      </c>
      <c r="G7">
        <v>7</v>
      </c>
      <c r="H7" t="str">
        <f t="shared" si="0"/>
        <v>COPEL</v>
      </c>
    </row>
    <row r="8" spans="1:9" x14ac:dyDescent="0.25">
      <c r="A8" t="s">
        <v>13</v>
      </c>
      <c r="B8">
        <v>8564</v>
      </c>
      <c r="C8">
        <v>415</v>
      </c>
      <c r="D8">
        <v>490</v>
      </c>
      <c r="E8">
        <v>77</v>
      </c>
      <c r="F8">
        <v>21</v>
      </c>
      <c r="G8">
        <v>9</v>
      </c>
      <c r="H8" t="str">
        <f t="shared" si="0"/>
        <v>COPEL</v>
      </c>
    </row>
    <row r="9" spans="1:9" x14ac:dyDescent="0.25">
      <c r="A9" t="s">
        <v>14</v>
      </c>
      <c r="B9">
        <v>7791</v>
      </c>
      <c r="C9">
        <v>438</v>
      </c>
      <c r="D9">
        <v>529</v>
      </c>
      <c r="E9">
        <v>91</v>
      </c>
      <c r="F9">
        <v>17</v>
      </c>
      <c r="G9">
        <v>10</v>
      </c>
      <c r="H9" t="str">
        <f t="shared" si="0"/>
        <v>COPEL</v>
      </c>
    </row>
    <row r="10" spans="1:9" x14ac:dyDescent="0.25">
      <c r="A10" t="s">
        <v>15</v>
      </c>
      <c r="B10">
        <v>7881</v>
      </c>
      <c r="C10">
        <v>391</v>
      </c>
      <c r="D10">
        <v>476</v>
      </c>
      <c r="E10">
        <v>80</v>
      </c>
      <c r="F10">
        <v>17</v>
      </c>
      <c r="G10">
        <v>7</v>
      </c>
      <c r="H10" t="str">
        <f t="shared" si="0"/>
        <v>COPEL</v>
      </c>
    </row>
    <row r="11" spans="1:9" x14ac:dyDescent="0.25">
      <c r="A11" t="s">
        <v>16</v>
      </c>
      <c r="B11">
        <v>8168</v>
      </c>
      <c r="C11">
        <v>385</v>
      </c>
      <c r="D11">
        <v>462</v>
      </c>
      <c r="E11">
        <v>74</v>
      </c>
      <c r="F11">
        <v>17</v>
      </c>
      <c r="G11">
        <v>6</v>
      </c>
      <c r="H11" t="str">
        <f t="shared" si="0"/>
        <v>COPEL</v>
      </c>
    </row>
    <row r="12" spans="1:9" x14ac:dyDescent="0.25">
      <c r="A12" t="s">
        <v>17</v>
      </c>
      <c r="B12">
        <v>8217</v>
      </c>
      <c r="C12">
        <v>419</v>
      </c>
      <c r="D12">
        <v>502</v>
      </c>
      <c r="E12">
        <v>82</v>
      </c>
      <c r="F12">
        <v>20</v>
      </c>
      <c r="G12">
        <v>8</v>
      </c>
      <c r="H12" t="str">
        <f t="shared" si="0"/>
        <v>COPEL</v>
      </c>
    </row>
    <row r="13" spans="1:9" x14ac:dyDescent="0.25">
      <c r="A13" t="s">
        <v>18</v>
      </c>
      <c r="B13">
        <v>7702</v>
      </c>
      <c r="C13">
        <v>408</v>
      </c>
      <c r="D13">
        <v>484</v>
      </c>
      <c r="E13">
        <v>83</v>
      </c>
      <c r="F13">
        <v>18</v>
      </c>
      <c r="G13">
        <v>10</v>
      </c>
      <c r="H13" t="str">
        <f t="shared" si="0"/>
        <v>COPEL</v>
      </c>
    </row>
    <row r="14" spans="1:9" x14ac:dyDescent="0.25">
      <c r="A14" t="s">
        <v>19</v>
      </c>
      <c r="B14">
        <v>2287</v>
      </c>
      <c r="C14">
        <v>168</v>
      </c>
      <c r="D14">
        <v>213</v>
      </c>
      <c r="E14">
        <v>40</v>
      </c>
      <c r="F14">
        <v>5</v>
      </c>
      <c r="G14">
        <v>5</v>
      </c>
      <c r="H14" t="str">
        <f t="shared" si="0"/>
        <v>COPEL</v>
      </c>
    </row>
    <row r="15" spans="1:9" x14ac:dyDescent="0.25">
      <c r="A15" t="s">
        <v>20</v>
      </c>
      <c r="B15">
        <v>8286</v>
      </c>
      <c r="C15">
        <v>396</v>
      </c>
      <c r="D15">
        <v>467</v>
      </c>
      <c r="E15">
        <v>76</v>
      </c>
      <c r="F15">
        <v>14</v>
      </c>
      <c r="G15">
        <v>7</v>
      </c>
      <c r="H15" t="str">
        <f t="shared" si="0"/>
        <v>COPEL</v>
      </c>
    </row>
    <row r="16" spans="1:9" x14ac:dyDescent="0.25">
      <c r="A16" t="s">
        <v>21</v>
      </c>
      <c r="B16">
        <v>7697</v>
      </c>
      <c r="C16">
        <v>446</v>
      </c>
      <c r="D16">
        <v>528</v>
      </c>
      <c r="E16">
        <v>96</v>
      </c>
      <c r="F16">
        <v>16</v>
      </c>
      <c r="G16">
        <v>8</v>
      </c>
      <c r="H16" t="str">
        <f t="shared" si="0"/>
        <v>COPEL</v>
      </c>
    </row>
    <row r="17" spans="1:8" x14ac:dyDescent="0.25">
      <c r="A17" t="s">
        <v>22</v>
      </c>
      <c r="B17">
        <v>2031</v>
      </c>
      <c r="C17">
        <v>166</v>
      </c>
      <c r="D17">
        <v>208</v>
      </c>
      <c r="E17">
        <v>35</v>
      </c>
      <c r="F17">
        <v>7</v>
      </c>
      <c r="G17">
        <v>4</v>
      </c>
      <c r="H17" t="str">
        <f t="shared" si="0"/>
        <v>ROMI</v>
      </c>
    </row>
    <row r="18" spans="1:8" x14ac:dyDescent="0.25">
      <c r="A18" t="s">
        <v>23</v>
      </c>
      <c r="B18">
        <v>2617</v>
      </c>
      <c r="C18">
        <v>234</v>
      </c>
      <c r="D18">
        <v>292</v>
      </c>
      <c r="E18">
        <v>53</v>
      </c>
      <c r="F18">
        <v>7</v>
      </c>
      <c r="G18">
        <v>8</v>
      </c>
      <c r="H18" t="str">
        <f t="shared" si="0"/>
        <v>ROMI</v>
      </c>
    </row>
    <row r="19" spans="1:8" x14ac:dyDescent="0.25">
      <c r="A19" t="s">
        <v>24</v>
      </c>
      <c r="B19">
        <v>2214</v>
      </c>
      <c r="C19">
        <v>193</v>
      </c>
      <c r="D19">
        <v>243</v>
      </c>
      <c r="E19">
        <v>44</v>
      </c>
      <c r="F19">
        <v>8</v>
      </c>
      <c r="G19">
        <v>5</v>
      </c>
      <c r="H19" t="str">
        <f t="shared" si="0"/>
        <v>ROMI</v>
      </c>
    </row>
    <row r="20" spans="1:8" x14ac:dyDescent="0.25">
      <c r="A20" t="s">
        <v>25</v>
      </c>
      <c r="B20">
        <v>2017</v>
      </c>
      <c r="C20">
        <v>172</v>
      </c>
      <c r="D20">
        <v>224</v>
      </c>
      <c r="E20">
        <v>40</v>
      </c>
      <c r="F20">
        <v>6</v>
      </c>
      <c r="G20">
        <v>5</v>
      </c>
      <c r="H20" t="str">
        <f t="shared" si="0"/>
        <v>ROMI</v>
      </c>
    </row>
    <row r="21" spans="1:8" x14ac:dyDescent="0.25">
      <c r="A21" t="s">
        <v>26</v>
      </c>
      <c r="B21">
        <v>2402</v>
      </c>
      <c r="C21">
        <v>163</v>
      </c>
      <c r="D21">
        <v>205</v>
      </c>
      <c r="E21">
        <v>38</v>
      </c>
      <c r="F21">
        <v>8</v>
      </c>
      <c r="G21">
        <v>5</v>
      </c>
      <c r="H21" t="str">
        <f t="shared" si="0"/>
        <v>ROMI</v>
      </c>
    </row>
    <row r="22" spans="1:8" x14ac:dyDescent="0.25">
      <c r="A22" t="s">
        <v>27</v>
      </c>
      <c r="B22">
        <v>2769</v>
      </c>
      <c r="C22">
        <v>239</v>
      </c>
      <c r="D22">
        <v>298</v>
      </c>
      <c r="E22">
        <v>54</v>
      </c>
      <c r="F22">
        <v>9</v>
      </c>
      <c r="G22">
        <v>8</v>
      </c>
      <c r="H22" t="str">
        <f t="shared" si="0"/>
        <v>ROMI</v>
      </c>
    </row>
    <row r="23" spans="1:8" x14ac:dyDescent="0.25">
      <c r="A23" t="s">
        <v>28</v>
      </c>
      <c r="B23">
        <v>2447</v>
      </c>
      <c r="C23">
        <v>182</v>
      </c>
      <c r="D23">
        <v>234</v>
      </c>
      <c r="E23">
        <v>40</v>
      </c>
      <c r="F23">
        <v>7</v>
      </c>
      <c r="G23">
        <v>3</v>
      </c>
      <c r="H23" t="str">
        <f t="shared" si="0"/>
        <v>ROMI</v>
      </c>
    </row>
    <row r="24" spans="1:8" x14ac:dyDescent="0.25">
      <c r="A24" t="s">
        <v>29</v>
      </c>
      <c r="B24">
        <v>2357</v>
      </c>
      <c r="C24">
        <v>167</v>
      </c>
      <c r="D24">
        <v>219</v>
      </c>
      <c r="E24">
        <v>43</v>
      </c>
      <c r="F24">
        <v>6</v>
      </c>
      <c r="G24">
        <v>5</v>
      </c>
      <c r="H24" t="str">
        <f t="shared" si="0"/>
        <v>ROMI</v>
      </c>
    </row>
    <row r="25" spans="1:8" x14ac:dyDescent="0.25">
      <c r="A25" t="s">
        <v>30</v>
      </c>
      <c r="B25">
        <v>2500</v>
      </c>
      <c r="C25">
        <v>175</v>
      </c>
      <c r="D25">
        <v>221</v>
      </c>
      <c r="E25">
        <v>40</v>
      </c>
      <c r="F25">
        <v>7</v>
      </c>
      <c r="G25">
        <v>5</v>
      </c>
      <c r="H25" t="str">
        <f t="shared" si="0"/>
        <v>ROMI</v>
      </c>
    </row>
    <row r="26" spans="1:8" x14ac:dyDescent="0.25">
      <c r="A26" t="s">
        <v>31</v>
      </c>
      <c r="B26">
        <v>2757</v>
      </c>
      <c r="C26">
        <v>217</v>
      </c>
      <c r="D26">
        <v>269</v>
      </c>
      <c r="E26">
        <v>51</v>
      </c>
      <c r="F26">
        <v>8</v>
      </c>
      <c r="G26">
        <v>6</v>
      </c>
      <c r="H26" t="str">
        <f t="shared" si="0"/>
        <v>ROMI</v>
      </c>
    </row>
    <row r="27" spans="1:8" x14ac:dyDescent="0.25">
      <c r="A27" t="s">
        <v>32</v>
      </c>
      <c r="B27">
        <v>2501</v>
      </c>
      <c r="C27">
        <v>189</v>
      </c>
      <c r="D27">
        <v>242</v>
      </c>
      <c r="E27">
        <v>46</v>
      </c>
      <c r="F27">
        <v>6</v>
      </c>
      <c r="G27">
        <v>5</v>
      </c>
      <c r="H27" t="str">
        <f t="shared" si="0"/>
        <v>ROMI</v>
      </c>
    </row>
    <row r="28" spans="1:8" x14ac:dyDescent="0.25">
      <c r="A28" t="s">
        <v>33</v>
      </c>
      <c r="B28">
        <v>2871</v>
      </c>
      <c r="C28">
        <v>216</v>
      </c>
      <c r="D28">
        <v>274</v>
      </c>
      <c r="E28">
        <v>60</v>
      </c>
      <c r="F28">
        <v>7</v>
      </c>
      <c r="G28">
        <v>5</v>
      </c>
      <c r="H28" t="str">
        <f t="shared" si="0"/>
        <v>ROMI</v>
      </c>
    </row>
    <row r="29" spans="1:8" x14ac:dyDescent="0.25">
      <c r="A29" t="s">
        <v>34</v>
      </c>
      <c r="B29">
        <v>2478</v>
      </c>
      <c r="C29">
        <v>180</v>
      </c>
      <c r="D29">
        <v>229</v>
      </c>
      <c r="E29">
        <v>44</v>
      </c>
      <c r="F29">
        <v>7</v>
      </c>
      <c r="G29">
        <v>4</v>
      </c>
      <c r="H29" t="str">
        <f t="shared" si="0"/>
        <v>ROMI</v>
      </c>
    </row>
    <row r="30" spans="1:8" x14ac:dyDescent="0.25">
      <c r="A30" t="s">
        <v>35</v>
      </c>
      <c r="B30">
        <v>2690</v>
      </c>
      <c r="C30">
        <v>210</v>
      </c>
      <c r="D30">
        <v>264</v>
      </c>
      <c r="E30">
        <v>51</v>
      </c>
      <c r="F30">
        <v>8</v>
      </c>
      <c r="G30">
        <v>8</v>
      </c>
      <c r="H30" t="str">
        <f t="shared" si="0"/>
        <v>ROMI</v>
      </c>
    </row>
    <row r="31" spans="1:8" x14ac:dyDescent="0.25">
      <c r="A31" t="s">
        <v>36</v>
      </c>
      <c r="B31">
        <v>2628</v>
      </c>
      <c r="C31">
        <v>197</v>
      </c>
      <c r="D31">
        <v>250</v>
      </c>
      <c r="E31">
        <v>47</v>
      </c>
      <c r="F31">
        <v>8</v>
      </c>
      <c r="G31">
        <v>5</v>
      </c>
      <c r="H31" t="str">
        <f t="shared" si="0"/>
        <v>ROMI</v>
      </c>
    </row>
    <row r="32" spans="1:8" x14ac:dyDescent="0.25">
      <c r="A32" t="s">
        <v>37</v>
      </c>
      <c r="B32">
        <v>3714</v>
      </c>
      <c r="C32">
        <v>239</v>
      </c>
      <c r="D32">
        <v>301</v>
      </c>
      <c r="E32">
        <v>55</v>
      </c>
      <c r="F32">
        <v>8</v>
      </c>
      <c r="G32">
        <v>5</v>
      </c>
      <c r="H32" t="str">
        <f t="shared" si="0"/>
        <v>TAESA</v>
      </c>
    </row>
    <row r="33" spans="1:8" x14ac:dyDescent="0.25">
      <c r="A33" t="s">
        <v>38</v>
      </c>
      <c r="B33">
        <v>4291</v>
      </c>
      <c r="C33">
        <v>278</v>
      </c>
      <c r="D33">
        <v>352</v>
      </c>
      <c r="E33">
        <v>60</v>
      </c>
      <c r="F33">
        <v>10</v>
      </c>
      <c r="G33">
        <v>5</v>
      </c>
      <c r="H33" t="str">
        <f t="shared" si="0"/>
        <v>TAESA</v>
      </c>
    </row>
    <row r="34" spans="1:8" x14ac:dyDescent="0.25">
      <c r="A34" t="s">
        <v>39</v>
      </c>
      <c r="B34">
        <v>3539</v>
      </c>
      <c r="C34">
        <v>310</v>
      </c>
      <c r="D34">
        <v>387</v>
      </c>
      <c r="E34">
        <v>76</v>
      </c>
      <c r="F34">
        <v>12</v>
      </c>
      <c r="G34">
        <v>9</v>
      </c>
      <c r="H34" t="str">
        <f t="shared" si="0"/>
        <v>TAESA</v>
      </c>
    </row>
    <row r="35" spans="1:8" x14ac:dyDescent="0.25">
      <c r="A35" t="s">
        <v>40</v>
      </c>
      <c r="B35">
        <v>3212</v>
      </c>
      <c r="C35">
        <v>297</v>
      </c>
      <c r="D35">
        <v>370</v>
      </c>
      <c r="E35">
        <v>74</v>
      </c>
      <c r="F35">
        <v>11</v>
      </c>
      <c r="G35">
        <v>8</v>
      </c>
      <c r="H35" t="str">
        <f t="shared" si="0"/>
        <v>TAESA</v>
      </c>
    </row>
    <row r="36" spans="1:8" x14ac:dyDescent="0.25">
      <c r="A36" t="s">
        <v>41</v>
      </c>
      <c r="B36">
        <v>4362</v>
      </c>
      <c r="C36">
        <v>243</v>
      </c>
      <c r="D36">
        <v>305</v>
      </c>
      <c r="E36">
        <v>51</v>
      </c>
      <c r="F36">
        <v>10</v>
      </c>
      <c r="G36">
        <v>4</v>
      </c>
      <c r="H36" t="str">
        <f t="shared" si="0"/>
        <v>TAESA</v>
      </c>
    </row>
    <row r="37" spans="1:8" x14ac:dyDescent="0.25">
      <c r="A37" t="s">
        <v>42</v>
      </c>
      <c r="B37">
        <v>5144</v>
      </c>
      <c r="C37">
        <v>320</v>
      </c>
      <c r="D37">
        <v>404</v>
      </c>
      <c r="E37">
        <v>73</v>
      </c>
      <c r="F37">
        <v>11</v>
      </c>
      <c r="G37">
        <v>8</v>
      </c>
      <c r="H37" t="str">
        <f t="shared" si="0"/>
        <v>TAESA</v>
      </c>
    </row>
    <row r="38" spans="1:8" x14ac:dyDescent="0.25">
      <c r="A38" t="s">
        <v>43</v>
      </c>
      <c r="B38">
        <v>4246</v>
      </c>
      <c r="C38">
        <v>325</v>
      </c>
      <c r="D38">
        <v>397</v>
      </c>
      <c r="E38">
        <v>84</v>
      </c>
      <c r="F38">
        <v>13</v>
      </c>
      <c r="G38">
        <v>8</v>
      </c>
      <c r="H38" t="str">
        <f t="shared" si="0"/>
        <v>TAESA</v>
      </c>
    </row>
    <row r="39" spans="1:8" x14ac:dyDescent="0.25">
      <c r="A39" t="s">
        <v>44</v>
      </c>
      <c r="B39">
        <v>2827</v>
      </c>
      <c r="C39">
        <v>290</v>
      </c>
      <c r="D39">
        <v>356</v>
      </c>
      <c r="E39">
        <v>74</v>
      </c>
      <c r="F39">
        <v>13</v>
      </c>
      <c r="G39">
        <v>8</v>
      </c>
      <c r="H39" t="str">
        <f t="shared" si="0"/>
        <v>TAESA</v>
      </c>
    </row>
    <row r="40" spans="1:8" x14ac:dyDescent="0.25">
      <c r="A40" t="s">
        <v>45</v>
      </c>
      <c r="B40">
        <v>4414</v>
      </c>
      <c r="C40">
        <v>253</v>
      </c>
      <c r="D40">
        <v>313</v>
      </c>
      <c r="E40">
        <v>55</v>
      </c>
      <c r="F40">
        <v>10</v>
      </c>
      <c r="G40">
        <v>5</v>
      </c>
      <c r="H40" t="str">
        <f t="shared" si="0"/>
        <v>TAESA</v>
      </c>
    </row>
    <row r="41" spans="1:8" x14ac:dyDescent="0.25">
      <c r="A41" t="s">
        <v>46</v>
      </c>
      <c r="B41">
        <v>4881</v>
      </c>
      <c r="C41">
        <v>305</v>
      </c>
      <c r="D41">
        <v>380</v>
      </c>
      <c r="E41">
        <v>71</v>
      </c>
      <c r="F41">
        <v>9</v>
      </c>
      <c r="G41">
        <v>8</v>
      </c>
      <c r="H41" t="str">
        <f t="shared" si="0"/>
        <v>TAESA</v>
      </c>
    </row>
    <row r="42" spans="1:8" x14ac:dyDescent="0.25">
      <c r="A42" t="s">
        <v>47</v>
      </c>
      <c r="B42">
        <v>5070</v>
      </c>
      <c r="C42">
        <v>333</v>
      </c>
      <c r="D42">
        <v>411</v>
      </c>
      <c r="E42">
        <v>87</v>
      </c>
      <c r="F42">
        <v>10</v>
      </c>
      <c r="G42">
        <v>7</v>
      </c>
      <c r="H42" t="str">
        <f t="shared" si="0"/>
        <v>TAESA</v>
      </c>
    </row>
    <row r="43" spans="1:8" x14ac:dyDescent="0.25">
      <c r="A43" t="s">
        <v>48</v>
      </c>
      <c r="B43">
        <v>2786</v>
      </c>
      <c r="C43">
        <v>294</v>
      </c>
      <c r="D43">
        <v>362</v>
      </c>
      <c r="E43">
        <v>75</v>
      </c>
      <c r="F43">
        <v>11</v>
      </c>
      <c r="G43">
        <v>8</v>
      </c>
      <c r="H43" t="str">
        <f t="shared" si="0"/>
        <v>TAESA</v>
      </c>
    </row>
    <row r="44" spans="1:8" x14ac:dyDescent="0.25">
      <c r="A44" t="s">
        <v>49</v>
      </c>
      <c r="B44">
        <v>5003</v>
      </c>
      <c r="C44">
        <v>303</v>
      </c>
      <c r="D44">
        <v>377</v>
      </c>
      <c r="E44">
        <v>70</v>
      </c>
      <c r="F44">
        <v>9</v>
      </c>
      <c r="G44">
        <v>5</v>
      </c>
      <c r="H44" t="str">
        <f t="shared" si="0"/>
        <v>TAESA</v>
      </c>
    </row>
    <row r="45" spans="1:8" x14ac:dyDescent="0.25">
      <c r="A45" t="s">
        <v>50</v>
      </c>
      <c r="B45">
        <v>5390</v>
      </c>
      <c r="C45">
        <v>345</v>
      </c>
      <c r="D45">
        <v>429</v>
      </c>
      <c r="E45">
        <v>80</v>
      </c>
      <c r="F45">
        <v>10</v>
      </c>
      <c r="G45">
        <v>7</v>
      </c>
      <c r="H45" t="str">
        <f t="shared" si="0"/>
        <v>TAESA</v>
      </c>
    </row>
    <row r="46" spans="1:8" x14ac:dyDescent="0.25">
      <c r="A46" t="s">
        <v>51</v>
      </c>
      <c r="B46">
        <v>5186</v>
      </c>
      <c r="C46">
        <v>358</v>
      </c>
      <c r="D46">
        <v>444</v>
      </c>
      <c r="E46">
        <v>83</v>
      </c>
      <c r="F46">
        <v>13</v>
      </c>
      <c r="G46">
        <v>9</v>
      </c>
      <c r="H46" t="str">
        <f t="shared" si="0"/>
        <v>TAESA</v>
      </c>
    </row>
    <row r="47" spans="1:8" x14ac:dyDescent="0.25">
      <c r="A47" t="s">
        <v>52</v>
      </c>
      <c r="B47">
        <v>1809</v>
      </c>
      <c r="C47">
        <v>130</v>
      </c>
      <c r="D47">
        <v>166</v>
      </c>
      <c r="E47">
        <v>28</v>
      </c>
      <c r="F47">
        <v>5</v>
      </c>
      <c r="G47">
        <v>4</v>
      </c>
      <c r="H47" t="str">
        <f t="shared" si="0"/>
        <v>UNIPAR</v>
      </c>
    </row>
    <row r="48" spans="1:8" x14ac:dyDescent="0.25">
      <c r="A48" t="s">
        <v>53</v>
      </c>
      <c r="B48">
        <v>2540</v>
      </c>
      <c r="C48">
        <v>220</v>
      </c>
      <c r="D48">
        <v>278</v>
      </c>
      <c r="E48">
        <v>48</v>
      </c>
      <c r="F48">
        <v>6</v>
      </c>
      <c r="G48">
        <v>6</v>
      </c>
      <c r="H48" t="str">
        <f t="shared" si="0"/>
        <v>UNIPAR</v>
      </c>
    </row>
    <row r="49" spans="1:8" x14ac:dyDescent="0.25">
      <c r="A49" t="s">
        <v>54</v>
      </c>
      <c r="B49">
        <v>2173</v>
      </c>
      <c r="C49">
        <v>170</v>
      </c>
      <c r="D49">
        <v>218</v>
      </c>
      <c r="E49">
        <v>39</v>
      </c>
      <c r="F49">
        <v>8</v>
      </c>
      <c r="G49">
        <v>6</v>
      </c>
      <c r="H49" t="str">
        <f t="shared" si="0"/>
        <v>UNIPAR</v>
      </c>
    </row>
    <row r="50" spans="1:8" x14ac:dyDescent="0.25">
      <c r="A50" t="s">
        <v>55</v>
      </c>
      <c r="B50">
        <v>1964</v>
      </c>
      <c r="C50">
        <v>147</v>
      </c>
      <c r="D50">
        <v>189</v>
      </c>
      <c r="E50">
        <v>37</v>
      </c>
      <c r="F50">
        <v>7</v>
      </c>
      <c r="G50">
        <v>5</v>
      </c>
      <c r="H50" t="str">
        <f t="shared" si="0"/>
        <v>UNIPAR</v>
      </c>
    </row>
    <row r="51" spans="1:8" x14ac:dyDescent="0.25">
      <c r="A51" t="s">
        <v>56</v>
      </c>
      <c r="B51">
        <v>2070</v>
      </c>
      <c r="C51">
        <v>132</v>
      </c>
      <c r="D51">
        <v>170</v>
      </c>
      <c r="E51">
        <v>29</v>
      </c>
      <c r="F51">
        <v>3</v>
      </c>
      <c r="G51">
        <v>3</v>
      </c>
      <c r="H51" t="str">
        <f t="shared" si="0"/>
        <v>UNIPAR</v>
      </c>
    </row>
    <row r="52" spans="1:8" x14ac:dyDescent="0.25">
      <c r="A52" t="s">
        <v>57</v>
      </c>
      <c r="B52">
        <v>2645</v>
      </c>
      <c r="C52">
        <v>221</v>
      </c>
      <c r="D52">
        <v>281</v>
      </c>
      <c r="E52">
        <v>49</v>
      </c>
      <c r="F52">
        <v>4</v>
      </c>
      <c r="G52">
        <v>7</v>
      </c>
      <c r="H52" t="str">
        <f t="shared" si="0"/>
        <v>UNIPAR</v>
      </c>
    </row>
    <row r="53" spans="1:8" x14ac:dyDescent="0.25">
      <c r="A53" t="s">
        <v>58</v>
      </c>
      <c r="B53">
        <v>2441</v>
      </c>
      <c r="C53">
        <v>186</v>
      </c>
      <c r="D53">
        <v>233</v>
      </c>
      <c r="E53">
        <v>37</v>
      </c>
      <c r="F53">
        <v>8</v>
      </c>
      <c r="G53">
        <v>5</v>
      </c>
      <c r="H53" t="str">
        <f t="shared" si="0"/>
        <v>UNIPAR</v>
      </c>
    </row>
    <row r="54" spans="1:8" x14ac:dyDescent="0.25">
      <c r="A54" t="s">
        <v>59</v>
      </c>
      <c r="B54">
        <v>2515</v>
      </c>
      <c r="C54">
        <v>196</v>
      </c>
      <c r="D54">
        <v>245</v>
      </c>
      <c r="E54">
        <v>52</v>
      </c>
      <c r="F54">
        <v>8</v>
      </c>
      <c r="G54">
        <v>8</v>
      </c>
      <c r="H54" t="str">
        <f t="shared" si="0"/>
        <v>UNIPAR</v>
      </c>
    </row>
    <row r="55" spans="1:8" x14ac:dyDescent="0.25">
      <c r="A55" t="s">
        <v>60</v>
      </c>
      <c r="B55">
        <v>2035</v>
      </c>
      <c r="C55">
        <v>135</v>
      </c>
      <c r="D55">
        <v>173</v>
      </c>
      <c r="E55">
        <v>30</v>
      </c>
      <c r="F55">
        <v>5</v>
      </c>
      <c r="G55">
        <v>5</v>
      </c>
      <c r="H55" t="str">
        <f t="shared" si="0"/>
        <v>UNIPAR</v>
      </c>
    </row>
    <row r="56" spans="1:8" x14ac:dyDescent="0.25">
      <c r="A56" t="s">
        <v>61</v>
      </c>
      <c r="B56">
        <v>2715</v>
      </c>
      <c r="C56">
        <v>212</v>
      </c>
      <c r="D56">
        <v>268</v>
      </c>
      <c r="E56">
        <v>45</v>
      </c>
      <c r="F56">
        <v>7</v>
      </c>
      <c r="G56">
        <v>7</v>
      </c>
      <c r="H56" t="str">
        <f t="shared" si="0"/>
        <v>UNIPAR</v>
      </c>
    </row>
    <row r="57" spans="1:8" x14ac:dyDescent="0.25">
      <c r="A57" t="s">
        <v>62</v>
      </c>
      <c r="B57">
        <v>2494</v>
      </c>
      <c r="C57">
        <v>192</v>
      </c>
      <c r="D57">
        <v>240</v>
      </c>
      <c r="E57">
        <v>47</v>
      </c>
      <c r="F57">
        <v>7</v>
      </c>
      <c r="G57">
        <v>5</v>
      </c>
      <c r="H57" t="str">
        <f t="shared" si="0"/>
        <v>UNIPAR</v>
      </c>
    </row>
    <row r="58" spans="1:8" x14ac:dyDescent="0.25">
      <c r="A58" t="s">
        <v>63</v>
      </c>
      <c r="B58">
        <v>2153</v>
      </c>
      <c r="C58">
        <v>156</v>
      </c>
      <c r="D58">
        <v>200</v>
      </c>
      <c r="E58">
        <v>37</v>
      </c>
      <c r="F58">
        <v>6</v>
      </c>
      <c r="G58">
        <v>5</v>
      </c>
      <c r="H58" t="str">
        <f t="shared" si="0"/>
        <v>UNIPAR</v>
      </c>
    </row>
    <row r="59" spans="1:8" x14ac:dyDescent="0.25">
      <c r="A59" t="s">
        <v>64</v>
      </c>
      <c r="B59">
        <v>2287</v>
      </c>
      <c r="C59">
        <v>168</v>
      </c>
      <c r="D59">
        <v>213</v>
      </c>
      <c r="E59">
        <v>40</v>
      </c>
      <c r="F59">
        <v>5</v>
      </c>
      <c r="G59">
        <v>5</v>
      </c>
      <c r="H59" t="str">
        <f t="shared" si="0"/>
        <v>UNIPAR</v>
      </c>
    </row>
    <row r="60" spans="1:8" x14ac:dyDescent="0.25">
      <c r="A60" t="s">
        <v>65</v>
      </c>
      <c r="B60">
        <v>2591</v>
      </c>
      <c r="C60">
        <v>205</v>
      </c>
      <c r="D60">
        <v>264</v>
      </c>
      <c r="E60">
        <v>38</v>
      </c>
      <c r="F60">
        <v>6</v>
      </c>
      <c r="G60">
        <v>6</v>
      </c>
      <c r="H60" t="str">
        <f t="shared" si="0"/>
        <v>UNIPAR</v>
      </c>
    </row>
    <row r="61" spans="1:8" x14ac:dyDescent="0.25">
      <c r="A61" t="s">
        <v>66</v>
      </c>
      <c r="B61">
        <v>2388</v>
      </c>
      <c r="C61">
        <v>170</v>
      </c>
      <c r="D61">
        <v>224</v>
      </c>
      <c r="E61">
        <v>33</v>
      </c>
      <c r="F61">
        <v>4</v>
      </c>
      <c r="G61">
        <v>4</v>
      </c>
      <c r="H61" t="str">
        <f t="shared" si="0"/>
        <v>UNIPAR</v>
      </c>
    </row>
    <row r="62" spans="1:8" x14ac:dyDescent="0.25">
      <c r="A62" t="s">
        <v>67</v>
      </c>
      <c r="B62">
        <v>1962</v>
      </c>
      <c r="C62">
        <v>152</v>
      </c>
      <c r="D62">
        <v>188</v>
      </c>
      <c r="E62">
        <v>37</v>
      </c>
      <c r="F62">
        <v>7</v>
      </c>
      <c r="G62">
        <v>3</v>
      </c>
      <c r="H62" t="str">
        <f t="shared" si="0"/>
        <v>VIVO</v>
      </c>
    </row>
    <row r="63" spans="1:8" x14ac:dyDescent="0.25">
      <c r="A63" t="s">
        <v>68</v>
      </c>
      <c r="B63">
        <v>1726</v>
      </c>
      <c r="C63">
        <v>143</v>
      </c>
      <c r="D63">
        <v>182</v>
      </c>
      <c r="E63">
        <v>39</v>
      </c>
      <c r="F63">
        <v>4</v>
      </c>
      <c r="G63">
        <v>4</v>
      </c>
      <c r="H63" t="str">
        <f t="shared" si="0"/>
        <v>VIVO</v>
      </c>
    </row>
    <row r="64" spans="1:8" x14ac:dyDescent="0.25">
      <c r="A64" t="s">
        <v>69</v>
      </c>
      <c r="B64">
        <v>2524</v>
      </c>
      <c r="C64">
        <v>239</v>
      </c>
      <c r="D64">
        <v>297</v>
      </c>
      <c r="E64">
        <v>55</v>
      </c>
      <c r="F64">
        <v>10</v>
      </c>
      <c r="G64">
        <v>6</v>
      </c>
      <c r="H64" t="str">
        <f t="shared" si="0"/>
        <v>VIVO</v>
      </c>
    </row>
    <row r="65" spans="1:8" x14ac:dyDescent="0.25">
      <c r="A65" t="s">
        <v>70</v>
      </c>
      <c r="B65">
        <v>2258</v>
      </c>
      <c r="C65">
        <v>107</v>
      </c>
      <c r="D65">
        <v>145</v>
      </c>
      <c r="E65">
        <v>23</v>
      </c>
      <c r="F65">
        <v>2</v>
      </c>
      <c r="G65">
        <v>3</v>
      </c>
      <c r="H65" t="str">
        <f t="shared" si="0"/>
        <v>VIVO</v>
      </c>
    </row>
    <row r="66" spans="1:8" x14ac:dyDescent="0.25">
      <c r="A66" t="s">
        <v>71</v>
      </c>
      <c r="B66">
        <v>2088</v>
      </c>
      <c r="C66">
        <v>161</v>
      </c>
      <c r="D66">
        <v>201</v>
      </c>
      <c r="E66">
        <v>43</v>
      </c>
      <c r="F66">
        <v>9</v>
      </c>
      <c r="G66">
        <v>4</v>
      </c>
      <c r="H66" t="str">
        <f t="shared" si="0"/>
        <v>VIVO</v>
      </c>
    </row>
    <row r="67" spans="1:8" x14ac:dyDescent="0.25">
      <c r="A67" t="s">
        <v>72</v>
      </c>
      <c r="B67">
        <v>1938</v>
      </c>
      <c r="C67">
        <v>152</v>
      </c>
      <c r="D67">
        <v>191</v>
      </c>
      <c r="E67">
        <v>35</v>
      </c>
      <c r="F67">
        <v>7</v>
      </c>
      <c r="G67">
        <v>4</v>
      </c>
      <c r="H67" t="str">
        <f t="shared" ref="H67:H76" si="1">LEFT(A67,FIND("_",A67,1)-1)</f>
        <v>VIVO</v>
      </c>
    </row>
    <row r="68" spans="1:8" x14ac:dyDescent="0.25">
      <c r="A68" t="s">
        <v>73</v>
      </c>
      <c r="B68">
        <v>2393</v>
      </c>
      <c r="C68">
        <v>217</v>
      </c>
      <c r="D68">
        <v>273</v>
      </c>
      <c r="E68">
        <v>48</v>
      </c>
      <c r="F68">
        <v>7</v>
      </c>
      <c r="G68">
        <v>4</v>
      </c>
      <c r="H68" t="str">
        <f t="shared" si="1"/>
        <v>VIVO</v>
      </c>
    </row>
    <row r="69" spans="1:8" x14ac:dyDescent="0.25">
      <c r="A69" t="s">
        <v>74</v>
      </c>
      <c r="B69">
        <v>1582</v>
      </c>
      <c r="C69">
        <v>118</v>
      </c>
      <c r="D69">
        <v>150</v>
      </c>
      <c r="E69">
        <v>21</v>
      </c>
      <c r="F69">
        <v>4</v>
      </c>
      <c r="G69">
        <v>2</v>
      </c>
      <c r="H69" t="str">
        <f t="shared" si="1"/>
        <v>VIVO</v>
      </c>
    </row>
    <row r="70" spans="1:8" x14ac:dyDescent="0.25">
      <c r="A70" t="s">
        <v>75</v>
      </c>
      <c r="B70">
        <v>2122</v>
      </c>
      <c r="C70">
        <v>159</v>
      </c>
      <c r="D70">
        <v>200</v>
      </c>
      <c r="E70">
        <v>44</v>
      </c>
      <c r="F70">
        <v>11</v>
      </c>
      <c r="G70">
        <v>5</v>
      </c>
      <c r="H70" t="str">
        <f t="shared" si="1"/>
        <v>VIVO</v>
      </c>
    </row>
    <row r="71" spans="1:8" x14ac:dyDescent="0.25">
      <c r="A71" t="s">
        <v>76</v>
      </c>
      <c r="B71">
        <v>2360</v>
      </c>
      <c r="C71">
        <v>192</v>
      </c>
      <c r="D71">
        <v>242</v>
      </c>
      <c r="E71">
        <v>49</v>
      </c>
      <c r="F71">
        <v>11</v>
      </c>
      <c r="G71">
        <v>7</v>
      </c>
      <c r="H71" t="str">
        <f t="shared" si="1"/>
        <v>VIVO</v>
      </c>
    </row>
    <row r="72" spans="1:8" x14ac:dyDescent="0.25">
      <c r="A72" t="s">
        <v>77</v>
      </c>
      <c r="B72">
        <v>2443</v>
      </c>
      <c r="C72">
        <v>194</v>
      </c>
      <c r="D72">
        <v>249</v>
      </c>
      <c r="E72">
        <v>48</v>
      </c>
      <c r="F72">
        <v>10</v>
      </c>
      <c r="G72">
        <v>8</v>
      </c>
      <c r="H72" t="str">
        <f t="shared" si="1"/>
        <v>VIVO</v>
      </c>
    </row>
    <row r="73" spans="1:8" x14ac:dyDescent="0.25">
      <c r="A73" t="s">
        <v>78</v>
      </c>
      <c r="B73">
        <v>1597</v>
      </c>
      <c r="C73">
        <v>100</v>
      </c>
      <c r="D73">
        <v>137</v>
      </c>
      <c r="E73">
        <v>17</v>
      </c>
      <c r="F73">
        <v>4</v>
      </c>
      <c r="G73">
        <v>3</v>
      </c>
      <c r="H73" t="str">
        <f t="shared" si="1"/>
        <v>VIVO</v>
      </c>
    </row>
    <row r="74" spans="1:8" x14ac:dyDescent="0.25">
      <c r="A74" t="s">
        <v>79</v>
      </c>
      <c r="B74">
        <v>2209</v>
      </c>
      <c r="C74">
        <v>170</v>
      </c>
      <c r="D74">
        <v>214</v>
      </c>
      <c r="E74">
        <v>47</v>
      </c>
      <c r="F74">
        <v>10</v>
      </c>
      <c r="G74">
        <v>6</v>
      </c>
      <c r="H74" t="str">
        <f t="shared" si="1"/>
        <v>VIVO</v>
      </c>
    </row>
    <row r="75" spans="1:8" x14ac:dyDescent="0.25">
      <c r="A75" t="s">
        <v>80</v>
      </c>
      <c r="B75">
        <v>2352</v>
      </c>
      <c r="C75">
        <v>179</v>
      </c>
      <c r="D75">
        <v>233</v>
      </c>
      <c r="E75">
        <v>48</v>
      </c>
      <c r="F75">
        <v>7</v>
      </c>
      <c r="G75">
        <v>5</v>
      </c>
      <c r="H75" t="str">
        <f t="shared" si="1"/>
        <v>VIVO</v>
      </c>
    </row>
    <row r="76" spans="1:8" x14ac:dyDescent="0.25">
      <c r="A76" t="s">
        <v>81</v>
      </c>
      <c r="B76">
        <v>2502</v>
      </c>
      <c r="C76">
        <v>218</v>
      </c>
      <c r="D76">
        <v>271</v>
      </c>
      <c r="E76">
        <v>46</v>
      </c>
      <c r="F76">
        <v>6</v>
      </c>
      <c r="G76">
        <v>6</v>
      </c>
      <c r="H76" t="str">
        <f t="shared" si="1"/>
        <v>VIVO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arquivo_palavras_encontradas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PICHAU</cp:lastModifiedBy>
  <dcterms:created xsi:type="dcterms:W3CDTF">2023-03-28T20:39:56Z</dcterms:created>
  <dcterms:modified xsi:type="dcterms:W3CDTF">2023-03-29T13:41:24Z</dcterms:modified>
</cp:coreProperties>
</file>