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blouin\Documents\These\Rédaction\Article JGR modeling\Data\Navier-Stokes - 1D extrapolation\"/>
    </mc:Choice>
  </mc:AlternateContent>
  <bookViews>
    <workbookView xWindow="0" yWindow="0" windowWidth="23040" windowHeight="806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15" i="1"/>
  <c r="C14" i="1"/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E3" i="1"/>
  <c r="G3" i="1" s="1"/>
  <c r="D3" i="1"/>
  <c r="F3" i="1" l="1"/>
  <c r="D4" i="1" l="1"/>
  <c r="E4" i="1"/>
  <c r="G4" i="1" s="1"/>
  <c r="F4" i="1" l="1"/>
  <c r="E5" i="1" l="1"/>
  <c r="E6" i="1"/>
  <c r="E7" i="1"/>
  <c r="E8" i="1"/>
  <c r="D5" i="1"/>
  <c r="D6" i="1"/>
  <c r="D7" i="1"/>
  <c r="D8" i="1"/>
  <c r="G8" i="1" l="1"/>
  <c r="G7" i="1"/>
  <c r="G6" i="1"/>
  <c r="G5" i="1"/>
  <c r="F8" i="1"/>
  <c r="F7" i="1"/>
  <c r="E9" i="1"/>
  <c r="D9" i="1"/>
  <c r="F6" i="1"/>
  <c r="F5" i="1"/>
  <c r="G9" i="1" l="1"/>
  <c r="F9" i="1"/>
  <c r="D10" i="1"/>
  <c r="E10" i="1"/>
  <c r="G10" i="1" s="1"/>
  <c r="F10" i="1" l="1"/>
  <c r="E11" i="1"/>
  <c r="D11" i="1"/>
  <c r="G11" i="1" l="1"/>
  <c r="F11" i="1"/>
  <c r="D12" i="1"/>
  <c r="E12" i="1"/>
  <c r="G12" i="1" l="1"/>
  <c r="F12" i="1"/>
  <c r="E13" i="1"/>
  <c r="D13" i="1"/>
  <c r="G13" i="1" l="1"/>
  <c r="F13" i="1"/>
  <c r="D14" i="1"/>
  <c r="E14" i="1"/>
  <c r="G14" i="1" s="1"/>
  <c r="F14" i="1" l="1"/>
  <c r="E15" i="1"/>
  <c r="G15" i="1" s="1"/>
  <c r="D15" i="1"/>
  <c r="F15" i="1" l="1"/>
  <c r="D16" i="1"/>
  <c r="E16" i="1"/>
  <c r="G16" i="1" s="1"/>
  <c r="F16" i="1" l="1"/>
  <c r="E17" i="1"/>
  <c r="D17" i="1"/>
  <c r="G17" i="1" l="1"/>
  <c r="F17" i="1"/>
  <c r="D18" i="1"/>
  <c r="E18" i="1"/>
  <c r="G18" i="1" s="1"/>
  <c r="F18" i="1" l="1"/>
  <c r="E19" i="1"/>
  <c r="G19" i="1" s="1"/>
  <c r="D19" i="1"/>
  <c r="F19" i="1" l="1"/>
  <c r="D20" i="1"/>
  <c r="E20" i="1"/>
  <c r="G20" i="1" s="1"/>
  <c r="F20" i="1" l="1"/>
  <c r="E21" i="1"/>
  <c r="D21" i="1"/>
  <c r="G21" i="1" l="1"/>
  <c r="F21" i="1"/>
  <c r="D22" i="1"/>
  <c r="E22" i="1"/>
  <c r="G22" i="1" s="1"/>
  <c r="F22" i="1" l="1"/>
  <c r="E23" i="1"/>
  <c r="G23" i="1" s="1"/>
  <c r="D23" i="1"/>
  <c r="F23" i="1" l="1"/>
  <c r="D24" i="1"/>
  <c r="E24" i="1"/>
  <c r="G24" i="1" l="1"/>
  <c r="F24" i="1"/>
  <c r="E25" i="1"/>
  <c r="D25" i="1"/>
  <c r="G25" i="1" l="1"/>
  <c r="F25" i="1"/>
  <c r="D26" i="1"/>
  <c r="E26" i="1"/>
  <c r="G26" i="1" s="1"/>
  <c r="F26" i="1" l="1"/>
  <c r="E27" i="1"/>
  <c r="G27" i="1" s="1"/>
  <c r="D27" i="1"/>
  <c r="F27" i="1" l="1"/>
  <c r="D28" i="1"/>
  <c r="E28" i="1"/>
  <c r="G28" i="1" l="1"/>
  <c r="F28" i="1"/>
  <c r="E29" i="1"/>
  <c r="D29" i="1"/>
  <c r="G29" i="1" l="1"/>
  <c r="F29" i="1"/>
  <c r="D30" i="1"/>
  <c r="E30" i="1"/>
  <c r="G30" i="1" s="1"/>
  <c r="F30" i="1" l="1"/>
  <c r="E31" i="1"/>
  <c r="G31" i="1" s="1"/>
  <c r="D31" i="1"/>
  <c r="F31" i="1" l="1"/>
  <c r="D32" i="1"/>
  <c r="E32" i="1"/>
  <c r="G32" i="1" l="1"/>
  <c r="F32" i="1"/>
  <c r="E33" i="1"/>
  <c r="D33" i="1"/>
  <c r="G33" i="1" l="1"/>
  <c r="I7" i="1" s="1"/>
  <c r="F33" i="1"/>
  <c r="I6" i="1" s="1"/>
  <c r="D34" i="1"/>
  <c r="E34" i="1"/>
  <c r="G34" i="1" s="1"/>
  <c r="F34" i="1" l="1"/>
  <c r="E35" i="1"/>
  <c r="G35" i="1" s="1"/>
  <c r="D35" i="1"/>
  <c r="F35" i="1" l="1"/>
  <c r="D36" i="1"/>
  <c r="E36" i="1"/>
  <c r="G36" i="1" l="1"/>
  <c r="F36" i="1"/>
  <c r="D37" i="1"/>
  <c r="E37" i="1"/>
  <c r="G37" i="1" s="1"/>
  <c r="F37" i="1" l="1"/>
  <c r="E38" i="1"/>
  <c r="G38" i="1" s="1"/>
  <c r="D38" i="1"/>
  <c r="F38" i="1" l="1"/>
</calcChain>
</file>

<file path=xl/sharedStrings.xml><?xml version="1.0" encoding="utf-8"?>
<sst xmlns="http://schemas.openxmlformats.org/spreadsheetml/2006/main" count="20" uniqueCount="20">
  <si>
    <t>z</t>
  </si>
  <si>
    <t>Sg</t>
  </si>
  <si>
    <t>Porosite</t>
  </si>
  <si>
    <t>rho</t>
  </si>
  <si>
    <t>rhoc</t>
  </si>
  <si>
    <t>b(m)</t>
  </si>
  <si>
    <t>V(m/s)</t>
  </si>
  <si>
    <t>Visc(kPa*s)</t>
  </si>
  <si>
    <t>g(m/s2)</t>
  </si>
  <si>
    <t>Vmax (m/s)</t>
  </si>
  <si>
    <t>V(m/s) Pgaz</t>
  </si>
  <si>
    <t>Vmax (m/s) with gas</t>
  </si>
  <si>
    <t>Based on Furbish, 1997</t>
  </si>
  <si>
    <t xml:space="preserve">Du/s'v </t>
  </si>
  <si>
    <t>Degree of gas saturation for mud generation</t>
  </si>
  <si>
    <t>for mud overpressure consideration, ratio obtained from mud generation simulation</t>
  </si>
  <si>
    <t>change</t>
  </si>
  <si>
    <t>constant</t>
  </si>
  <si>
    <t>change the depth of 0.38 depending on mud generation simulation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</si>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</sst>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0" fontId="0" fillId="5" borderId="0" xfId="0" applyFill="1"/>
    <xf numFmtId="0" fontId="0" fillId="0" borderId="0" xfId="0" applyAlignment="1">
      <alignment horizontal="center" wrapText="1"/>
    </xf>
    <xf numFmtId="11" fontId="0" fillId="5" borderId="0" xfId="0" applyNumberFormat="1" applyFill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zoomScale="80" zoomScaleNormal="80" workbookViewId="0">
      <selection activeCell="N14" sqref="N14"/>
    </sheetView>
  </sheetViews>
  <sheetFormatPr baseColWidth="10" defaultRowHeight="14.4" x14ac:dyDescent="0.3"/>
  <cols>
    <col min="8" max="8" width="18.5546875" bestFit="1" customWidth="1"/>
  </cols>
  <sheetData>
    <row r="1" spans="1:20" x14ac:dyDescent="0.3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20" x14ac:dyDescent="0.3">
      <c r="A2" s="2" t="s">
        <v>0</v>
      </c>
      <c r="B2" s="2" t="s">
        <v>2</v>
      </c>
      <c r="C2" t="s">
        <v>1</v>
      </c>
      <c r="D2" t="s">
        <v>3</v>
      </c>
      <c r="E2" t="s">
        <v>4</v>
      </c>
      <c r="F2" t="s">
        <v>6</v>
      </c>
      <c r="G2" t="s">
        <v>10</v>
      </c>
      <c r="H2" s="2" t="s">
        <v>5</v>
      </c>
      <c r="I2" s="8">
        <v>500</v>
      </c>
      <c r="S2" s="7"/>
      <c r="T2" s="7"/>
    </row>
    <row r="3" spans="1:20" x14ac:dyDescent="0.3">
      <c r="A3" s="8">
        <v>0</v>
      </c>
      <c r="B3" s="8">
        <v>0.43901822000000001</v>
      </c>
      <c r="C3">
        <v>1</v>
      </c>
      <c r="D3">
        <f>B3*(1-C3)*1+(1-B3)*2.65</f>
        <v>1.4866017169999999</v>
      </c>
      <c r="E3">
        <f>B3*1+(1-B3)*2.65</f>
        <v>1.925619937</v>
      </c>
      <c r="F3" s="1">
        <f t="shared" ref="F3:F38" si="0">((E3-D3)*$I$4*$I$2^2)/(2*$I$3)</f>
        <v>5.3834609227500021</v>
      </c>
      <c r="G3" s="1">
        <f>((E3-$I$5*D3)*$I$4*$I$2^2)/(2*$I$3)</f>
        <v>9.9408243114281269</v>
      </c>
      <c r="H3" s="2" t="s">
        <v>7</v>
      </c>
      <c r="I3" s="10">
        <v>100000</v>
      </c>
      <c r="O3" s="9"/>
      <c r="P3" t="s">
        <v>17</v>
      </c>
    </row>
    <row r="4" spans="1:20" x14ac:dyDescent="0.3">
      <c r="A4" s="8">
        <v>100</v>
      </c>
      <c r="B4" s="8">
        <v>0.33437778306411026</v>
      </c>
      <c r="C4">
        <v>1</v>
      </c>
      <c r="D4">
        <f t="shared" ref="D4:D38" si="1">B4*(1-C4)*1+(1-B4)*2.65</f>
        <v>1.7638988748801077</v>
      </c>
      <c r="E4">
        <f t="shared" ref="E4:E38" si="2">B4*1+(1-B4)*2.65</f>
        <v>2.098276657944218</v>
      </c>
      <c r="F4" s="1">
        <f t="shared" si="0"/>
        <v>4.1003075648236535</v>
      </c>
      <c r="G4" s="1">
        <f t="shared" ref="G4:G38" si="3">((E4-$I$5*D4)*$I$4*$I$2^2)/(2*$I$3)</f>
        <v>9.5077600531279831</v>
      </c>
      <c r="H4" s="2" t="s">
        <v>8</v>
      </c>
      <c r="I4" s="9">
        <v>9.81</v>
      </c>
      <c r="O4" s="8"/>
      <c r="P4" t="s">
        <v>16</v>
      </c>
      <c r="S4" s="4"/>
      <c r="T4" s="3"/>
    </row>
    <row r="5" spans="1:20" ht="14.4" customHeight="1" x14ac:dyDescent="0.3">
      <c r="A5" s="8">
        <v>200</v>
      </c>
      <c r="B5" s="8">
        <v>0.28418389591508553</v>
      </c>
      <c r="C5">
        <v>1</v>
      </c>
      <c r="D5">
        <f t="shared" si="1"/>
        <v>1.8969126758250232</v>
      </c>
      <c r="E5">
        <f t="shared" si="2"/>
        <v>2.1810965717401087</v>
      </c>
      <c r="F5" s="1">
        <f t="shared" si="0"/>
        <v>3.4848050236587365</v>
      </c>
      <c r="G5" s="1">
        <f t="shared" si="3"/>
        <v>9.3000279454848229</v>
      </c>
      <c r="H5" s="2" t="s">
        <v>13</v>
      </c>
      <c r="I5" s="8">
        <v>0.75</v>
      </c>
      <c r="J5" s="12" t="s">
        <v>15</v>
      </c>
      <c r="K5" s="12"/>
      <c r="L5" s="12"/>
      <c r="O5" s="11"/>
      <c r="P5" t="s">
        <v>19</v>
      </c>
      <c r="S5" s="5"/>
      <c r="T5" s="3"/>
    </row>
    <row r="6" spans="1:20" x14ac:dyDescent="0.3">
      <c r="A6" s="8">
        <v>300</v>
      </c>
      <c r="B6" s="8">
        <v>0.23399000876606083</v>
      </c>
      <c r="C6">
        <v>1</v>
      </c>
      <c r="D6">
        <f t="shared" si="1"/>
        <v>2.0299264767699388</v>
      </c>
      <c r="E6">
        <f t="shared" si="2"/>
        <v>2.2639164855359994</v>
      </c>
      <c r="F6" s="1">
        <f t="shared" si="0"/>
        <v>2.8693024824938194</v>
      </c>
      <c r="G6" s="1">
        <f t="shared" si="3"/>
        <v>9.0922958378416627</v>
      </c>
      <c r="H6" s="2" t="s">
        <v>9</v>
      </c>
      <c r="I6" s="13">
        <f>F33</f>
        <v>1.8276113803731262</v>
      </c>
      <c r="J6" s="12"/>
      <c r="K6" s="12"/>
      <c r="L6" s="12"/>
      <c r="S6" s="5"/>
      <c r="T6" s="3"/>
    </row>
    <row r="7" spans="1:20" x14ac:dyDescent="0.3">
      <c r="A7" s="8">
        <v>400</v>
      </c>
      <c r="B7" s="8">
        <v>0.20580043291637398</v>
      </c>
      <c r="C7">
        <v>1</v>
      </c>
      <c r="D7">
        <f t="shared" si="1"/>
        <v>2.1046288527716088</v>
      </c>
      <c r="E7">
        <f t="shared" si="2"/>
        <v>2.3104292856879827</v>
      </c>
      <c r="F7" s="1">
        <f t="shared" si="0"/>
        <v>2.5236278086370345</v>
      </c>
      <c r="G7" s="1">
        <f t="shared" si="3"/>
        <v>8.9756306354149977</v>
      </c>
      <c r="H7" s="2" t="s">
        <v>11</v>
      </c>
      <c r="I7" s="13">
        <f>G33</f>
        <v>7.9988018995577912</v>
      </c>
      <c r="J7" s="12"/>
      <c r="K7" s="12"/>
      <c r="L7" s="12"/>
      <c r="P7" s="6"/>
      <c r="Q7" s="6"/>
      <c r="R7" s="6"/>
      <c r="S7" s="5"/>
      <c r="T7" s="3"/>
    </row>
    <row r="8" spans="1:20" x14ac:dyDescent="0.3">
      <c r="A8" s="8">
        <v>500</v>
      </c>
      <c r="B8" s="8">
        <v>0.17761085706668711</v>
      </c>
      <c r="C8">
        <v>1</v>
      </c>
      <c r="D8">
        <f t="shared" si="1"/>
        <v>2.1793312287732789</v>
      </c>
      <c r="E8">
        <f t="shared" si="2"/>
        <v>2.3569420858399659</v>
      </c>
      <c r="F8" s="1">
        <f t="shared" si="0"/>
        <v>2.1779531347802492</v>
      </c>
      <c r="G8" s="1">
        <f t="shared" si="3"/>
        <v>8.8589654329883327</v>
      </c>
      <c r="P8" s="6"/>
      <c r="Q8" s="6"/>
      <c r="R8" s="6"/>
      <c r="S8" s="5"/>
      <c r="T8" s="3"/>
    </row>
    <row r="9" spans="1:20" x14ac:dyDescent="0.3">
      <c r="A9" s="8">
        <v>600</v>
      </c>
      <c r="B9" s="8">
        <v>0.15846394167603725</v>
      </c>
      <c r="C9">
        <v>1</v>
      </c>
      <c r="D9">
        <f t="shared" si="1"/>
        <v>2.2300705545585013</v>
      </c>
      <c r="E9">
        <f t="shared" si="2"/>
        <v>2.3885344962345387</v>
      </c>
      <c r="F9" s="1">
        <f t="shared" si="0"/>
        <v>1.9431640848024088</v>
      </c>
      <c r="G9" s="1">
        <f t="shared" si="3"/>
        <v>8.779724128620817</v>
      </c>
      <c r="P9" s="6"/>
      <c r="Q9" s="6"/>
      <c r="R9" s="6"/>
      <c r="S9" s="5"/>
      <c r="T9" s="3"/>
    </row>
    <row r="10" spans="1:20" x14ac:dyDescent="0.3">
      <c r="A10" s="8">
        <v>700</v>
      </c>
      <c r="B10" s="8">
        <v>0.13931702628538739</v>
      </c>
      <c r="C10">
        <v>1</v>
      </c>
      <c r="D10">
        <f t="shared" si="1"/>
        <v>2.2808098803437233</v>
      </c>
      <c r="E10">
        <f t="shared" si="2"/>
        <v>2.4201269066291107</v>
      </c>
      <c r="F10" s="1">
        <f t="shared" si="0"/>
        <v>1.7083750348245621</v>
      </c>
      <c r="G10" s="1">
        <f t="shared" si="3"/>
        <v>8.7004828242532888</v>
      </c>
      <c r="P10" s="6"/>
      <c r="Q10" s="6"/>
      <c r="R10" s="6"/>
      <c r="S10" s="5"/>
      <c r="T10" s="3"/>
    </row>
    <row r="11" spans="1:20" x14ac:dyDescent="0.3">
      <c r="A11" s="8">
        <v>800</v>
      </c>
      <c r="B11" s="8">
        <v>0.12425405737353831</v>
      </c>
      <c r="C11">
        <v>1</v>
      </c>
      <c r="D11">
        <f t="shared" si="1"/>
        <v>2.3207267479601232</v>
      </c>
      <c r="E11">
        <f t="shared" si="2"/>
        <v>2.4449808053336617</v>
      </c>
      <c r="F11" s="1">
        <f t="shared" si="0"/>
        <v>1.5236653785430154</v>
      </c>
      <c r="G11" s="1">
        <f t="shared" si="3"/>
        <v>8.638143315258267</v>
      </c>
      <c r="P11" s="6"/>
      <c r="Q11" s="6"/>
      <c r="R11" s="6"/>
      <c r="S11" s="5"/>
      <c r="T11" s="3"/>
    </row>
    <row r="12" spans="1:20" x14ac:dyDescent="0.3">
      <c r="A12" s="8">
        <v>900</v>
      </c>
      <c r="B12" s="8">
        <v>0.10919108846168923</v>
      </c>
      <c r="C12">
        <v>1</v>
      </c>
      <c r="D12">
        <f t="shared" si="1"/>
        <v>2.3606436155765236</v>
      </c>
      <c r="E12">
        <f t="shared" si="2"/>
        <v>2.4698347040382127</v>
      </c>
      <c r="F12" s="1">
        <f t="shared" si="0"/>
        <v>1.338955722261463</v>
      </c>
      <c r="G12" s="1">
        <f t="shared" si="3"/>
        <v>8.5758038062632433</v>
      </c>
      <c r="S12" s="5"/>
      <c r="T12" s="3"/>
    </row>
    <row r="13" spans="1:20" x14ac:dyDescent="0.3">
      <c r="A13" s="8">
        <v>1000</v>
      </c>
      <c r="B13" s="8">
        <v>0.10153453843303549</v>
      </c>
      <c r="C13">
        <v>1</v>
      </c>
      <c r="D13">
        <f t="shared" si="1"/>
        <v>2.3809334731524556</v>
      </c>
      <c r="E13">
        <f t="shared" si="2"/>
        <v>2.4824680115854911</v>
      </c>
      <c r="F13" s="1">
        <f t="shared" si="0"/>
        <v>1.2450672775350979</v>
      </c>
      <c r="G13" s="1">
        <f t="shared" si="3"/>
        <v>8.5441164561680942</v>
      </c>
      <c r="S13" s="5"/>
      <c r="T13" s="3"/>
    </row>
    <row r="14" spans="1:20" x14ac:dyDescent="0.3">
      <c r="A14" s="8">
        <v>1100</v>
      </c>
      <c r="B14" s="8">
        <v>9.3877988404381746E-2</v>
      </c>
      <c r="C14">
        <f>C13-((1-0.38)/(2500))*100</f>
        <v>0.97519999999999996</v>
      </c>
      <c r="D14">
        <f t="shared" si="1"/>
        <v>2.4035515048408169</v>
      </c>
      <c r="E14">
        <f t="shared" si="2"/>
        <v>2.49510131913277</v>
      </c>
      <c r="F14" s="1">
        <f t="shared" si="0"/>
        <v>1.1226295977550749</v>
      </c>
      <c r="G14" s="1">
        <f t="shared" si="3"/>
        <v>8.4910171797827019</v>
      </c>
      <c r="S14" s="5"/>
      <c r="T14" s="3"/>
    </row>
    <row r="15" spans="1:20" x14ac:dyDescent="0.3">
      <c r="A15" s="8">
        <v>1200</v>
      </c>
      <c r="B15" s="8">
        <v>9.2579098935872572E-2</v>
      </c>
      <c r="C15">
        <f>C14-((1-0.38)/(2500))*100</f>
        <v>0.95039999999999991</v>
      </c>
      <c r="D15">
        <f t="shared" si="1"/>
        <v>2.4092573111271567</v>
      </c>
      <c r="E15">
        <f t="shared" si="2"/>
        <v>2.4972444867558101</v>
      </c>
      <c r="F15" s="1">
        <f t="shared" si="0"/>
        <v>1.0789427411463628</v>
      </c>
      <c r="G15" s="1">
        <f t="shared" si="3"/>
        <v>8.4648221855705525</v>
      </c>
      <c r="S15" s="5"/>
      <c r="T15" s="3"/>
    </row>
    <row r="16" spans="1:20" x14ac:dyDescent="0.3">
      <c r="A16" s="8">
        <v>1300</v>
      </c>
      <c r="B16" s="8">
        <v>9.1280209467363399E-2</v>
      </c>
      <c r="C16">
        <f t="shared" ref="C15:C38" si="4">C15-((1-0.38)/(2500))*100</f>
        <v>0.92559999999999987</v>
      </c>
      <c r="D16">
        <f t="shared" si="1"/>
        <v>2.4148986924958589</v>
      </c>
      <c r="E16">
        <f t="shared" si="2"/>
        <v>2.4993876543788502</v>
      </c>
      <c r="F16" s="1">
        <f t="shared" si="0"/>
        <v>1.0360458950901819</v>
      </c>
      <c r="G16" s="1">
        <f t="shared" si="3"/>
        <v>8.4392196992727992</v>
      </c>
      <c r="S16" s="5"/>
      <c r="T16" s="3"/>
    </row>
    <row r="17" spans="1:20" x14ac:dyDescent="0.3">
      <c r="A17" s="8">
        <v>1400</v>
      </c>
      <c r="B17" s="8">
        <v>9.1110259463333773E-2</v>
      </c>
      <c r="C17">
        <f t="shared" si="4"/>
        <v>0.90079999999999982</v>
      </c>
      <c r="D17">
        <f t="shared" si="1"/>
        <v>2.4175959501609285</v>
      </c>
      <c r="E17">
        <f t="shared" si="2"/>
        <v>2.4996680718854996</v>
      </c>
      <c r="F17" s="1">
        <f t="shared" si="0"/>
        <v>1.0064093926475519</v>
      </c>
      <c r="G17" s="1">
        <f t="shared" si="3"/>
        <v>8.4178519773596463</v>
      </c>
      <c r="S17" s="5"/>
      <c r="T17" s="3"/>
    </row>
    <row r="18" spans="1:20" x14ac:dyDescent="0.3">
      <c r="A18" s="8">
        <v>1500</v>
      </c>
      <c r="B18" s="8">
        <v>9.0940309459304147E-2</v>
      </c>
      <c r="C18">
        <f t="shared" si="4"/>
        <v>0.87599999999999978</v>
      </c>
      <c r="D18">
        <f t="shared" si="1"/>
        <v>2.4202847783057977</v>
      </c>
      <c r="E18">
        <f t="shared" si="2"/>
        <v>2.499948489392148</v>
      </c>
      <c r="F18" s="1">
        <f t="shared" si="0"/>
        <v>0.97687625719637039</v>
      </c>
      <c r="G18" s="1">
        <f t="shared" si="3"/>
        <v>8.3965617806900799</v>
      </c>
      <c r="S18" s="5"/>
      <c r="T18" s="3"/>
    </row>
    <row r="19" spans="1:20" x14ac:dyDescent="0.3">
      <c r="A19" s="8">
        <v>1600</v>
      </c>
      <c r="B19" s="8">
        <v>9.0925313627418569E-2</v>
      </c>
      <c r="C19">
        <f t="shared" si="4"/>
        <v>0.85119999999999973</v>
      </c>
      <c r="D19">
        <f t="shared" si="1"/>
        <v>2.4225776055551007</v>
      </c>
      <c r="E19">
        <f t="shared" si="2"/>
        <v>2.4999732325147592</v>
      </c>
      <c r="F19" s="1">
        <f t="shared" si="0"/>
        <v>0.94906387559281258</v>
      </c>
      <c r="G19" s="1">
        <f t="shared" si="3"/>
        <v>8.3757783476226688</v>
      </c>
      <c r="S19" s="5"/>
      <c r="T19" s="3"/>
    </row>
    <row r="20" spans="1:20" x14ac:dyDescent="0.3">
      <c r="A20" s="8">
        <v>1700</v>
      </c>
      <c r="B20" s="8">
        <v>9.0910317795532977E-2</v>
      </c>
      <c r="C20">
        <f t="shared" si="4"/>
        <v>0.82639999999999969</v>
      </c>
      <c r="D20">
        <f t="shared" si="1"/>
        <v>2.4248696890111421</v>
      </c>
      <c r="E20">
        <f t="shared" si="2"/>
        <v>2.4999979756373705</v>
      </c>
      <c r="F20" s="1">
        <f t="shared" si="0"/>
        <v>0.92126061475412568</v>
      </c>
      <c r="G20" s="1">
        <f t="shared" si="3"/>
        <v>8.3550017551289102</v>
      </c>
      <c r="S20" s="5"/>
      <c r="T20" s="3"/>
    </row>
    <row r="21" spans="1:20" x14ac:dyDescent="0.3">
      <c r="A21" s="8">
        <v>1800</v>
      </c>
      <c r="B21" s="8">
        <v>9.0909699388380949E-2</v>
      </c>
      <c r="C21">
        <f t="shared" si="4"/>
        <v>0.80159999999999965</v>
      </c>
      <c r="D21">
        <f t="shared" si="1"/>
        <v>2.4271257809794453</v>
      </c>
      <c r="E21">
        <f t="shared" si="2"/>
        <v>2.4999989960091713</v>
      </c>
      <c r="F21" s="1">
        <f t="shared" si="0"/>
        <v>0.89360779930201506</v>
      </c>
      <c r="G21" s="1">
        <f t="shared" si="3"/>
        <v>8.3342652716171273</v>
      </c>
      <c r="S21" s="5"/>
      <c r="T21" s="3"/>
    </row>
    <row r="22" spans="1:20" x14ac:dyDescent="0.3">
      <c r="A22" s="8">
        <v>1900</v>
      </c>
      <c r="B22" s="8">
        <v>9.0909488866375149E-2</v>
      </c>
      <c r="C22">
        <f t="shared" si="4"/>
        <v>0.7767999999999996</v>
      </c>
      <c r="D22">
        <f t="shared" si="1"/>
        <v>2.4293808524190803</v>
      </c>
      <c r="E22">
        <f t="shared" si="2"/>
        <v>2.4999993433704808</v>
      </c>
      <c r="F22" s="1">
        <f t="shared" si="0"/>
        <v>0.86595924529154855</v>
      </c>
      <c r="G22" s="1">
        <f t="shared" si="3"/>
        <v>8.3135299209887936</v>
      </c>
      <c r="S22" s="5"/>
      <c r="T22" s="3"/>
    </row>
    <row r="23" spans="1:20" x14ac:dyDescent="0.3">
      <c r="A23" s="8">
        <v>2000</v>
      </c>
      <c r="B23" s="8">
        <v>9.0909278344369349E-2</v>
      </c>
      <c r="C23">
        <f t="shared" si="4"/>
        <v>0.75199999999999956</v>
      </c>
      <c r="D23">
        <f t="shared" si="1"/>
        <v>2.4316359134168248</v>
      </c>
      <c r="E23">
        <f t="shared" si="2"/>
        <v>2.4999996907317903</v>
      </c>
      <c r="F23" s="1">
        <f t="shared" si="0"/>
        <v>0.83831081932476392</v>
      </c>
      <c r="G23" s="1">
        <f t="shared" si="3"/>
        <v>8.2927946663932186</v>
      </c>
    </row>
    <row r="24" spans="1:20" x14ac:dyDescent="0.3">
      <c r="A24" s="8">
        <v>2100</v>
      </c>
      <c r="B24" s="8">
        <v>9.0909211782120136E-2</v>
      </c>
      <c r="C24">
        <f t="shared" si="4"/>
        <v>0.72719999999999951</v>
      </c>
      <c r="D24">
        <f t="shared" si="1"/>
        <v>2.4338906217515439</v>
      </c>
      <c r="E24">
        <f t="shared" si="2"/>
        <v>2.4999998005595017</v>
      </c>
      <c r="F24" s="1">
        <f t="shared" si="0"/>
        <v>0.81066380513258196</v>
      </c>
      <c r="G24" s="1">
        <f t="shared" si="3"/>
        <v>8.2720597424396605</v>
      </c>
    </row>
    <row r="25" spans="1:20" x14ac:dyDescent="0.3">
      <c r="A25" s="8">
        <v>2200</v>
      </c>
      <c r="B25" s="8">
        <v>9.0909145219870938E-2</v>
      </c>
      <c r="C25">
        <f t="shared" si="4"/>
        <v>0.70239999999999947</v>
      </c>
      <c r="D25">
        <f t="shared" si="1"/>
        <v>2.4361453267847755</v>
      </c>
      <c r="E25">
        <f t="shared" si="2"/>
        <v>2.499999910387213</v>
      </c>
      <c r="F25" s="1">
        <f t="shared" si="0"/>
        <v>0.78301683142489065</v>
      </c>
      <c r="G25" s="1">
        <f t="shared" si="3"/>
        <v>8.2513248488494675</v>
      </c>
    </row>
    <row r="26" spans="1:20" x14ac:dyDescent="0.3">
      <c r="A26" s="8">
        <v>2300</v>
      </c>
      <c r="B26" s="8">
        <v>9.0909125911691785E-2</v>
      </c>
      <c r="C26">
        <f t="shared" si="4"/>
        <v>0.67759999999999942</v>
      </c>
      <c r="D26">
        <f t="shared" si="1"/>
        <v>2.4383999185279461</v>
      </c>
      <c r="E26">
        <f t="shared" si="2"/>
        <v>2.4999999422457084</v>
      </c>
      <c r="F26" s="1">
        <f t="shared" si="0"/>
        <v>0.75537029083906038</v>
      </c>
      <c r="G26" s="1">
        <f t="shared" si="3"/>
        <v>8.2305900410762938</v>
      </c>
    </row>
    <row r="27" spans="1:20" x14ac:dyDescent="0.3">
      <c r="A27" s="8">
        <v>2400</v>
      </c>
      <c r="B27" s="8">
        <v>9.0909106603512632E-2</v>
      </c>
      <c r="C27">
        <f t="shared" si="4"/>
        <v>0.65279999999999938</v>
      </c>
      <c r="D27">
        <f t="shared" si="1"/>
        <v>2.4406545093134313</v>
      </c>
      <c r="E27">
        <f t="shared" si="2"/>
        <v>2.4999999741042043</v>
      </c>
      <c r="F27" s="1">
        <f t="shared" si="0"/>
        <v>0.72772376199685362</v>
      </c>
      <c r="G27" s="1">
        <f t="shared" si="3"/>
        <v>8.2098552421108408</v>
      </c>
    </row>
    <row r="28" spans="1:20" x14ac:dyDescent="0.3">
      <c r="A28" s="8">
        <v>2500</v>
      </c>
      <c r="B28" s="8">
        <v>9.0909101546595081E-2</v>
      </c>
      <c r="C28">
        <f t="shared" si="4"/>
        <v>0.62799999999999934</v>
      </c>
      <c r="D28">
        <f t="shared" si="1"/>
        <v>2.4429090666768567</v>
      </c>
      <c r="E28">
        <f t="shared" si="2"/>
        <v>2.4999999824481183</v>
      </c>
      <c r="F28" s="1">
        <f t="shared" si="0"/>
        <v>0.70007735464509513</v>
      </c>
      <c r="G28" s="1">
        <f t="shared" si="3"/>
        <v>8.1891204621763336</v>
      </c>
    </row>
    <row r="29" spans="1:20" x14ac:dyDescent="0.3">
      <c r="A29" s="8">
        <v>2600</v>
      </c>
      <c r="B29" s="8">
        <v>9.0909096489677529E-2</v>
      </c>
      <c r="C29">
        <f t="shared" si="4"/>
        <v>0.60319999999999929</v>
      </c>
      <c r="D29">
        <f t="shared" si="1"/>
        <v>2.4451636237894587</v>
      </c>
      <c r="E29">
        <f t="shared" si="2"/>
        <v>2.4999999907920323</v>
      </c>
      <c r="F29" s="1">
        <f t="shared" si="0"/>
        <v>0.67243095036905809</v>
      </c>
      <c r="G29" s="1">
        <f t="shared" si="3"/>
        <v>8.1683856845486158</v>
      </c>
    </row>
    <row r="30" spans="1:20" x14ac:dyDescent="0.3">
      <c r="A30" s="8">
        <v>2700</v>
      </c>
      <c r="B30" s="8">
        <v>9.0909095319478425E-2</v>
      </c>
      <c r="C30">
        <f t="shared" si="4"/>
        <v>0.57839999999999925</v>
      </c>
      <c r="D30">
        <f t="shared" si="1"/>
        <v>2.4474181719900745</v>
      </c>
      <c r="E30">
        <f t="shared" si="2"/>
        <v>2.4999999927228607</v>
      </c>
      <c r="F30" s="1">
        <f t="shared" si="0"/>
        <v>0.64478457673579037</v>
      </c>
      <c r="G30" s="1">
        <f t="shared" si="3"/>
        <v>8.1476509102428629</v>
      </c>
    </row>
    <row r="31" spans="1:20" x14ac:dyDescent="0.3">
      <c r="A31" s="8">
        <v>2800</v>
      </c>
      <c r="B31" s="8">
        <v>9.0909094149279321E-2</v>
      </c>
      <c r="C31">
        <f t="shared" si="4"/>
        <v>0.5535999999999992</v>
      </c>
      <c r="D31">
        <f t="shared" si="1"/>
        <v>2.4496727201326478</v>
      </c>
      <c r="E31">
        <f t="shared" si="2"/>
        <v>2.4999999946536891</v>
      </c>
      <c r="F31" s="1">
        <f t="shared" si="0"/>
        <v>0.61713820381426832</v>
      </c>
      <c r="G31" s="1">
        <f t="shared" si="3"/>
        <v>8.1269161364709195</v>
      </c>
    </row>
    <row r="32" spans="1:20" x14ac:dyDescent="0.3">
      <c r="A32" s="8">
        <v>2900</v>
      </c>
      <c r="B32" s="8">
        <v>0.19331236792258627</v>
      </c>
      <c r="C32">
        <f t="shared" si="4"/>
        <v>0.52879999999999916</v>
      </c>
      <c r="D32">
        <f t="shared" si="1"/>
        <v>2.2288110127702692</v>
      </c>
      <c r="E32">
        <f t="shared" si="2"/>
        <v>2.3310345929277325</v>
      </c>
      <c r="F32" s="1">
        <f t="shared" si="0"/>
        <v>1.2535166516808947</v>
      </c>
      <c r="G32" s="1">
        <f t="shared" si="3"/>
        <v>8.0862154127047496</v>
      </c>
    </row>
    <row r="33" spans="1:7" x14ac:dyDescent="0.3">
      <c r="A33" s="8">
        <v>3000</v>
      </c>
      <c r="B33" s="8">
        <v>0.29571564169589326</v>
      </c>
      <c r="C33">
        <f t="shared" si="4"/>
        <v>0.50399999999999912</v>
      </c>
      <c r="D33">
        <f t="shared" si="1"/>
        <v>2.013028507787046</v>
      </c>
      <c r="E33">
        <f t="shared" si="2"/>
        <v>2.162069191201776</v>
      </c>
      <c r="F33" s="1">
        <f t="shared" si="0"/>
        <v>1.8276113803731262</v>
      </c>
      <c r="G33" s="1">
        <f t="shared" si="3"/>
        <v>7.9988018995577912</v>
      </c>
    </row>
    <row r="34" spans="1:7" x14ac:dyDescent="0.3">
      <c r="A34" s="8">
        <v>3100</v>
      </c>
      <c r="B34" s="8">
        <v>0.3123216430053784</v>
      </c>
      <c r="C34">
        <f t="shared" si="4"/>
        <v>0.47919999999999913</v>
      </c>
      <c r="D34">
        <f t="shared" si="1"/>
        <v>1.9850047577129486</v>
      </c>
      <c r="E34">
        <f t="shared" si="2"/>
        <v>2.1346692890411259</v>
      </c>
      <c r="F34" s="1">
        <f t="shared" si="0"/>
        <v>1.8352613154117736</v>
      </c>
      <c r="G34" s="1">
        <f t="shared" si="3"/>
        <v>7.9205415257755316</v>
      </c>
    </row>
    <row r="35" spans="1:7" x14ac:dyDescent="0.3">
      <c r="A35" s="8">
        <v>3200</v>
      </c>
      <c r="B35" s="8">
        <v>0.32892764431486354</v>
      </c>
      <c r="C35">
        <f t="shared" si="4"/>
        <v>0.45439999999999914</v>
      </c>
      <c r="D35">
        <f t="shared" si="1"/>
        <v>1.9578046653038015</v>
      </c>
      <c r="E35">
        <f t="shared" si="2"/>
        <v>2.1072693868804753</v>
      </c>
      <c r="F35" s="1">
        <f t="shared" si="0"/>
        <v>1.8328111483339624</v>
      </c>
      <c r="G35" s="1">
        <f t="shared" si="3"/>
        <v>7.8347060754059292</v>
      </c>
    </row>
    <row r="36" spans="1:7" x14ac:dyDescent="0.3">
      <c r="A36" s="8">
        <v>3300</v>
      </c>
      <c r="B36" s="8">
        <v>0.40800821353528471</v>
      </c>
      <c r="C36">
        <f t="shared" si="4"/>
        <v>0.42959999999999915</v>
      </c>
      <c r="D36">
        <f t="shared" si="1"/>
        <v>1.8015061191320223</v>
      </c>
      <c r="E36">
        <f t="shared" si="2"/>
        <v>1.9767864476667802</v>
      </c>
      <c r="F36" s="1">
        <f t="shared" si="0"/>
        <v>2.1493750286574693</v>
      </c>
      <c r="G36" s="1">
        <f t="shared" si="3"/>
        <v>7.6721172251215748</v>
      </c>
    </row>
    <row r="37" spans="1:7" x14ac:dyDescent="0.3">
      <c r="A37" s="8">
        <v>3400</v>
      </c>
      <c r="B37" s="8">
        <v>0.48708878275570588</v>
      </c>
      <c r="C37">
        <f t="shared" si="4"/>
        <v>0.40479999999999916</v>
      </c>
      <c r="D37">
        <f t="shared" si="1"/>
        <v>1.6491299691935759</v>
      </c>
      <c r="E37">
        <f t="shared" si="2"/>
        <v>1.8463035084530852</v>
      </c>
      <c r="F37" s="1">
        <f t="shared" si="0"/>
        <v>2.417840525169733</v>
      </c>
      <c r="G37" s="1">
        <f t="shared" si="3"/>
        <v>7.4734545869787885</v>
      </c>
    </row>
    <row r="38" spans="1:7" x14ac:dyDescent="0.3">
      <c r="A38" s="8">
        <v>3500</v>
      </c>
      <c r="B38" s="8">
        <v>0.5</v>
      </c>
      <c r="C38" s="9">
        <f>C37-((1-0.38)/(2500))*100</f>
        <v>0.37999999999999917</v>
      </c>
      <c r="D38">
        <f t="shared" si="1"/>
        <v>1.6350000000000002</v>
      </c>
      <c r="E38">
        <f t="shared" si="2"/>
        <v>1.825</v>
      </c>
      <c r="F38" s="1">
        <f t="shared" si="0"/>
        <v>2.3298749999999968</v>
      </c>
      <c r="G38" s="1">
        <f t="shared" si="3"/>
        <v>7.3421718749999965</v>
      </c>
    </row>
    <row r="39" spans="1:7" ht="14.4" customHeight="1" x14ac:dyDescent="0.3">
      <c r="B39" s="6"/>
      <c r="C39" s="15" t="s">
        <v>14</v>
      </c>
      <c r="D39" s="14" t="s">
        <v>18</v>
      </c>
    </row>
    <row r="40" spans="1:7" x14ac:dyDescent="0.3">
      <c r="B40" s="6"/>
      <c r="C40" s="15"/>
      <c r="D40" s="14"/>
    </row>
    <row r="41" spans="1:7" x14ac:dyDescent="0.3">
      <c r="B41" s="6"/>
      <c r="C41" s="15"/>
      <c r="D41" s="14"/>
    </row>
    <row r="42" spans="1:7" x14ac:dyDescent="0.3">
      <c r="B42" s="6"/>
      <c r="C42" s="15"/>
      <c r="D42" s="14"/>
    </row>
    <row r="43" spans="1:7" x14ac:dyDescent="0.3">
      <c r="B43" s="6"/>
      <c r="C43" s="15"/>
      <c r="D43" s="14"/>
    </row>
    <row r="44" spans="1:7" x14ac:dyDescent="0.3">
      <c r="B44" s="6"/>
      <c r="C44" s="15"/>
      <c r="D44" s="14"/>
    </row>
    <row r="45" spans="1:7" x14ac:dyDescent="0.3">
      <c r="C45" s="15"/>
      <c r="D45" s="14"/>
    </row>
    <row r="46" spans="1:7" x14ac:dyDescent="0.3">
      <c r="C46" s="15"/>
      <c r="D46" s="14"/>
    </row>
    <row r="47" spans="1:7" x14ac:dyDescent="0.3">
      <c r="C47" s="15"/>
      <c r="D47" s="14"/>
    </row>
  </sheetData>
  <mergeCells count="5">
    <mergeCell ref="S2:T2"/>
    <mergeCell ref="A1:I1"/>
    <mergeCell ref="J5:L7"/>
    <mergeCell ref="D39:D47"/>
    <mergeCell ref="C39:C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SULTAN, Ifremer Brest PDG-REM-GM, 02 98 22</dc:creator>
  <cp:lastModifiedBy>Arthur BLOUIN, Ifremer Brest PDG-REM-GM-LAD These</cp:lastModifiedBy>
  <dcterms:created xsi:type="dcterms:W3CDTF">2019-07-19T13:01:14Z</dcterms:created>
  <dcterms:modified xsi:type="dcterms:W3CDTF">2019-09-25T15:24:56Z</dcterms:modified>
</cp:coreProperties>
</file>