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Projects\Business\TowCam\Documentation\"/>
    </mc:Choice>
  </mc:AlternateContent>
  <xr:revisionPtr revIDLastSave="0" documentId="13_ncr:1_{C42D9FB3-B3CE-4BAA-84A2-20BCF7F4D44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tem List" sheetId="1" r:id="rId1"/>
    <sheet name="BOM" sheetId="5" r:id="rId2"/>
  </sheets>
  <definedNames>
    <definedName name="ExternalData_1" localSheetId="1" hidden="1">BOM!$A$1:$F$21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F26" i="1"/>
  <c r="F24" i="1"/>
  <c r="F25" i="1"/>
  <c r="F21" i="1"/>
  <c r="F20" i="1"/>
  <c r="F9" i="1"/>
  <c r="F27" i="1" l="1"/>
  <c r="F22" i="1" l="1"/>
  <c r="F23" i="1"/>
  <c r="F19" i="1"/>
  <c r="F7" i="1" l="1"/>
  <c r="F18" i="1" l="1"/>
  <c r="F17" i="1" l="1"/>
  <c r="F16" i="1"/>
  <c r="F15" i="1"/>
  <c r="F14" i="1"/>
  <c r="F8" i="1"/>
  <c r="F6" i="1"/>
  <c r="F5" i="1"/>
  <c r="F12" i="1" l="1"/>
  <c r="F33" i="1" s="1"/>
  <c r="F3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4B47AEB-F311-4670-A5A3-1742FF49165F}" keepAlive="1" name="Query - TowCam Rev  A" description="Connection to the 'TowCam Rev  A' query in the workbook." type="5" refreshedVersion="6" background="1" saveData="1">
    <dbPr connection="Provider=Microsoft.Mashup.OleDb.1;Data Source=$Workbook$;Location=&quot;TowCam Rev  A&quot;;Extended Properties=&quot;&quot;" command="SELECT * FROM [TowCam Rev  A]"/>
  </connection>
</connections>
</file>

<file path=xl/sharedStrings.xml><?xml version="1.0" encoding="utf-8"?>
<sst xmlns="http://schemas.openxmlformats.org/spreadsheetml/2006/main" count="217" uniqueCount="163">
  <si>
    <t>Device</t>
  </si>
  <si>
    <t>Description</t>
  </si>
  <si>
    <t>Link</t>
  </si>
  <si>
    <t>Pi Camera V2</t>
  </si>
  <si>
    <t>Price (CAD)</t>
  </si>
  <si>
    <t>Regular microSD module</t>
  </si>
  <si>
    <t>Total:</t>
  </si>
  <si>
    <t>MicroSD module</t>
  </si>
  <si>
    <t>Extended</t>
  </si>
  <si>
    <t>Part Number</t>
  </si>
  <si>
    <t>CAD</t>
  </si>
  <si>
    <t>913-2664</t>
  </si>
  <si>
    <t>IMX219 Camera Sensor Raspberry Pi Platform Evaluation Expansion Board</t>
  </si>
  <si>
    <t>https://www.digikey.ca/product-detail/en/raspberry-pi/RASPBERRY-PI-3-A/1690-1028-ND/9760878</t>
  </si>
  <si>
    <t>BCM2837B0 Raspberry Pi 3 Model A+ - ARM® Cortex®-A53, VideoCore</t>
  </si>
  <si>
    <t>Main Components</t>
  </si>
  <si>
    <t>Manufactureer</t>
  </si>
  <si>
    <t>Raspberry Pi 3 Model A+</t>
  </si>
  <si>
    <t>Qty.</t>
  </si>
  <si>
    <t>SanDisk</t>
  </si>
  <si>
    <t>16GB Class 10 MicroSD</t>
  </si>
  <si>
    <t>https://www.digikey.ca/product-detail/en/traco-power/TSR-2-2450/1951-2692-ND/9383726</t>
  </si>
  <si>
    <t>Traco Power</t>
  </si>
  <si>
    <t>DC/DC Converter</t>
  </si>
  <si>
    <t>TSR 2-2450</t>
  </si>
  <si>
    <t>Linear Regulator Replacement DC DC Converter 1 Output 5V    2A 6.5V - 36V Input</t>
  </si>
  <si>
    <t>Texas Inst.</t>
  </si>
  <si>
    <t>Voltage Reference IC</t>
  </si>
  <si>
    <t>Shunt Voltage Reference IC  ±1.5%  TO-92-3</t>
  </si>
  <si>
    <t>Comparator</t>
  </si>
  <si>
    <t>P-Ch. MOSFET</t>
  </si>
  <si>
    <t>Tow Camera PCBA Purchase List</t>
  </si>
  <si>
    <t>FQP27P06</t>
  </si>
  <si>
    <t>P-Channel 60V 27A (Tc) 120W (Tc) Through Hole TO-220-3</t>
  </si>
  <si>
    <t>Potentiometer</t>
  </si>
  <si>
    <t>https://www.digikey.ca/product-detail/en/bourns-inc/PV36W104C01B00/490-2876-ND/666503?_ga=2.74236242.1700050440.1575291731-1677524200.1568829916</t>
  </si>
  <si>
    <t>100 kOhms 0.5W, 1/2W PC Pins Through Hole Trimmer Potentiometer Cermet 25 Turn Top Adjustment</t>
  </si>
  <si>
    <t>PV36W104C01B00</t>
  </si>
  <si>
    <t>Bourns</t>
  </si>
  <si>
    <t>Fuse</t>
  </si>
  <si>
    <t>Button Switch</t>
  </si>
  <si>
    <t>LittleFuse</t>
  </si>
  <si>
    <t>0215002.MXESPP</t>
  </si>
  <si>
    <t>LED green</t>
  </si>
  <si>
    <t>LED red</t>
  </si>
  <si>
    <t>10k Resistors</t>
  </si>
  <si>
    <t>400ohm Resistors</t>
  </si>
  <si>
    <t>Pushbutton Switch SPST Standard Through Hole</t>
  </si>
  <si>
    <t>PMS9P1B10M2QE</t>
  </si>
  <si>
    <t>https://www.digikey.ca/product-detail/en/texas-instruments/LM393AP/296-6609-5-ND/372797</t>
  </si>
  <si>
    <t>LM393AP</t>
  </si>
  <si>
    <t>Comparator Differential CMOS, MOS, Open-Drain, TTL 8-PDIP</t>
  </si>
  <si>
    <t>TH Header</t>
  </si>
  <si>
    <t>https://www.digikey.ca/en/products/detail/texas-instruments/LM4040CIZ-2-5-NOPB/182336</t>
  </si>
  <si>
    <t>LM4040CIZ-2.5/NOPB</t>
  </si>
  <si>
    <t>Temp Sensor</t>
  </si>
  <si>
    <t>DS18B20+T&amp;R</t>
  </si>
  <si>
    <t>Maxim Integrated</t>
  </si>
  <si>
    <t>Temperature Sensor Digital, Local -55°C ~ 125°C 12 b TO-92-3</t>
  </si>
  <si>
    <t>https://www.digikey.ca/product-detail/en/maxim-integrated/DS18B20-T-R/DS18B20-T-RCT-ND/3478852</t>
  </si>
  <si>
    <t>PCB</t>
  </si>
  <si>
    <t>Qty</t>
  </si>
  <si>
    <t>Ref. Designator</t>
  </si>
  <si>
    <t>Package</t>
  </si>
  <si>
    <t>C1</t>
  </si>
  <si>
    <t>F1</t>
  </si>
  <si>
    <t>R2</t>
  </si>
  <si>
    <t>C2</t>
  </si>
  <si>
    <t>R1, R4, R5, R11, R12</t>
  </si>
  <si>
    <t>R3, R6, R7, R8, R9, R10, R13</t>
  </si>
  <si>
    <t>U4</t>
  </si>
  <si>
    <t>TO-92</t>
  </si>
  <si>
    <t>D5</t>
  </si>
  <si>
    <t>J1</t>
  </si>
  <si>
    <t>HDR1X2</t>
  </si>
  <si>
    <t>Header 2pin 2.54mm pitch</t>
  </si>
  <si>
    <t>Q1</t>
  </si>
  <si>
    <t>TO-220-BEND</t>
  </si>
  <si>
    <t>J2</t>
  </si>
  <si>
    <t>HDR2X7</t>
  </si>
  <si>
    <t>U1</t>
  </si>
  <si>
    <t>DIP8</t>
  </si>
  <si>
    <t>D1</t>
  </si>
  <si>
    <t>LM4040CIZ-2.5</t>
  </si>
  <si>
    <t>Voltage Reference - Zener Diode</t>
  </si>
  <si>
    <t>SW1, SW2</t>
  </si>
  <si>
    <t>Switch SPST</t>
  </si>
  <si>
    <t>D3</t>
  </si>
  <si>
    <t>D4</t>
  </si>
  <si>
    <t>D2</t>
  </si>
  <si>
    <t>U5</t>
  </si>
  <si>
    <t>PI_3A+</t>
  </si>
  <si>
    <t>SOLDERING_PADS</t>
  </si>
  <si>
    <t>E1</t>
  </si>
  <si>
    <t>Pads for soldering wires</t>
  </si>
  <si>
    <t>U2, U3</t>
  </si>
  <si>
    <t>https://www.digikey.ca/products/en?keywords=754-1133-1-ND</t>
  </si>
  <si>
    <t>LED Yellow</t>
  </si>
  <si>
    <t>Red 630nm LED Indication - Discrete 1.95V 0805 (2012 Metric)</t>
  </si>
  <si>
    <t>APT2012SURCK</t>
  </si>
  <si>
    <t>Kingbright</t>
  </si>
  <si>
    <t>LED Red 0805</t>
  </si>
  <si>
    <t>0805</t>
  </si>
  <si>
    <t>Manufacturer</t>
  </si>
  <si>
    <t>LTST-C170GKT</t>
  </si>
  <si>
    <t>Lite-On Inc.</t>
  </si>
  <si>
    <t>https://www.digikey.ca/products/en?keywords=160-1179-1-ND</t>
  </si>
  <si>
    <t>LED Green 0805</t>
  </si>
  <si>
    <t>LTST-C171KSKT</t>
  </si>
  <si>
    <t>https://www.digikey.ca/products/en?keywords=160-1428-1-ND</t>
  </si>
  <si>
    <t>Yellow 587nm LED Indication - Discrete 2V 0805 (2012 Metric)</t>
  </si>
  <si>
    <t>Green 569nm LED Indication - Discrete 2.1V 0805 (2012 Metric)</t>
  </si>
  <si>
    <t>LED Yellow 0805</t>
  </si>
  <si>
    <t>https://www.digikey.ca/products/en?keywords=F3583-ND</t>
  </si>
  <si>
    <t>2A 250V AC  DC Fuse Cartridge, Ceramic Through Hole 5mm x 20mm (Axial)</t>
  </si>
  <si>
    <t>https://www.digikey.ca/products/en?keywords=311-390CRCT-ND</t>
  </si>
  <si>
    <t>390 Ohms ±1% 0.125W, 1/8W Chip Resistor 0805 (2012 Metric) Moisture Resistant Thick Film</t>
  </si>
  <si>
    <t>https://www.digikey.ca/product-detail/en/vishay-dale/CRCW080510K0FKEA/541-10.0KCCT-ND/1180897?_ga=2.58440936.335762934.1575895610-1677524200.1568829916</t>
  </si>
  <si>
    <t>Yageo</t>
  </si>
  <si>
    <t>RC0805FR-07390RL</t>
  </si>
  <si>
    <t>TH 5mm x 20mm (Axial)</t>
  </si>
  <si>
    <t>2A Fuse</t>
  </si>
  <si>
    <t>Vishay Dale</t>
  </si>
  <si>
    <t>CRCW080510K0FKEA</t>
  </si>
  <si>
    <t>10 kOhms ±1% 0.125W, 1/8W Chip Resistor 0805 (2012 Metric) Automotive AEC-Q200 Thick Film</t>
  </si>
  <si>
    <t>Digital Temp. Sensor</t>
  </si>
  <si>
    <t>Texas Instruments</t>
  </si>
  <si>
    <t>0.1 uF Capacitor</t>
  </si>
  <si>
    <t>400ohm 0805 1/8W</t>
  </si>
  <si>
    <t>10kohm 0805 1/8W</t>
  </si>
  <si>
    <t>https://www.digikey.ca/products/en?keywords=FQP27P06-ND</t>
  </si>
  <si>
    <t>ON Semiconductor</t>
  </si>
  <si>
    <t>P-MOSFET</t>
  </si>
  <si>
    <t>Bourns Inc.</t>
  </si>
  <si>
    <t>TH</t>
  </si>
  <si>
    <t>100k Potentiometer</t>
  </si>
  <si>
    <t>TE Connectivity</t>
  </si>
  <si>
    <t>https://www.digikey.ca/products/en?keywords=450-2063-ND</t>
  </si>
  <si>
    <t>HDR1X2-P2.54MM</t>
  </si>
  <si>
    <t>HDR2X7-P2.54MM</t>
  </si>
  <si>
    <t>TBD</t>
  </si>
  <si>
    <t>Header 14pin 2.54mm pitch</t>
  </si>
  <si>
    <t>TH-2.54MM</t>
  </si>
  <si>
    <t>LED Red TH</t>
  </si>
  <si>
    <t>Capacitor 0.1uF TH</t>
  </si>
  <si>
    <t>Capacitor 100uF TH</t>
  </si>
  <si>
    <t>TH-5.08MM</t>
  </si>
  <si>
    <t>40 Position Receptacle Connector  Through Hole</t>
  </si>
  <si>
    <t>https://www.digikey.ca/products/en?keywords=SAM1088-20-ND</t>
  </si>
  <si>
    <t>SLW-120-01-G-D</t>
  </si>
  <si>
    <t>Samtec</t>
  </si>
  <si>
    <t>Raspberry Pi</t>
  </si>
  <si>
    <t>RASPBERRY PI 3 A+</t>
  </si>
  <si>
    <t>N/A</t>
  </si>
  <si>
    <t>XT90</t>
  </si>
  <si>
    <t>https://www.amazon.ca/Pairs-Female-Connector-High-Amp-Batteries/dp/B076YSDBV5/ref=sr_1_1?keywords=xt90&amp;qid=1576022380&amp;sr=8-1</t>
  </si>
  <si>
    <t>10 Pairs XT90 Male Female Connector for High-Amp Lipo Batteries</t>
  </si>
  <si>
    <t>XT90 Power Connector</t>
  </si>
  <si>
    <t>USB stick</t>
  </si>
  <si>
    <t>256GB USB3.0 Flash Drive</t>
  </si>
  <si>
    <t>https://www.amazon.ca/Raspberry-Pi-Camera-Module-Megapixel/dp/B01ER2SKFS/ref=sr_1_3?keywords=pi+camera+v2&amp;qid=1576022750&amp;sr=8-3</t>
  </si>
  <si>
    <t>https://www.amazon.ca/SanDisk-Ultra-Flair-256GB-SDCZ73-256G-G46/dp/B06XG9XP49/ref=sr_1_3?crid=2NXJCD5NX17R9&amp;keywords=512gb+flash+drive&amp;qid=1576022876&amp;sprefix=512gb+f%2Caps%2C678&amp;sr=8-3</t>
  </si>
  <si>
    <t>https://www.amazon.ca/Kingston-16GBCR-Memory-Universal-Black/dp/B079MDKT2D/ref=sr_1_4?crid=10HXJVJ7GYL1A&amp;keywords=16gb+micro+sd&amp;qid=1576022986&amp;sprefix=16gb+micro+sd%2Caps%2C184&amp;sr=8-4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</si>
</sst>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5" fontId="4" fillId="2" borderId="0" xfId="0" applyNumberFormat="1" applyFont="1" applyFill="1" applyBorder="1" applyAlignment="1">
      <alignment horizontal="center"/>
    </xf>
    <xf numFmtId="0" fontId="2" fillId="2" borderId="0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44" fontId="2" fillId="2" borderId="0" xfId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44" fontId="3" fillId="3" borderId="0" xfId="1" applyFont="1" applyFill="1" applyAlignment="1">
      <alignment horizontal="right"/>
    </xf>
    <xf numFmtId="0" fontId="0" fillId="3" borderId="0" xfId="0" applyFont="1" applyFill="1"/>
    <xf numFmtId="0" fontId="6" fillId="0" borderId="0" xfId="2"/>
    <xf numFmtId="0" fontId="2" fillId="0" borderId="0" xfId="0" applyFont="1" applyAlignment="1">
      <alignment horizontal="center" vertical="center"/>
    </xf>
    <xf numFmtId="49" fontId="0" fillId="3" borderId="0" xfId="0" applyNumberFormat="1" applyFill="1"/>
    <xf numFmtId="0" fontId="0" fillId="0" borderId="0" xfId="0" applyFill="1"/>
    <xf numFmtId="0" fontId="3" fillId="2" borderId="2" xfId="0" applyFont="1" applyFill="1" applyBorder="1" applyAlignment="1">
      <alignment horizontal="center"/>
    </xf>
    <xf numFmtId="0" fontId="5" fillId="2" borderId="0" xfId="0" quotePrefix="1" applyFont="1" applyFill="1" applyBorder="1" applyAlignment="1">
      <alignment horizontal="center" vertical="center"/>
    </xf>
  </cellXfs>
  <cellStyles count="3">
    <cellStyle name="Currency" xfId="1" builtinId="4"/>
    <cellStyle name="Hyperlink" xfId="2" builtinId="8"/>
    <cellStyle name="Normal" xfId="0" builtinId="0"/>
  </cellStyles>
  <dxfs count="8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ont>
        <b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BFF25B-4A51-4AA4-BC86-4D107DC1017F}" autoFormatId="16" applyNumberFormats="0" applyBorderFormats="0" applyFontFormats="0" applyPatternFormats="0" applyAlignmentFormats="0" applyWidthHeightFormats="0">
  <queryTableRefresh nextId="8">
    <queryTableFields count="6">
      <queryTableField id="1" name="Qty" tableColumnId="1"/>
      <queryTableField id="2" name="Part Number" tableColumnId="2"/>
      <queryTableField id="4" name="Value" tableColumnId="4"/>
      <queryTableField id="3" name="Ref. Designator" tableColumnId="3"/>
      <queryTableField id="5" name="Package" tableColumnId="5"/>
      <queryTableField id="6" name="Description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4AC4CE-3814-4552-8B88-684B5F21056D}" name="TowCam_Rev__A" displayName="TowCam_Rev__A" ref="A1:F21" tableType="queryTable" totalsRowShown="0" headerRowDxfId="7" dataDxfId="6">
  <autoFilter ref="A1:F21" xr:uid="{64111480-A5E5-47B4-AF74-816272603DC6}"/>
  <sortState xmlns:xlrd2="http://schemas.microsoft.com/office/spreadsheetml/2017/richdata2" ref="A2:F21">
    <sortCondition ref="D1:D21"/>
  </sortState>
  <tableColumns count="6">
    <tableColumn id="1" xr3:uid="{3796B3FC-35D3-4D75-BCFC-662B3EC0F4F4}" uniqueName="1" name="Qty" queryTableFieldId="1" dataDxfId="5"/>
    <tableColumn id="2" xr3:uid="{4B055457-ABE9-4F94-B9A3-B174941EA2F2}" uniqueName="2" name="Part Number" queryTableFieldId="2" dataDxfId="4"/>
    <tableColumn id="4" xr3:uid="{A15AA9B5-27EC-4EA9-9935-9E2AB340B3D6}" uniqueName="4" name="Manufacturer" queryTableFieldId="4" dataDxfId="3"/>
    <tableColumn id="3" xr3:uid="{5985AFB0-3ABE-4E60-B476-082158E3F570}" uniqueName="3" name="Ref. Designator" queryTableFieldId="3" dataDxfId="2"/>
    <tableColumn id="5" xr3:uid="{E0235A0E-5B27-4D65-93F6-E913306BE54D}" uniqueName="5" name="Package" queryTableFieldId="5" dataDxfId="1"/>
    <tableColumn id="6" xr3:uid="{E31C5DBE-8CA9-4CC2-8F2E-00A6C88EB269}" uniqueName="6" name="Description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products/en?keywords=160-1179-1-ND" TargetMode="External"/><Relationship Id="rId13" Type="http://schemas.openxmlformats.org/officeDocument/2006/relationships/hyperlink" Target="https://www.digikey.ca/products/en?keywords=FQP27P06-ND" TargetMode="External"/><Relationship Id="rId18" Type="http://schemas.openxmlformats.org/officeDocument/2006/relationships/hyperlink" Target="https://www.amazon.ca/SanDisk-Ultra-Flair-256GB-SDCZ73-256G-G46/dp/B06XG9XP49/ref=sr_1_3?crid=2NXJCD5NX17R9&amp;keywords=512gb+flash+drive&amp;qid=1576022876&amp;sprefix=512gb+f%2Caps%2C678&amp;sr=8-3" TargetMode="External"/><Relationship Id="rId3" Type="http://schemas.openxmlformats.org/officeDocument/2006/relationships/hyperlink" Target="https://www.digikey.ca/product-detail/en/bourns-inc/PV36W104C01B00/490-2876-ND/666503?_ga=2.74236242.1700050440.1575291731-1677524200.1568829916" TargetMode="External"/><Relationship Id="rId7" Type="http://schemas.openxmlformats.org/officeDocument/2006/relationships/hyperlink" Target="https://www.digikey.ca/products/en?keywords=754-1133-1-ND" TargetMode="External"/><Relationship Id="rId12" Type="http://schemas.openxmlformats.org/officeDocument/2006/relationships/hyperlink" Target="https://www.digikey.ca/product-detail/en/vishay-dale/CRCW080510K0FKEA/541-10.0KCCT-ND/1180897?_ga=2.58440936.335762934.1575895610-1677524200.1568829916" TargetMode="External"/><Relationship Id="rId17" Type="http://schemas.openxmlformats.org/officeDocument/2006/relationships/hyperlink" Target="https://www.amazon.ca/Raspberry-Pi-Camera-Module-Megapixel/dp/B01ER2SKFS/ref=sr_1_3?keywords=pi+camera+v2&amp;qid=1576022750&amp;sr=8-3" TargetMode="External"/><Relationship Id="rId2" Type="http://schemas.openxmlformats.org/officeDocument/2006/relationships/hyperlink" Target="https://www.digikey.ca/product-detail/en/traco-power/TSR-2-2450/1951-2692-ND/9383726" TargetMode="External"/><Relationship Id="rId16" Type="http://schemas.openxmlformats.org/officeDocument/2006/relationships/hyperlink" Target="https://www.amazon.ca/Pairs-Female-Connector-High-Amp-Batteries/dp/B076YSDBV5/ref=sr_1_1?keywords=xt90&amp;qid=1576022380&amp;sr=8-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www.digikey.ca/product-detail/en/raspberry-pi/RASPBERRY-PI-3-A/1690-1028-ND/9760878" TargetMode="External"/><Relationship Id="rId6" Type="http://schemas.openxmlformats.org/officeDocument/2006/relationships/hyperlink" Target="https://www.digikey.ca/product-detail/en/maxim-integrated/DS18B20-T-R/DS18B20-T-RCT-ND/3478852" TargetMode="External"/><Relationship Id="rId11" Type="http://schemas.openxmlformats.org/officeDocument/2006/relationships/hyperlink" Target="https://www.digikey.ca/products/en?keywords=311-390CRCT-ND" TargetMode="External"/><Relationship Id="rId5" Type="http://schemas.openxmlformats.org/officeDocument/2006/relationships/hyperlink" Target="https://www.digikey.ca/en/products/detail/texas-instruments/LM4040CIZ-2-5-NOPB/182336" TargetMode="External"/><Relationship Id="rId15" Type="http://schemas.openxmlformats.org/officeDocument/2006/relationships/hyperlink" Target="https://www.digikey.ca/products/en?keywords=SAM1088-20-ND" TargetMode="External"/><Relationship Id="rId10" Type="http://schemas.openxmlformats.org/officeDocument/2006/relationships/hyperlink" Target="https://www.digikey.ca/products/en?keywords=F3583-ND" TargetMode="External"/><Relationship Id="rId19" Type="http://schemas.openxmlformats.org/officeDocument/2006/relationships/hyperlink" Target="https://www.amazon.ca/Kingston-16GBCR-Memory-Universal-Black/dp/B079MDKT2D/ref=sr_1_4?crid=10HXJVJ7GYL1A&amp;keywords=16gb+micro+sd&amp;qid=1576022986&amp;sprefix=16gb+micro+sd%2Caps%2C184&amp;sr=8-4" TargetMode="External"/><Relationship Id="rId4" Type="http://schemas.openxmlformats.org/officeDocument/2006/relationships/hyperlink" Target="https://www.digikey.ca/product-detail/en/texas-instruments/LM393AP/296-6609-5-ND/372797" TargetMode="External"/><Relationship Id="rId9" Type="http://schemas.openxmlformats.org/officeDocument/2006/relationships/hyperlink" Target="https://www.digikey.ca/products/en?keywords=160-1428-1-ND" TargetMode="External"/><Relationship Id="rId14" Type="http://schemas.openxmlformats.org/officeDocument/2006/relationships/hyperlink" Target="https://www.digikey.ca/products/en?keywords=450-2063-ND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topLeftCell="A10" zoomScale="85" zoomScaleNormal="85" workbookViewId="0">
      <selection activeCell="H19" sqref="H19"/>
    </sheetView>
  </sheetViews>
  <sheetFormatPr defaultRowHeight="14.4" x14ac:dyDescent="0.3"/>
  <cols>
    <col min="1" max="1" width="23.6640625" style="10" customWidth="1"/>
    <col min="2" max="2" width="19.6640625" style="10" customWidth="1"/>
    <col min="3" max="3" width="25" customWidth="1"/>
    <col min="4" max="4" width="10" style="1" customWidth="1"/>
    <col min="5" max="5" width="12" style="9" customWidth="1"/>
    <col min="6" max="6" width="12.6640625" style="9" customWidth="1"/>
    <col min="7" max="7" width="74.33203125" customWidth="1"/>
    <col min="8" max="8" width="110.33203125" customWidth="1"/>
  </cols>
  <sheetData>
    <row r="1" spans="1:8" ht="23.7" customHeight="1" x14ac:dyDescent="0.3">
      <c r="A1" s="22" t="s">
        <v>31</v>
      </c>
      <c r="B1" s="22"/>
      <c r="C1" s="22"/>
      <c r="D1" s="22"/>
      <c r="E1" s="22"/>
      <c r="F1" s="22"/>
      <c r="G1" s="22"/>
      <c r="H1" s="22"/>
    </row>
    <row r="2" spans="1:8" x14ac:dyDescent="0.3">
      <c r="A2" s="3">
        <v>43801</v>
      </c>
      <c r="B2" s="3"/>
      <c r="C2" s="4"/>
      <c r="D2" s="6"/>
      <c r="E2" s="7"/>
      <c r="F2" s="7"/>
      <c r="G2" s="4"/>
      <c r="H2" s="4"/>
    </row>
    <row r="3" spans="1:8" s="2" customFormat="1" x14ac:dyDescent="0.3">
      <c r="A3" s="5" t="s">
        <v>9</v>
      </c>
      <c r="B3" s="5" t="s">
        <v>16</v>
      </c>
      <c r="C3" s="5" t="s">
        <v>0</v>
      </c>
      <c r="D3" s="5" t="s">
        <v>18</v>
      </c>
      <c r="E3" s="8" t="s">
        <v>4</v>
      </c>
      <c r="F3" s="8" t="s">
        <v>8</v>
      </c>
      <c r="G3" s="5" t="s">
        <v>1</v>
      </c>
      <c r="H3" s="5" t="s">
        <v>2</v>
      </c>
    </row>
    <row r="4" spans="1:8" x14ac:dyDescent="0.3">
      <c r="A4" s="21" t="s">
        <v>15</v>
      </c>
      <c r="B4" s="21"/>
      <c r="C4" s="21"/>
      <c r="D4" s="21"/>
      <c r="E4" s="21"/>
      <c r="F4" s="21"/>
      <c r="G4" s="21"/>
      <c r="H4" s="21"/>
    </row>
    <row r="5" spans="1:8" x14ac:dyDescent="0.3">
      <c r="A5" s="11" t="s">
        <v>11</v>
      </c>
      <c r="B5" s="11" t="s">
        <v>151</v>
      </c>
      <c r="C5" s="12" t="s">
        <v>3</v>
      </c>
      <c r="D5" s="13">
        <v>3</v>
      </c>
      <c r="E5" s="14">
        <v>33</v>
      </c>
      <c r="F5" s="14">
        <f t="shared" ref="F5:F9" si="0">E5*D5</f>
        <v>99</v>
      </c>
      <c r="G5" s="12" t="s">
        <v>12</v>
      </c>
      <c r="H5" s="17" t="s">
        <v>160</v>
      </c>
    </row>
    <row r="6" spans="1:8" x14ac:dyDescent="0.3">
      <c r="A6" s="11" t="s">
        <v>152</v>
      </c>
      <c r="B6" s="11" t="s">
        <v>151</v>
      </c>
      <c r="C6" s="12" t="s">
        <v>17</v>
      </c>
      <c r="D6" s="13">
        <v>2</v>
      </c>
      <c r="E6" s="14">
        <v>43.1</v>
      </c>
      <c r="F6" s="14">
        <f t="shared" si="0"/>
        <v>86.2</v>
      </c>
      <c r="G6" s="12" t="s">
        <v>14</v>
      </c>
      <c r="H6" s="17" t="s">
        <v>13</v>
      </c>
    </row>
    <row r="7" spans="1:8" x14ac:dyDescent="0.3">
      <c r="A7" s="11" t="s">
        <v>154</v>
      </c>
      <c r="B7" s="11" t="s">
        <v>153</v>
      </c>
      <c r="C7" s="12" t="s">
        <v>157</v>
      </c>
      <c r="D7" s="13">
        <v>10</v>
      </c>
      <c r="E7" s="14">
        <v>1.4</v>
      </c>
      <c r="F7" s="14">
        <f t="shared" si="0"/>
        <v>14</v>
      </c>
      <c r="G7" s="12" t="s">
        <v>156</v>
      </c>
      <c r="H7" s="17" t="s">
        <v>155</v>
      </c>
    </row>
    <row r="8" spans="1:8" x14ac:dyDescent="0.3">
      <c r="A8" s="11" t="s">
        <v>20</v>
      </c>
      <c r="B8" s="11" t="s">
        <v>19</v>
      </c>
      <c r="C8" s="12" t="s">
        <v>7</v>
      </c>
      <c r="D8" s="13">
        <v>1</v>
      </c>
      <c r="E8" s="14">
        <v>4</v>
      </c>
      <c r="F8" s="14">
        <f t="shared" si="0"/>
        <v>4</v>
      </c>
      <c r="G8" s="12" t="s">
        <v>5</v>
      </c>
      <c r="H8" s="17" t="s">
        <v>162</v>
      </c>
    </row>
    <row r="9" spans="1:8" x14ac:dyDescent="0.3">
      <c r="A9" s="11" t="s">
        <v>159</v>
      </c>
      <c r="B9" s="11" t="s">
        <v>19</v>
      </c>
      <c r="C9" s="12" t="s">
        <v>158</v>
      </c>
      <c r="D9" s="13">
        <v>1</v>
      </c>
      <c r="E9" s="14">
        <v>49</v>
      </c>
      <c r="F9" s="14">
        <f t="shared" si="0"/>
        <v>49</v>
      </c>
      <c r="G9" s="12" t="s">
        <v>158</v>
      </c>
      <c r="H9" s="17" t="s">
        <v>161</v>
      </c>
    </row>
    <row r="10" spans="1:8" x14ac:dyDescent="0.3">
      <c r="A10" s="11"/>
      <c r="B10" s="11"/>
      <c r="C10" s="12"/>
      <c r="D10" s="13"/>
      <c r="E10" s="14"/>
      <c r="F10" s="14"/>
      <c r="G10" s="12"/>
      <c r="H10" s="17"/>
    </row>
    <row r="11" spans="1:8" x14ac:dyDescent="0.3">
      <c r="A11" s="11"/>
      <c r="B11" s="11"/>
      <c r="C11" s="12"/>
      <c r="D11" s="13"/>
      <c r="E11" s="14"/>
      <c r="F11" s="14"/>
      <c r="G11" s="12"/>
      <c r="H11" s="17"/>
    </row>
    <row r="12" spans="1:8" x14ac:dyDescent="0.3">
      <c r="A12" s="11"/>
      <c r="B12" s="11"/>
      <c r="C12" s="12"/>
      <c r="D12" s="13"/>
      <c r="E12" s="15" t="s">
        <v>6</v>
      </c>
      <c r="F12" s="14">
        <f>SUM(F5:F11)</f>
        <v>252.2</v>
      </c>
      <c r="G12" s="12"/>
      <c r="H12" s="12"/>
    </row>
    <row r="13" spans="1:8" x14ac:dyDescent="0.3">
      <c r="A13" s="21" t="s">
        <v>60</v>
      </c>
      <c r="B13" s="21"/>
      <c r="C13" s="21"/>
      <c r="D13" s="21"/>
      <c r="E13" s="21"/>
      <c r="F13" s="21"/>
      <c r="G13" s="21"/>
      <c r="H13" s="21"/>
    </row>
    <row r="14" spans="1:8" x14ac:dyDescent="0.3">
      <c r="A14" s="11" t="s">
        <v>24</v>
      </c>
      <c r="B14" s="11" t="s">
        <v>22</v>
      </c>
      <c r="C14" s="12" t="s">
        <v>23</v>
      </c>
      <c r="D14" s="13">
        <v>2</v>
      </c>
      <c r="E14" s="14">
        <v>17.78</v>
      </c>
      <c r="F14" s="14">
        <f t="shared" ref="F14:F26" si="1">E14*D14</f>
        <v>35.56</v>
      </c>
      <c r="G14" s="12" t="s">
        <v>25</v>
      </c>
      <c r="H14" s="17" t="s">
        <v>21</v>
      </c>
    </row>
    <row r="15" spans="1:8" x14ac:dyDescent="0.3">
      <c r="A15" s="11" t="s">
        <v>54</v>
      </c>
      <c r="B15" s="11" t="s">
        <v>26</v>
      </c>
      <c r="C15" s="12" t="s">
        <v>27</v>
      </c>
      <c r="D15" s="13">
        <v>3</v>
      </c>
      <c r="E15" s="14">
        <v>1.04</v>
      </c>
      <c r="F15" s="14">
        <f t="shared" si="1"/>
        <v>3.12</v>
      </c>
      <c r="G15" s="12" t="s">
        <v>28</v>
      </c>
      <c r="H15" s="17" t="s">
        <v>53</v>
      </c>
    </row>
    <row r="16" spans="1:8" x14ac:dyDescent="0.3">
      <c r="A16" s="11" t="s">
        <v>50</v>
      </c>
      <c r="B16" s="11" t="s">
        <v>26</v>
      </c>
      <c r="C16" s="12" t="s">
        <v>29</v>
      </c>
      <c r="D16" s="13">
        <v>10</v>
      </c>
      <c r="E16" s="14">
        <v>0.57499999999999996</v>
      </c>
      <c r="F16" s="14">
        <f t="shared" si="1"/>
        <v>5.75</v>
      </c>
      <c r="G16" s="12" t="s">
        <v>51</v>
      </c>
      <c r="H16" s="17" t="s">
        <v>49</v>
      </c>
    </row>
    <row r="17" spans="1:8" x14ac:dyDescent="0.3">
      <c r="A17" s="11" t="s">
        <v>32</v>
      </c>
      <c r="B17" s="11" t="s">
        <v>131</v>
      </c>
      <c r="C17" s="12" t="s">
        <v>30</v>
      </c>
      <c r="D17" s="13">
        <v>3</v>
      </c>
      <c r="E17" s="14">
        <v>2.0299999999999998</v>
      </c>
      <c r="F17" s="14">
        <f t="shared" si="1"/>
        <v>6.09</v>
      </c>
      <c r="G17" s="12" t="s">
        <v>33</v>
      </c>
      <c r="H17" s="17" t="s">
        <v>130</v>
      </c>
    </row>
    <row r="18" spans="1:8" x14ac:dyDescent="0.3">
      <c r="A18" s="11" t="s">
        <v>37</v>
      </c>
      <c r="B18" s="10" t="s">
        <v>38</v>
      </c>
      <c r="C18" s="12" t="s">
        <v>34</v>
      </c>
      <c r="D18" s="13">
        <v>3</v>
      </c>
      <c r="E18" s="14">
        <v>2.29</v>
      </c>
      <c r="F18" s="14">
        <f t="shared" si="1"/>
        <v>6.87</v>
      </c>
      <c r="G18" s="12" t="s">
        <v>36</v>
      </c>
      <c r="H18" s="17" t="s">
        <v>35</v>
      </c>
    </row>
    <row r="19" spans="1:8" x14ac:dyDescent="0.3">
      <c r="A19" s="11" t="s">
        <v>48</v>
      </c>
      <c r="B19" s="11" t="s">
        <v>136</v>
      </c>
      <c r="C19" s="12" t="s">
        <v>40</v>
      </c>
      <c r="D19" s="13">
        <v>4</v>
      </c>
      <c r="E19" s="14">
        <v>4.76</v>
      </c>
      <c r="F19" s="14">
        <f t="shared" si="1"/>
        <v>19.04</v>
      </c>
      <c r="G19" s="12" t="s">
        <v>47</v>
      </c>
      <c r="H19" s="17" t="s">
        <v>137</v>
      </c>
    </row>
    <row r="20" spans="1:8" x14ac:dyDescent="0.3">
      <c r="A20" s="11" t="s">
        <v>99</v>
      </c>
      <c r="B20" s="11" t="s">
        <v>100</v>
      </c>
      <c r="C20" s="12" t="s">
        <v>44</v>
      </c>
      <c r="D20" s="13">
        <v>10</v>
      </c>
      <c r="E20" s="14">
        <v>0.44800000000000001</v>
      </c>
      <c r="F20" s="14">
        <f t="shared" si="1"/>
        <v>4.4800000000000004</v>
      </c>
      <c r="G20" s="12" t="s">
        <v>98</v>
      </c>
      <c r="H20" s="17" t="s">
        <v>96</v>
      </c>
    </row>
    <row r="21" spans="1:8" x14ac:dyDescent="0.3">
      <c r="A21" s="11" t="s">
        <v>108</v>
      </c>
      <c r="B21" s="11" t="s">
        <v>105</v>
      </c>
      <c r="C21" s="12" t="s">
        <v>97</v>
      </c>
      <c r="D21" s="13">
        <v>10</v>
      </c>
      <c r="E21" s="14">
        <v>0.32800000000000001</v>
      </c>
      <c r="F21" s="14">
        <f t="shared" si="1"/>
        <v>3.2800000000000002</v>
      </c>
      <c r="G21" s="12" t="s">
        <v>110</v>
      </c>
      <c r="H21" s="17" t="s">
        <v>109</v>
      </c>
    </row>
    <row r="22" spans="1:8" x14ac:dyDescent="0.3">
      <c r="A22" s="11" t="s">
        <v>104</v>
      </c>
      <c r="B22" s="11" t="s">
        <v>105</v>
      </c>
      <c r="C22" s="12" t="s">
        <v>43</v>
      </c>
      <c r="D22" s="13">
        <v>10</v>
      </c>
      <c r="E22" s="14">
        <v>0.32800000000000001</v>
      </c>
      <c r="F22" s="14">
        <f t="shared" si="1"/>
        <v>3.2800000000000002</v>
      </c>
      <c r="G22" s="12" t="s">
        <v>111</v>
      </c>
      <c r="H22" s="17" t="s">
        <v>106</v>
      </c>
    </row>
    <row r="23" spans="1:8" x14ac:dyDescent="0.3">
      <c r="A23" s="11" t="s">
        <v>42</v>
      </c>
      <c r="B23" s="11" t="s">
        <v>41</v>
      </c>
      <c r="C23" s="12" t="s">
        <v>39</v>
      </c>
      <c r="D23" s="13">
        <v>10</v>
      </c>
      <c r="E23" s="14">
        <v>0.873</v>
      </c>
      <c r="F23" s="14">
        <f t="shared" si="1"/>
        <v>8.73</v>
      </c>
      <c r="G23" s="12" t="s">
        <v>114</v>
      </c>
      <c r="H23" s="17" t="s">
        <v>113</v>
      </c>
    </row>
    <row r="24" spans="1:8" x14ac:dyDescent="0.3">
      <c r="A24" s="11" t="s">
        <v>123</v>
      </c>
      <c r="B24" s="11" t="s">
        <v>122</v>
      </c>
      <c r="C24" s="12" t="s">
        <v>45</v>
      </c>
      <c r="D24" s="13">
        <v>100</v>
      </c>
      <c r="E24" s="14">
        <v>3.8899999999999997E-2</v>
      </c>
      <c r="F24" s="14">
        <f t="shared" si="1"/>
        <v>3.8899999999999997</v>
      </c>
      <c r="G24" s="12" t="s">
        <v>124</v>
      </c>
      <c r="H24" s="17" t="s">
        <v>117</v>
      </c>
    </row>
    <row r="25" spans="1:8" x14ac:dyDescent="0.3">
      <c r="A25" s="11" t="s">
        <v>119</v>
      </c>
      <c r="B25" s="11" t="s">
        <v>118</v>
      </c>
      <c r="C25" s="12" t="s">
        <v>46</v>
      </c>
      <c r="D25" s="13">
        <v>100</v>
      </c>
      <c r="E25" s="14">
        <v>2.4899999999999999E-2</v>
      </c>
      <c r="F25" s="14">
        <f t="shared" si="1"/>
        <v>2.4899999999999998</v>
      </c>
      <c r="G25" s="12" t="s">
        <v>116</v>
      </c>
      <c r="H25" s="17" t="s">
        <v>115</v>
      </c>
    </row>
    <row r="26" spans="1:8" x14ac:dyDescent="0.3">
      <c r="A26" s="11" t="s">
        <v>149</v>
      </c>
      <c r="B26" s="11" t="s">
        <v>150</v>
      </c>
      <c r="C26" s="12" t="s">
        <v>52</v>
      </c>
      <c r="D26" s="13">
        <v>2</v>
      </c>
      <c r="E26" s="14">
        <v>8.65</v>
      </c>
      <c r="F26" s="14">
        <f t="shared" si="1"/>
        <v>17.3</v>
      </c>
      <c r="G26" s="12" t="s">
        <v>147</v>
      </c>
      <c r="H26" s="17" t="s">
        <v>148</v>
      </c>
    </row>
    <row r="27" spans="1:8" x14ac:dyDescent="0.3">
      <c r="A27" s="11" t="s">
        <v>56</v>
      </c>
      <c r="B27" s="11" t="s">
        <v>57</v>
      </c>
      <c r="C27" s="12" t="s">
        <v>55</v>
      </c>
      <c r="D27" s="13">
        <v>2</v>
      </c>
      <c r="E27" s="14">
        <v>5.74</v>
      </c>
      <c r="F27" s="14">
        <f>D27*E27</f>
        <v>11.48</v>
      </c>
      <c r="G27" s="12" t="s">
        <v>58</v>
      </c>
      <c r="H27" s="17" t="s">
        <v>59</v>
      </c>
    </row>
    <row r="28" spans="1:8" x14ac:dyDescent="0.3">
      <c r="A28" s="11"/>
      <c r="B28" s="11"/>
      <c r="C28" s="12" t="s">
        <v>127</v>
      </c>
      <c r="D28" s="13">
        <v>5</v>
      </c>
      <c r="E28" s="14">
        <v>0</v>
      </c>
      <c r="F28" s="14">
        <f>E28*D28</f>
        <v>0</v>
      </c>
      <c r="G28" s="12"/>
      <c r="H28" s="17"/>
    </row>
    <row r="29" spans="1:8" x14ac:dyDescent="0.3">
      <c r="A29" s="11"/>
      <c r="B29" s="11"/>
      <c r="C29" s="12"/>
      <c r="D29" s="13"/>
      <c r="E29" s="14"/>
      <c r="F29" s="14"/>
      <c r="G29" s="12"/>
      <c r="H29" s="17"/>
    </row>
    <row r="30" spans="1:8" x14ac:dyDescent="0.3">
      <c r="A30" s="11"/>
      <c r="B30" s="11"/>
      <c r="C30" s="12"/>
      <c r="D30" s="13"/>
      <c r="E30" s="15" t="s">
        <v>6</v>
      </c>
      <c r="F30" s="14">
        <f>SUM(F14:F29)</f>
        <v>131.35999999999999</v>
      </c>
      <c r="G30" s="12"/>
      <c r="H30" s="17"/>
    </row>
    <row r="31" spans="1:8" x14ac:dyDescent="0.3">
      <c r="A31" s="21"/>
      <c r="B31" s="21"/>
      <c r="C31" s="21"/>
      <c r="D31" s="21"/>
      <c r="E31" s="21"/>
      <c r="F31" s="21"/>
      <c r="G31" s="21"/>
      <c r="H31" s="21"/>
    </row>
    <row r="32" spans="1:8" x14ac:dyDescent="0.3">
      <c r="A32" s="11"/>
      <c r="B32" s="11"/>
      <c r="C32" s="12"/>
      <c r="D32" s="13"/>
      <c r="E32" s="14"/>
      <c r="F32" s="14"/>
      <c r="G32" s="12"/>
      <c r="H32" s="12"/>
    </row>
    <row r="33" spans="1:8" x14ac:dyDescent="0.3">
      <c r="A33" s="11"/>
      <c r="B33" s="11"/>
      <c r="C33" s="12"/>
      <c r="D33" s="13"/>
      <c r="E33" s="15" t="s">
        <v>6</v>
      </c>
      <c r="F33" s="14">
        <f>F12+F30</f>
        <v>383.55999999999995</v>
      </c>
      <c r="G33" s="16" t="s">
        <v>10</v>
      </c>
      <c r="H33" s="12"/>
    </row>
    <row r="35" spans="1:8" x14ac:dyDescent="0.3">
      <c r="D35"/>
    </row>
    <row r="36" spans="1:8" x14ac:dyDescent="0.3">
      <c r="D36"/>
    </row>
    <row r="37" spans="1:8" x14ac:dyDescent="0.3">
      <c r="D37"/>
    </row>
  </sheetData>
  <mergeCells count="4">
    <mergeCell ref="A31:H31"/>
    <mergeCell ref="A1:H1"/>
    <mergeCell ref="A4:H4"/>
    <mergeCell ref="A13:H13"/>
  </mergeCells>
  <hyperlinks>
    <hyperlink ref="H6" r:id="rId1" xr:uid="{ABB68A8A-4CE1-4449-93B2-3AA48FCFA89A}"/>
    <hyperlink ref="H14" r:id="rId2" xr:uid="{C195CA5C-FEC5-4C94-BD75-AD8B0839CF4D}"/>
    <hyperlink ref="H18" r:id="rId3" xr:uid="{FEAAA90F-4D17-4334-9D9A-22D7B8D6A1C1}"/>
    <hyperlink ref="H16" r:id="rId4" xr:uid="{5AF9A356-19A2-44FB-9A91-09646F1612C1}"/>
    <hyperlink ref="H15" r:id="rId5" xr:uid="{90865F27-4AF8-4053-BAD9-165D331EBC2B}"/>
    <hyperlink ref="H27" r:id="rId6" xr:uid="{A221DF1B-A89A-4EB4-A5BA-B8FC4B60B3E6}"/>
    <hyperlink ref="H20" r:id="rId7" xr:uid="{FD17488B-67DA-41D6-A9E3-8C99A223274C}"/>
    <hyperlink ref="H22" r:id="rId8" xr:uid="{81312EB6-0192-4DCC-8055-78201F006D6A}"/>
    <hyperlink ref="H21" r:id="rId9" xr:uid="{7C7818B4-01A1-4ABD-894A-9006B12AD234}"/>
    <hyperlink ref="H23" r:id="rId10" xr:uid="{810F9926-5A59-4A67-9A7C-49E1F8D9C10B}"/>
    <hyperlink ref="H25" r:id="rId11" xr:uid="{88C715BF-5CBF-4D30-9779-D87F20F57CF5}"/>
    <hyperlink ref="H24" r:id="rId12" xr:uid="{6E303877-F3E3-45EC-BDAA-EB8CF9886839}"/>
    <hyperlink ref="H17" r:id="rId13" xr:uid="{0928303A-DEB7-456D-AFB7-34F7529FB033}"/>
    <hyperlink ref="H19" r:id="rId14" xr:uid="{99BC745F-D318-4CD2-916B-55CAD1179740}"/>
    <hyperlink ref="H26" r:id="rId15" xr:uid="{3740428D-F568-414F-A3DA-BEF21A2C244E}"/>
    <hyperlink ref="H7" r:id="rId16" xr:uid="{2F90D9B6-B842-4461-A901-A9EFD9703148}"/>
    <hyperlink ref="H5" r:id="rId17" xr:uid="{64DEF6F4-DC72-45F2-B74D-1D0F6CDD4A94}"/>
    <hyperlink ref="H9" r:id="rId18" xr:uid="{010DC098-5E30-4210-9129-07544C2B44BF}"/>
    <hyperlink ref="H8" r:id="rId19" xr:uid="{EA618705-93C0-4124-94B4-3D04522C12AF}"/>
  </hyperlinks>
  <pageMargins left="0.7" right="0.7" top="0.75" bottom="0.75" header="0.3" footer="0.3"/>
  <pageSetup orientation="portrait" r:id="rId2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DFE6C-9429-4E39-8F70-2E24C25F79D7}">
  <dimension ref="A1:F21"/>
  <sheetViews>
    <sheetView workbookViewId="0">
      <selection activeCell="B17" sqref="B17"/>
    </sheetView>
  </sheetViews>
  <sheetFormatPr defaultRowHeight="14.4" x14ac:dyDescent="0.3"/>
  <cols>
    <col min="1" max="1" width="8.44140625" style="1" bestFit="1" customWidth="1"/>
    <col min="2" max="2" width="19.6640625" bestFit="1" customWidth="1"/>
    <col min="3" max="3" width="17.109375" bestFit="1" customWidth="1"/>
    <col min="4" max="4" width="23.44140625" bestFit="1" customWidth="1"/>
    <col min="5" max="5" width="24.21875" bestFit="1" customWidth="1"/>
    <col min="6" max="6" width="42.21875" customWidth="1"/>
    <col min="7" max="7" width="36.5546875" bestFit="1" customWidth="1"/>
  </cols>
  <sheetData>
    <row r="1" spans="1:6" s="18" customFormat="1" ht="24" customHeight="1" x14ac:dyDescent="0.3">
      <c r="A1" s="18" t="s">
        <v>61</v>
      </c>
      <c r="B1" s="18" t="s">
        <v>9</v>
      </c>
      <c r="C1" s="18" t="s">
        <v>103</v>
      </c>
      <c r="D1" s="18" t="s">
        <v>62</v>
      </c>
      <c r="E1" s="18" t="s">
        <v>63</v>
      </c>
      <c r="F1" s="18" t="s">
        <v>1</v>
      </c>
    </row>
    <row r="2" spans="1:6" s="20" customFormat="1" x14ac:dyDescent="0.3">
      <c r="A2" s="13">
        <v>1</v>
      </c>
      <c r="B2" s="12" t="s">
        <v>140</v>
      </c>
      <c r="C2" s="12" t="s">
        <v>140</v>
      </c>
      <c r="D2" s="12" t="s">
        <v>64</v>
      </c>
      <c r="E2" s="12" t="s">
        <v>142</v>
      </c>
      <c r="F2" s="12" t="s">
        <v>144</v>
      </c>
    </row>
    <row r="3" spans="1:6" s="20" customFormat="1" x14ac:dyDescent="0.3">
      <c r="A3" s="13">
        <v>1</v>
      </c>
      <c r="B3" s="12" t="s">
        <v>140</v>
      </c>
      <c r="C3" s="12" t="s">
        <v>140</v>
      </c>
      <c r="D3" s="12" t="s">
        <v>67</v>
      </c>
      <c r="E3" s="12" t="s">
        <v>146</v>
      </c>
      <c r="F3" s="12" t="s">
        <v>145</v>
      </c>
    </row>
    <row r="4" spans="1:6" s="20" customFormat="1" x14ac:dyDescent="0.3">
      <c r="A4" s="13">
        <v>1</v>
      </c>
      <c r="B4" s="12" t="s">
        <v>83</v>
      </c>
      <c r="C4" s="12" t="s">
        <v>126</v>
      </c>
      <c r="D4" s="12" t="s">
        <v>82</v>
      </c>
      <c r="E4" s="12" t="s">
        <v>71</v>
      </c>
      <c r="F4" s="12" t="s">
        <v>84</v>
      </c>
    </row>
    <row r="5" spans="1:6" s="20" customFormat="1" x14ac:dyDescent="0.3">
      <c r="A5" s="13">
        <v>1</v>
      </c>
      <c r="B5" s="12" t="s">
        <v>140</v>
      </c>
      <c r="C5" s="12" t="s">
        <v>140</v>
      </c>
      <c r="D5" s="12" t="s">
        <v>89</v>
      </c>
      <c r="E5" s="12" t="s">
        <v>142</v>
      </c>
      <c r="F5" s="12" t="s">
        <v>143</v>
      </c>
    </row>
    <row r="6" spans="1:6" s="20" customFormat="1" x14ac:dyDescent="0.3">
      <c r="A6" s="13">
        <v>1</v>
      </c>
      <c r="B6" s="12" t="s">
        <v>104</v>
      </c>
      <c r="C6" s="12" t="s">
        <v>105</v>
      </c>
      <c r="D6" s="12" t="s">
        <v>87</v>
      </c>
      <c r="E6" s="12" t="s">
        <v>102</v>
      </c>
      <c r="F6" s="12" t="s">
        <v>107</v>
      </c>
    </row>
    <row r="7" spans="1:6" s="20" customFormat="1" x14ac:dyDescent="0.3">
      <c r="A7" s="13">
        <v>1</v>
      </c>
      <c r="B7" s="11" t="s">
        <v>99</v>
      </c>
      <c r="C7" s="11" t="s">
        <v>100</v>
      </c>
      <c r="D7" s="12" t="s">
        <v>88</v>
      </c>
      <c r="E7" s="19" t="s">
        <v>102</v>
      </c>
      <c r="F7" s="12" t="s">
        <v>101</v>
      </c>
    </row>
    <row r="8" spans="1:6" s="20" customFormat="1" x14ac:dyDescent="0.3">
      <c r="A8" s="13">
        <v>1</v>
      </c>
      <c r="B8" s="12" t="s">
        <v>108</v>
      </c>
      <c r="C8" s="12" t="s">
        <v>105</v>
      </c>
      <c r="D8" s="12" t="s">
        <v>72</v>
      </c>
      <c r="E8" s="12" t="s">
        <v>102</v>
      </c>
      <c r="F8" s="12" t="s">
        <v>112</v>
      </c>
    </row>
    <row r="9" spans="1:6" s="20" customFormat="1" x14ac:dyDescent="0.3">
      <c r="A9" s="13">
        <v>1</v>
      </c>
      <c r="B9" s="12" t="s">
        <v>92</v>
      </c>
      <c r="C9" s="12" t="s">
        <v>92</v>
      </c>
      <c r="D9" s="12" t="s">
        <v>93</v>
      </c>
      <c r="E9" s="12" t="s">
        <v>92</v>
      </c>
      <c r="F9" s="12" t="s">
        <v>94</v>
      </c>
    </row>
    <row r="10" spans="1:6" s="20" customFormat="1" x14ac:dyDescent="0.3">
      <c r="A10" s="13">
        <v>1</v>
      </c>
      <c r="B10" s="12" t="s">
        <v>42</v>
      </c>
      <c r="C10" s="11" t="s">
        <v>41</v>
      </c>
      <c r="D10" s="12" t="s">
        <v>65</v>
      </c>
      <c r="E10" s="12" t="s">
        <v>120</v>
      </c>
      <c r="F10" s="12" t="s">
        <v>121</v>
      </c>
    </row>
    <row r="11" spans="1:6" s="20" customFormat="1" x14ac:dyDescent="0.3">
      <c r="A11" s="13">
        <v>1</v>
      </c>
      <c r="B11" s="12" t="s">
        <v>138</v>
      </c>
      <c r="C11" s="12" t="s">
        <v>140</v>
      </c>
      <c r="D11" s="12" t="s">
        <v>73</v>
      </c>
      <c r="E11" s="12" t="s">
        <v>74</v>
      </c>
      <c r="F11" s="12" t="s">
        <v>75</v>
      </c>
    </row>
    <row r="12" spans="1:6" s="20" customFormat="1" x14ac:dyDescent="0.3">
      <c r="A12" s="13">
        <v>1</v>
      </c>
      <c r="B12" s="12" t="s">
        <v>139</v>
      </c>
      <c r="C12" s="12" t="s">
        <v>140</v>
      </c>
      <c r="D12" s="12" t="s">
        <v>78</v>
      </c>
      <c r="E12" s="12" t="s">
        <v>79</v>
      </c>
      <c r="F12" s="12" t="s">
        <v>141</v>
      </c>
    </row>
    <row r="13" spans="1:6" s="20" customFormat="1" x14ac:dyDescent="0.3">
      <c r="A13" s="13">
        <v>1</v>
      </c>
      <c r="B13" s="12" t="s">
        <v>32</v>
      </c>
      <c r="C13" s="12" t="s">
        <v>131</v>
      </c>
      <c r="D13" s="12" t="s">
        <v>76</v>
      </c>
      <c r="E13" s="12" t="s">
        <v>77</v>
      </c>
      <c r="F13" s="12" t="s">
        <v>132</v>
      </c>
    </row>
    <row r="14" spans="1:6" s="20" customFormat="1" x14ac:dyDescent="0.3">
      <c r="A14" s="13">
        <v>5</v>
      </c>
      <c r="B14" s="11" t="s">
        <v>123</v>
      </c>
      <c r="C14" s="11" t="s">
        <v>122</v>
      </c>
      <c r="D14" s="12" t="s">
        <v>68</v>
      </c>
      <c r="E14" s="12" t="s">
        <v>102</v>
      </c>
      <c r="F14" s="12" t="s">
        <v>129</v>
      </c>
    </row>
    <row r="15" spans="1:6" s="20" customFormat="1" x14ac:dyDescent="0.3">
      <c r="A15" s="13">
        <v>1</v>
      </c>
      <c r="B15" s="12" t="s">
        <v>37</v>
      </c>
      <c r="C15" s="12" t="s">
        <v>133</v>
      </c>
      <c r="D15" s="12" t="s">
        <v>66</v>
      </c>
      <c r="E15" s="12" t="s">
        <v>134</v>
      </c>
      <c r="F15" s="12" t="s">
        <v>135</v>
      </c>
    </row>
    <row r="16" spans="1:6" s="20" customFormat="1" x14ac:dyDescent="0.3">
      <c r="A16" s="13">
        <v>7</v>
      </c>
      <c r="B16" s="12" t="s">
        <v>119</v>
      </c>
      <c r="C16" s="11" t="s">
        <v>118</v>
      </c>
      <c r="D16" s="12" t="s">
        <v>69</v>
      </c>
      <c r="E16" s="12" t="s">
        <v>102</v>
      </c>
      <c r="F16" s="12" t="s">
        <v>128</v>
      </c>
    </row>
    <row r="17" spans="1:6" s="20" customFormat="1" x14ac:dyDescent="0.3">
      <c r="A17" s="13">
        <v>2</v>
      </c>
      <c r="B17" s="12" t="s">
        <v>48</v>
      </c>
      <c r="C17" s="12" t="s">
        <v>136</v>
      </c>
      <c r="D17" s="12" t="s">
        <v>85</v>
      </c>
      <c r="E17" s="12" t="s">
        <v>134</v>
      </c>
      <c r="F17" s="12" t="s">
        <v>86</v>
      </c>
    </row>
    <row r="18" spans="1:6" s="20" customFormat="1" x14ac:dyDescent="0.3">
      <c r="A18" s="13">
        <v>1</v>
      </c>
      <c r="B18" s="11" t="s">
        <v>50</v>
      </c>
      <c r="C18" s="12" t="s">
        <v>126</v>
      </c>
      <c r="D18" s="12" t="s">
        <v>80</v>
      </c>
      <c r="E18" s="12" t="s">
        <v>81</v>
      </c>
      <c r="F18" s="12" t="s">
        <v>29</v>
      </c>
    </row>
    <row r="19" spans="1:6" s="20" customFormat="1" x14ac:dyDescent="0.3">
      <c r="A19" s="13">
        <v>2</v>
      </c>
      <c r="B19" s="12" t="s">
        <v>24</v>
      </c>
      <c r="C19" s="12" t="s">
        <v>22</v>
      </c>
      <c r="D19" s="12" t="s">
        <v>95</v>
      </c>
      <c r="E19" s="12" t="s">
        <v>134</v>
      </c>
      <c r="F19" s="12" t="s">
        <v>23</v>
      </c>
    </row>
    <row r="20" spans="1:6" s="20" customFormat="1" x14ac:dyDescent="0.3">
      <c r="A20" s="13">
        <v>1</v>
      </c>
      <c r="B20" s="12" t="s">
        <v>56</v>
      </c>
      <c r="C20" s="12" t="s">
        <v>57</v>
      </c>
      <c r="D20" s="12" t="s">
        <v>70</v>
      </c>
      <c r="E20" s="12" t="s">
        <v>71</v>
      </c>
      <c r="F20" s="12" t="s">
        <v>125</v>
      </c>
    </row>
    <row r="21" spans="1:6" s="20" customFormat="1" x14ac:dyDescent="0.3">
      <c r="A21" s="13">
        <v>1</v>
      </c>
      <c r="B21" s="12" t="s">
        <v>149</v>
      </c>
      <c r="C21" s="12" t="s">
        <v>150</v>
      </c>
      <c r="D21" s="12" t="s">
        <v>90</v>
      </c>
      <c r="E21" s="12" t="s">
        <v>91</v>
      </c>
      <c r="F21" s="12" t="s">
        <v>147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E E A A B Q S w M E F A A C A A g A d Z a K T + 6 / M + u o A A A A + A A A A B I A H A B D b 2 5 m a W c v U G F j a 2 F n Z S 5 4 b W w g o h g A K K A U A A A A A A A A A A A A A A A A A A A A A A A A A A A A h Y / R C o I w G I V f R X b v N k 0 r 5 X c S 3 i Y E Q X Q r c + l I Z 7 j Z f L c u e q R e I a G s 7 r o 8 h + / A d x 6 3 O 6 R j 2 z h X 0 W v Z q Q R 5 m C J H K N 6 V U l U J G s z J X a O U w a 7 g 5 6 I S z g Q r H Y 9 a J q g 2 5 h I T Y q 3 F d o G 7 v i I + p R 4 5 5 t s 9 r 0 V b u F J p U y g u 0 G d V / l 8 h B o e X D P P x K s T h M o h w F H h A 5 h p y q b 6 I P x l j C u S n h G x o z N A L J p S b b Y D M E c j 7 B X s C U E s D B B Q A A g A I A H W W i k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1 l o p P R I f P m 7 c B A A A / B A A A E w A c A E Z v c m 1 1 b G F z L 1 N l Y 3 R p b 2 4 x L m 0 g o h g A K K A U A A A A A A A A A A A A A A A A A A A A A A A A A A A A f Z J R T 9 s w F I X f K / U / X J m X V L I i B b F p r M p D S T e x F w S 0 7 I U g Z J x L 6 s 2 x K 9 v J V l X 9 7 z g 0 k C Y N 5 C X x O d f 3 n i + 2 R e 6 E V r D Y v 6 P p e D Q e 2 R U z m M E J W e p / C S v g F i u A G Y E Y J L r x C P y z 0 K X h 6 J X E V u F c 8 7 J A 5 Y K f Q m K Y a O X 8 w g Y k + Z 7 e W T Q 2 n R m 3 K s 2 F V h k z 6 V u 1 T Z H l E h / P 0 7 X R f / x 8 m 7 b z Q p h 1 V y G 3 F Z n Q + z l K U Q i H J i Z T Q i H R s i y U j b 9 R + K G 4 z o T K 4 + j 0 y y m F m 1 I 7 X L i N x L j 9 D K + 0 w o c J 3 U O c k G u j C + 9 l c I k s 8 0 l r x i V 7 8 o W N 0 + j B n p f C f a P P p F x w J p m x s T P l Y c t k x V T u O y 4 3 a 2 z b L Q 1 T 9 l m b Y h + 4 N m 0 w M J 9 u t + T G b T z Z L + W + n o V 1 4 Y 7 C l v x m s k Q v O y + A w / / u V Z 1 j J f i x f M 3 4 X 5 Y P 6 c b Z g S a W G 7 G u z / / I O x I e o 4 6 0 a 8 F v U R v P 4 G G a Q 2 n p G 6 v R g 9 5 P o m / I 7 / n e a V v A A 6 Z e 4 D p j H a s T p d D V c J D a a H M c Z 6 b b w X 6 9 s u g T t v 7 w F u 8 Q p g / 6 A V 4 n h G L F M F R t f A I V v V 6 r 7 n S 4 K o s n N K R z L / z W 5 x D 8 f J E r 5 r R 3 d 5 P x S K i P I k x f A F B L A Q I t A B Q A A g A I A H W W i k / u v z P r q A A A A P g A A A A S A A A A A A A A A A A A A A A A A A A A A A B D b 2 5 m a W c v U G F j a 2 F n Z S 5 4 b W x Q S w E C L Q A U A A I A C A B 1 l o p P D 8 r p q 6 Q A A A D p A A A A E w A A A A A A A A A A A A A A A A D 0 A A A A W 0 N v b n R l b n R f V H l w Z X N d L n h t b F B L A Q I t A B Q A A g A I A H W W i k 9 E h 8 + b t w E A A D 8 E A A A T A A A A A A A A A A A A A A A A A O U B A A B G b 3 J t d W x h c y 9 T Z W N 0 a W 9 u M S 5 t U E s F B g A A A A A D A A M A w g A A A O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w N A A A A A A A A u g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d D Y W 0 l M j B S Z X Y l M j A l M j B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v d 0 N h b V 9 S Z X Z f X 0 E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9 3 Q 2 F t I F J l d i A g Q S 9 D a G F u Z 2 V k I F R 5 c G U u e 1 F 0 e S w w f S Z x d W 9 0 O y w m c X V v d D t T Z W N 0 a W 9 u M S 9 U b 3 d D Y W 0 g U m V 2 I C B B L 0 N o Y W 5 n Z W Q g V H l w Z S 5 7 R G V 2 a W N l L D J 9 J n F 1 b 3 Q 7 L C Z x d W 9 0 O 1 N l Y 3 R p b 2 4 x L 1 R v d 0 N h b S B S Z X Y g I E E v Q 2 h h b m d l Z C B U e X B l L n t Q Y X J 0 c y w 0 f S Z x d W 9 0 O y w m c X V v d D t T Z W N 0 a W 9 u M S 9 U b 3 d D Y W 0 g U m V 2 I C B B L 0 N o Y W 5 n Z W Q g V H l w Z S 5 7 V m F s d W U s M X 0 m c X V v d D s s J n F 1 b 3 Q 7 U 2 V j d G l v b j E v V G 9 3 Q 2 F t I F J l d i A g Q S 9 D a G F u Z 2 V k I F R 5 c G U u e 1 B h Y 2 t h Z 2 U s M 3 0 m c X V v d D s s J n F 1 b 3 Q 7 U 2 V j d G l v b j E v V G 9 3 Q 2 F t I F J l d i A g Q S 9 D a G F u Z 2 V k I F R 5 c G U u e 0 R l c 2 N y a X B 0 a W 9 u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v d 0 N h b S B S Z X Y g I E E v Q 2 h h b m d l Z C B U e X B l L n t R d H k s M H 0 m c X V v d D s s J n F 1 b 3 Q 7 U 2 V j d G l v b j E v V G 9 3 Q 2 F t I F J l d i A g Q S 9 D a G F u Z 2 V k I F R 5 c G U u e 0 R l d m l j Z S w y f S Z x d W 9 0 O y w m c X V v d D t T Z W N 0 a W 9 u M S 9 U b 3 d D Y W 0 g U m V 2 I C B B L 0 N o Y W 5 n Z W Q g V H l w Z S 5 7 U G F y d H M s N H 0 m c X V v d D s s J n F 1 b 3 Q 7 U 2 V j d G l v b j E v V G 9 3 Q 2 F t I F J l d i A g Q S 9 D a G F u Z 2 V k I F R 5 c G U u e 1 Z h b H V l L D F 9 J n F 1 b 3 Q 7 L C Z x d W 9 0 O 1 N l Y 3 R p b 2 4 x L 1 R v d 0 N h b S B S Z X Y g I E E v Q 2 h h b m d l Z C B U e X B l L n t Q Y W N r Y W d l L D N 9 J n F 1 b 3 Q 7 L C Z x d W 9 0 O 1 N l Y 3 R p b 2 4 x L 1 R v d 0 N h b S B S Z X Y g I E E v Q 2 h h b m d l Z C B U e X B l L n t E Z X N j c m l w d G l v b i w 1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X R 5 J n F 1 b 3 Q 7 L C Z x d W 9 0 O 1 B h c n Q g T n V t Y m V y J n F 1 b 3 Q 7 L C Z x d W 9 0 O 1 J l Z i 4 g R G V z a W d u Y X R v c i Z x d W 9 0 O y w m c X V v d D t W Y W x 1 Z S Z x d W 9 0 O y w m c X V v d D t Q Y W N r Y W d l J n F 1 b 3 Q 7 L C Z x d W 9 0 O 0 R l c 2 N y a X B 0 a W 9 u J n F 1 b 3 Q 7 X S I g L z 4 8 R W 5 0 c n k g V H l w Z T 0 i R m l s b E N v b H V t b l R 5 c G V z I i B W Y W x 1 Z T 0 i c 0 F 3 W U d C Z 1 l H I i A v P j x F b n R y e S B U e X B l P S J G a W x s T G F z d F V w Z G F 0 Z W Q i I F Z h b H V l P S J k M j A x O S 0 x M i 0 x M F Q y M j o 0 O T o 0 N C 4 x M j Y 5 M D c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b 3 d D Y W 0 l M j B S Z X Y l M j A l M j B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0 N h b S U y M F J l d i U y M C U y M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3 Q 2 F t J T I w U m V 2 J T I w J T I w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0 N h b S U y M F J l d i U y M C U y M E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v d 0 N h b S U y M F J l d i U y M C U y M E E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b 3 d D Y W 0 l M j B S Z X Y l M j A l M j B B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9 3 Q 2 F t J T I w U m V 2 J T I w J T I w Q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T H D u 2 l 3 g T S 6 + 3 K q D j 7 z u 9 A A A A A A I A A A A A A B B m A A A A A Q A A I A A A A O g v N H 1 y L Y J + M A + J z o v n x c k t M Q s x d c 3 9 G O V A j P U Z 7 0 5 C A A A A A A 6 A A A A A A g A A I A A A A G X I B F M p S S N Q C h V J h V y P v 3 B 8 0 G t n t p j T M o g q P r i b n / P H U A A A A P 3 h U J q m N f x 7 r p O F n Y a u 2 1 Q b P I b h F C r G Q 7 n 1 q U f W E M q 8 R 1 j c b 8 o P r S Y F 7 y r b B q a u B X H x R c s i 9 n W w q J a i I v F e J 8 j W l G 1 M k K k 1 Q w 4 a 2 j W 6 b 8 N c Q A A A A M k k t 6 S V 9 U U H O G a t K w d 9 6 2 A 0 9 L q b P B P g l S e i w Z H b R C W Y Z t O n 2 Z e N z u w T S m m w j W U n Z + L L Z 7 W T L f b e Q 7 8 f E 6 X + a n I = < / D a t a M a s h u p > 
</file>

<file path=customXml/itemProps1.xml><?xml version="1.0" encoding="utf-8"?>
<ds:datastoreItem xmlns:ds="http://schemas.openxmlformats.org/officeDocument/2006/customXml" ds:itemID="{9FB88F34-43D8-4C98-B78B-C74163B06DE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List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Bondar</dc:creator>
  <cp:lastModifiedBy>Arthur Bondar</cp:lastModifiedBy>
  <dcterms:created xsi:type="dcterms:W3CDTF">2015-06-05T18:17:20Z</dcterms:created>
  <dcterms:modified xsi:type="dcterms:W3CDTF">2019-12-12T23:34:54Z</dcterms:modified>
</cp:coreProperties>
</file>