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Projects\Business\TowCam\Documentation\"/>
    </mc:Choice>
  </mc:AlternateContent>
  <xr:revisionPtr revIDLastSave="0" documentId="13_ncr:1_{5F648D41-C7A3-41D9-9B90-3FDF6874ACA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1" l="1"/>
  <c r="F17" i="1" s="1"/>
  <c r="H17" i="1" s="1"/>
  <c r="E17" i="1" l="1"/>
  <c r="G17" i="1" s="1"/>
  <c r="H11" i="1"/>
  <c r="H12" i="1"/>
  <c r="H13" i="1"/>
  <c r="H10" i="1"/>
  <c r="F11" i="1"/>
  <c r="F12" i="1"/>
  <c r="F13" i="1"/>
  <c r="F10" i="1"/>
  <c r="E11" i="1"/>
  <c r="I11" i="1" s="1"/>
  <c r="E12" i="1"/>
  <c r="I12" i="1" s="1"/>
  <c r="E13" i="1"/>
  <c r="I13" i="1" s="1"/>
  <c r="E10" i="1"/>
  <c r="I10" i="1" s="1"/>
  <c r="D5" i="1"/>
  <c r="B5" i="1"/>
</calcChain>
</file>

<file path=xl/sharedStrings.xml><?xml version="1.0" encoding="utf-8"?>
<sst xmlns="http://schemas.openxmlformats.org/spreadsheetml/2006/main" count="21" uniqueCount="19">
  <si>
    <t>Vin Max</t>
  </si>
  <si>
    <t>Vin Min</t>
  </si>
  <si>
    <t>Rp</t>
  </si>
  <si>
    <t>V</t>
  </si>
  <si>
    <t>Vin</t>
  </si>
  <si>
    <t>R</t>
  </si>
  <si>
    <t>B75</t>
  </si>
  <si>
    <t>B50</t>
  </si>
  <si>
    <t>B25</t>
  </si>
  <si>
    <t>Off</t>
  </si>
  <si>
    <t>I mA</t>
  </si>
  <si>
    <t>Cell Target</t>
  </si>
  <si>
    <t>Pack Target</t>
  </si>
  <si>
    <t>Rs</t>
  </si>
  <si>
    <t>V warning</t>
  </si>
  <si>
    <t>V trip</t>
  </si>
  <si>
    <t>Tot</t>
  </si>
  <si>
    <t>warning</t>
  </si>
  <si>
    <t>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</si>
</sst>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20"/>
  <sheetViews>
    <sheetView tabSelected="1" workbookViewId="0">
      <selection activeCell="E19" sqref="E19"/>
    </sheetView>
  </sheetViews>
  <sheetFormatPr defaultRowHeight="14.4" x14ac:dyDescent="0.3"/>
  <cols>
    <col min="1" max="10" width="15.6640625" customWidth="1"/>
  </cols>
  <sheetData>
    <row r="4" spans="1:9" x14ac:dyDescent="0.3">
      <c r="B4" s="2" t="s">
        <v>1</v>
      </c>
      <c r="C4" s="2" t="s">
        <v>4</v>
      </c>
      <c r="D4" s="2" t="s">
        <v>0</v>
      </c>
    </row>
    <row r="5" spans="1:9" x14ac:dyDescent="0.3">
      <c r="B5">
        <f>4*3</f>
        <v>12</v>
      </c>
      <c r="C5">
        <v>12.2</v>
      </c>
      <c r="D5">
        <f>4*4.2</f>
        <v>16.8</v>
      </c>
    </row>
    <row r="7" spans="1:9" x14ac:dyDescent="0.3">
      <c r="A7" s="2"/>
      <c r="E7" s="2"/>
    </row>
    <row r="9" spans="1:9" x14ac:dyDescent="0.3">
      <c r="C9" s="2" t="s">
        <v>2</v>
      </c>
      <c r="D9" s="2" t="s">
        <v>5</v>
      </c>
      <c r="E9" s="4" t="s">
        <v>3</v>
      </c>
      <c r="F9" s="2" t="s">
        <v>10</v>
      </c>
      <c r="G9" s="6" t="s">
        <v>11</v>
      </c>
      <c r="H9" s="6" t="s">
        <v>12</v>
      </c>
    </row>
    <row r="10" spans="1:9" x14ac:dyDescent="0.3">
      <c r="B10" t="s">
        <v>6</v>
      </c>
      <c r="C10">
        <v>52</v>
      </c>
      <c r="D10">
        <v>10</v>
      </c>
      <c r="E10" s="3">
        <f>$C$5*D10/(C10+D10)</f>
        <v>1.967741935483871</v>
      </c>
      <c r="F10" s="3">
        <f>16.8/(C10+D10)</f>
        <v>0.2709677419354839</v>
      </c>
      <c r="G10" s="7">
        <v>3.9</v>
      </c>
      <c r="H10" s="7">
        <f>G10*4</f>
        <v>15.6</v>
      </c>
      <c r="I10" s="1" t="str">
        <f>IF(E10&gt;2.5, "ON", "OFF")</f>
        <v>OFF</v>
      </c>
    </row>
    <row r="11" spans="1:9" x14ac:dyDescent="0.3">
      <c r="B11" t="s">
        <v>7</v>
      </c>
      <c r="C11">
        <v>47</v>
      </c>
      <c r="D11">
        <v>10</v>
      </c>
      <c r="E11" s="3">
        <f t="shared" ref="E11:E13" si="0">$C$5*D11/(C11+D11)</f>
        <v>2.1403508771929824</v>
      </c>
      <c r="F11" s="3">
        <f t="shared" ref="F11:F13" si="1">16.8/(C11+D11)</f>
        <v>0.29473684210526319</v>
      </c>
      <c r="G11" s="7">
        <v>3.6</v>
      </c>
      <c r="H11" s="7">
        <f t="shared" ref="H11:H13" si="2">G11*4</f>
        <v>14.4</v>
      </c>
      <c r="I11" s="1" t="str">
        <f t="shared" ref="I11:I13" si="3">IF(E11&gt;2.5, "ON", "OFF")</f>
        <v>OFF</v>
      </c>
    </row>
    <row r="12" spans="1:9" x14ac:dyDescent="0.3">
      <c r="B12" t="s">
        <v>8</v>
      </c>
      <c r="C12">
        <v>43</v>
      </c>
      <c r="D12">
        <v>10</v>
      </c>
      <c r="E12" s="3">
        <f t="shared" si="0"/>
        <v>2.3018867924528301</v>
      </c>
      <c r="F12" s="3">
        <f t="shared" si="1"/>
        <v>0.31698113207547174</v>
      </c>
      <c r="G12" s="7">
        <v>3.3</v>
      </c>
      <c r="H12" s="7">
        <f t="shared" si="2"/>
        <v>13.2</v>
      </c>
      <c r="I12" s="1" t="str">
        <f t="shared" si="3"/>
        <v>OFF</v>
      </c>
    </row>
    <row r="13" spans="1:9" x14ac:dyDescent="0.3">
      <c r="B13" s="5" t="s">
        <v>9</v>
      </c>
      <c r="C13">
        <v>38</v>
      </c>
      <c r="D13">
        <v>10</v>
      </c>
      <c r="E13" s="3">
        <f t="shared" si="0"/>
        <v>2.5416666666666665</v>
      </c>
      <c r="F13" s="3">
        <f t="shared" si="1"/>
        <v>0.35000000000000003</v>
      </c>
      <c r="G13" s="7">
        <v>3</v>
      </c>
      <c r="H13" s="7">
        <f t="shared" si="2"/>
        <v>12</v>
      </c>
      <c r="I13" s="1" t="str">
        <f t="shared" si="3"/>
        <v>ON</v>
      </c>
    </row>
    <row r="15" spans="1:9" x14ac:dyDescent="0.3">
      <c r="B15" s="2"/>
    </row>
    <row r="16" spans="1:9" x14ac:dyDescent="0.3">
      <c r="E16" s="2" t="s">
        <v>15</v>
      </c>
      <c r="F16" s="2" t="s">
        <v>14</v>
      </c>
      <c r="G16" s="2" t="s">
        <v>18</v>
      </c>
      <c r="H16" s="2" t="s">
        <v>17</v>
      </c>
    </row>
    <row r="17" spans="2:8" x14ac:dyDescent="0.3">
      <c r="B17" t="s">
        <v>2</v>
      </c>
      <c r="C17" s="8">
        <v>40</v>
      </c>
      <c r="E17" s="3">
        <f>C5*(C18+C19)/C20</f>
        <v>2.5174603174603174</v>
      </c>
      <c r="F17" s="3">
        <f>C5*C19/C20</f>
        <v>2.4206349206349209</v>
      </c>
      <c r="G17" t="str">
        <f>IF(E17&lt;2.5, "YES", "NO")</f>
        <v>NO</v>
      </c>
      <c r="H17" t="str">
        <f>IF(F17&lt;2.5, "YES", "NO")</f>
        <v>YES</v>
      </c>
    </row>
    <row r="18" spans="2:8" x14ac:dyDescent="0.3">
      <c r="B18" t="s">
        <v>13</v>
      </c>
      <c r="C18">
        <v>0.4</v>
      </c>
    </row>
    <row r="19" spans="2:8" x14ac:dyDescent="0.3">
      <c r="B19" t="s">
        <v>5</v>
      </c>
      <c r="C19">
        <v>10</v>
      </c>
    </row>
    <row r="20" spans="2:8" x14ac:dyDescent="0.3">
      <c r="B20" t="s">
        <v>16</v>
      </c>
      <c r="C20">
        <f>SUM(C17:C19)</f>
        <v>50.4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Bondar</dc:creator>
  <cp:lastModifiedBy>Arthur Bondar</cp:lastModifiedBy>
  <dcterms:created xsi:type="dcterms:W3CDTF">2015-06-05T18:17:20Z</dcterms:created>
  <dcterms:modified xsi:type="dcterms:W3CDTF">2019-12-07T01:24:31Z</dcterms:modified>
</cp:coreProperties>
</file>