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rthurBondar\Documents\eagle_9\projects\Battery Protection Rev. A\"/>
    </mc:Choice>
  </mc:AlternateContent>
  <xr:revisionPtr revIDLastSave="0" documentId="13_ncr:1_{85D691C6-9110-4403-8C2D-02EF6494FFA5}" xr6:coauthVersionLast="45" xr6:coauthVersionMax="45" xr10:uidLastSave="{00000000-0000-0000-0000-000000000000}"/>
  <bookViews>
    <workbookView xWindow="30" yWindow="9615" windowWidth="28785" windowHeight="5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/>
  <c r="F35" i="1"/>
  <c r="E32" i="1"/>
  <c r="F32" i="1" s="1"/>
  <c r="F31" i="1"/>
  <c r="E31" i="1"/>
  <c r="E30" i="1"/>
  <c r="F30" i="1" s="1"/>
  <c r="E29" i="1"/>
  <c r="F29" i="1" s="1"/>
  <c r="E28" i="1"/>
  <c r="F28" i="1" s="1"/>
  <c r="F27" i="1"/>
  <c r="E27" i="1"/>
  <c r="F24" i="1"/>
  <c r="F23" i="1"/>
  <c r="F22" i="1"/>
  <c r="F21" i="1"/>
  <c r="F20" i="1"/>
  <c r="F19" i="1"/>
  <c r="F18" i="1"/>
  <c r="F17" i="1"/>
  <c r="F16" i="1"/>
  <c r="F15" i="1"/>
  <c r="F14" i="1"/>
  <c r="F11" i="1"/>
  <c r="F10" i="1"/>
  <c r="F9" i="1"/>
  <c r="F8" i="1"/>
  <c r="F7" i="1"/>
  <c r="F6" i="1"/>
  <c r="F5" i="1"/>
  <c r="F38" i="1" l="1"/>
</calcChain>
</file>

<file path=xl/sharedStrings.xml><?xml version="1.0" encoding="utf-8"?>
<sst xmlns="http://schemas.openxmlformats.org/spreadsheetml/2006/main" count="95" uniqueCount="93">
  <si>
    <t>Line Camera and Underwater Camera Rev. A Purchase List</t>
  </si>
  <si>
    <t>Part Number</t>
  </si>
  <si>
    <t>Manufactureer</t>
  </si>
  <si>
    <t>Device</t>
  </si>
  <si>
    <t>Qty.</t>
  </si>
  <si>
    <t>Price (CAD)</t>
  </si>
  <si>
    <t>Extended</t>
  </si>
  <si>
    <t>Description</t>
  </si>
  <si>
    <t>Link</t>
  </si>
  <si>
    <t>Main Components</t>
  </si>
  <si>
    <t>913-2664</t>
  </si>
  <si>
    <t>RPI Foundation</t>
  </si>
  <si>
    <t>Pi Camera V2</t>
  </si>
  <si>
    <t>IMX219 Camera Sensor Raspberry Pi Platform Evaluation Expansion Board</t>
  </si>
  <si>
    <t>https://www.digikey.ca/product-detail/en/raspberry-pi/913-2664/1690-1011-ND/6152810</t>
  </si>
  <si>
    <t>DEV-14277</t>
  </si>
  <si>
    <t>Raspberry Pi 3 Model A+</t>
  </si>
  <si>
    <t>BCM2837B0 Raspberry Pi 3 Model A+ - ARM® Cortex®-A53, VideoCore</t>
  </si>
  <si>
    <t>https://www.digikey.ca/product-detail/en/raspberry-pi/RASPBERRY-PI-3-A/1690-1028-ND/9760878</t>
  </si>
  <si>
    <t>JST-HX</t>
  </si>
  <si>
    <t>JST</t>
  </si>
  <si>
    <t>Charging connector</t>
  </si>
  <si>
    <t>Lead Extension (20cm JST-XH)</t>
  </si>
  <si>
    <t>https://www.ebay.ca/itm/Lipo-Battery-2S-3S-4S-6S-Balance-Lead-Extension-Plug-Charger-Cable-20cm-JST-XH/193034671421?hash=item2cf1c3553d:m:mUTYmfsSuK3Jc2JdjdVKWmA</t>
  </si>
  <si>
    <t>IMAX B6 Mini</t>
  </si>
  <si>
    <t>SkyRC</t>
  </si>
  <si>
    <t>Balance Charger1-6S  6A/60W</t>
  </si>
  <si>
    <t>SKYRC IMAX B6 Mini Balance Charger/Discharger For RC Lipo Battery Charging S1M4</t>
  </si>
  <si>
    <t>https://www.ebay.ca/itm/SKYRC-IMAX-B6-Mini-Balance-Charger-Discharger-For-RC-Lipo-Battery-Charging-S1M4/392447287037?hash=item5b5fae5efd:g:ycsAAOSwsYVdjKNc</t>
  </si>
  <si>
    <t>16GB Class 10 MicroSD</t>
  </si>
  <si>
    <t>SanDisk</t>
  </si>
  <si>
    <t>MicroSD module</t>
  </si>
  <si>
    <t>Regular microSD module</t>
  </si>
  <si>
    <t>https://www.ebay.ca/itm/SanDisk-Micro-SD-Class10-TF-Memory-Card-4GB-8GB-16GB-32GB-64GB-128GB-SDHC/362581673097?hash=item546b8d4489:m:mQNIqRjTEI0oiuRQlsox2zw</t>
  </si>
  <si>
    <t>Timing control PCB</t>
  </si>
  <si>
    <t>Main Stacking board for arduino timing controller</t>
  </si>
  <si>
    <t>Battery Protection PCB</t>
  </si>
  <si>
    <t>Battery undervoltage protection board with fuses and connectors</t>
  </si>
  <si>
    <t>ICs</t>
  </si>
  <si>
    <t>ATMEGA328P-PU</t>
  </si>
  <si>
    <t>Microchip</t>
  </si>
  <si>
    <t>Microcontroller</t>
  </si>
  <si>
    <t>AVR AVR® ATmega Microcontroller IC 8-Bit 20MHz 32KB (16K x 16) FLASH 28-PDIP</t>
  </si>
  <si>
    <t>https://www.digikey.ca/products/en?keywords=ATMEGA328P-PU-ND</t>
  </si>
  <si>
    <t>TSR 2-2450</t>
  </si>
  <si>
    <t>Traco Power</t>
  </si>
  <si>
    <t>DC/DC Converter</t>
  </si>
  <si>
    <t>Linear Regulator Replacement DC DC Converter 1 Output 5V    2A 6.5V - 36V Input</t>
  </si>
  <si>
    <t>https://www.digikey.ca/product-detail/en/traco-power/TSR-2-2450/1951-2692-ND/9383726</t>
  </si>
  <si>
    <t>Texas Inst.</t>
  </si>
  <si>
    <t>Voltage Reference IC</t>
  </si>
  <si>
    <t>Comparator</t>
  </si>
  <si>
    <t>AOI21357</t>
  </si>
  <si>
    <t>Alpha &amp; Omega</t>
  </si>
  <si>
    <t>P-Ch. MOSFET</t>
  </si>
  <si>
    <t>P-Channel 30V 23A (Ta), 70A (Tc) 6.2W (Ta), 78W (Tc) Through Hole TO-251A</t>
  </si>
  <si>
    <t>https://www.digikey.ca/products/en?keywords=785-1836-ND</t>
  </si>
  <si>
    <t>Passives</t>
  </si>
  <si>
    <t>Ultimate GPS</t>
  </si>
  <si>
    <t>GPS Module</t>
  </si>
  <si>
    <t>https://www.adafruit.com/product/746</t>
  </si>
  <si>
    <t>Real Time Clock</t>
  </si>
  <si>
    <t>RTC - DS3231 Clock</t>
  </si>
  <si>
    <t>https://www.adafruit.com/product/3013</t>
  </si>
  <si>
    <t>micro SD card 8GB</t>
  </si>
  <si>
    <t>MicroSD card for Pi software</t>
  </si>
  <si>
    <t>https://www.adafruit.com/product/1294</t>
  </si>
  <si>
    <t>40-pin Female Header</t>
  </si>
  <si>
    <t>Pi Header for Line Camera</t>
  </si>
  <si>
    <t>https://www.adafruit.com/product/2243</t>
  </si>
  <si>
    <t>Metro M4 MCU</t>
  </si>
  <si>
    <t>Microcontroller for testing</t>
  </si>
  <si>
    <t>https://www.adafruit.com/product/4064</t>
  </si>
  <si>
    <t>LiPo SHIM</t>
  </si>
  <si>
    <t>Boost converter</t>
  </si>
  <si>
    <t>https://www.adafruit.com/product/3196</t>
  </si>
  <si>
    <t>Mechanical</t>
  </si>
  <si>
    <t>SanDisk 256GB </t>
  </si>
  <si>
    <t>micro SD card 256GB</t>
  </si>
  <si>
    <t>MicroSD for video storage</t>
  </si>
  <si>
    <t>https://www.amazon.ca/SanDisk-SDSQUAR-256G-GN6MA-Ultra-256GB-microSDXC-Adapter/dp/B0758NHWS8/ref=sr_1_3?gclid=Cj0KCQjwv8nqBRDGARIsAHfR9wD4bq8ithfH1SrhLnwDK5R7P2F5Yx9bWe_NFRsd8JQ0bYtUnmykVn0aArCtEALw_wcB&amp;hvadid=208380738685&amp;hvdev=c&amp;hvlocphy=9000083&amp;hvnetw=g&amp;hvpos=1t1&amp;hvqmt=e&amp;hvrand=4450809470041696861&amp;hvtargid=aud-748745956976%3Akwd-295106825707&amp;hydadcr=1501_9454467&amp;keywords=256gb+micro+sd&amp;qid=1565730836&amp;s=gateway&amp;sr=8-3</t>
  </si>
  <si>
    <t>DS3231SN </t>
  </si>
  <si>
    <t>Time keeping circuit</t>
  </si>
  <si>
    <t>https://www.amazon.ca/DS3231-Arduino-EEPROM-Battery-Universal-Solder/dp/B07BCPRH6F/ref=sr_1_11?keywords=rtc+ds3231&amp;qid=1565730928&amp;s=gateway&amp;sr=8-11</t>
  </si>
  <si>
    <t>Total:</t>
  </si>
  <si>
    <t>CAD</t>
  </si>
  <si>
    <t>Series Voltage Reference IC  ±0.5%  SOT-23-3</t>
  </si>
  <si>
    <t>https://www.digikey.ca/products/en?keywords=MAX6035BAUR50%2BTCT-ND</t>
  </si>
  <si>
    <t>MAX6035BAUR50+T</t>
  </si>
  <si>
    <t>Linear Tech</t>
  </si>
  <si>
    <t>https://www.digikey.ca/products/en?keywords=LT6700CS6-3%23TRMPBFCT-ND</t>
  </si>
  <si>
    <t>LT6700CS6-3#TRMPBF</t>
  </si>
  <si>
    <t>Comparator with Voltage Reference Open Collector TSOT-23-6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</si>
</sst>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0" quotePrefix="1" applyFont="1" applyFill="1" applyAlignment="1">
      <alignment horizontal="center" vertical="center"/>
    </xf>
    <xf numFmtId="15" fontId="5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3" fillId="0" borderId="0" xfId="2"/>
    <xf numFmtId="0" fontId="0" fillId="0" borderId="0" xfId="0" applyAlignment="1">
      <alignment horizontal="left"/>
    </xf>
    <xf numFmtId="0" fontId="3" fillId="3" borderId="0" xfId="2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6" fillId="3" borderId="0" xfId="1" applyFont="1" applyFill="1" applyAlignment="1">
      <alignment horizontal="right"/>
    </xf>
    <xf numFmtId="0" fontId="0" fillId="4" borderId="0" xfId="0" applyFill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3196" TargetMode="External"/><Relationship Id="rId13" Type="http://schemas.openxmlformats.org/officeDocument/2006/relationships/hyperlink" Target="https://www.ebay.ca/itm/SanDisk-Micro-SD-Class10-TF-Memory-Card-4GB-8GB-16GB-32GB-64GB-128GB-SDHC/362581673097?hash=item546b8d4489:m:mQNIqRjTEI0oiuRQlsox2zw" TargetMode="External"/><Relationship Id="rId18" Type="http://schemas.openxmlformats.org/officeDocument/2006/relationships/hyperlink" Target="https://www.digikey.ca/products/en?keywords=LT6700CS6-3%23TRMPBFCT-ND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amazon.ca/SanDisk-SDSQUAR-256G-GN6MA-Ultra-256GB-microSDXC-Adapter/dp/B0758NHWS8/ref=sr_1_3?gclid=Cj0KCQjwv8nqBRDGARIsAHfR9wD4bq8ithfH1SrhLnwDK5R7P2F5Yx9bWe_NFRsd8JQ0bYtUnmykVn0aArCtEALw_wcB&amp;hvadid=208380738685&amp;hvdev=c&amp;hvlocphy=9000083&amp;hvnetw=g&amp;hvpos=1t1&amp;hvqmt=e&amp;hvrand=4450809470041696861&amp;hvtargid=aud-748745956976%3Akwd-295106825707&amp;hydadcr=1501_9454467&amp;keywords=256gb+micro+sd&amp;qid=1565730836&amp;s=gateway&amp;sr=8-3" TargetMode="External"/><Relationship Id="rId12" Type="http://schemas.openxmlformats.org/officeDocument/2006/relationships/hyperlink" Target="https://www.ebay.ca/itm/Lipo-Battery-2S-3S-4S-6S-Balance-Lead-Extension-Plug-Charger-Cable-20cm-JST-XH/193034671421?hash=item2cf1c3553d:m:mUTYmfsSuK3Jc2JdjdVKWmA" TargetMode="External"/><Relationship Id="rId17" Type="http://schemas.openxmlformats.org/officeDocument/2006/relationships/hyperlink" Target="https://www.digikey.ca/products/en?keywords=MAX6035BAUR50%2BTCT-ND" TargetMode="External"/><Relationship Id="rId2" Type="http://schemas.openxmlformats.org/officeDocument/2006/relationships/hyperlink" Target="https://www.adafruit.com/product/3013" TargetMode="External"/><Relationship Id="rId16" Type="http://schemas.openxmlformats.org/officeDocument/2006/relationships/hyperlink" Target="https://www.digikey.ca/products/en?keywords=785-1836-ND" TargetMode="External"/><Relationship Id="rId1" Type="http://schemas.openxmlformats.org/officeDocument/2006/relationships/hyperlink" Target="https://www.adafruit.com/product/746" TargetMode="External"/><Relationship Id="rId6" Type="http://schemas.openxmlformats.org/officeDocument/2006/relationships/hyperlink" Target="https://www.amazon.ca/DS3231-Arduino-EEPROM-Battery-Universal-Solder/dp/B07BCPRH6F/ref=sr_1_11?keywords=rtc+ds3231&amp;qid=1565730928&amp;s=gateway&amp;sr=8-11" TargetMode="External"/><Relationship Id="rId11" Type="http://schemas.openxmlformats.org/officeDocument/2006/relationships/hyperlink" Target="https://www.ebay.ca/itm/SKYRC-IMAX-B6-Mini-Balance-Charger-Discharger-For-RC-Lipo-Battery-Charging-S1M4/392447287037?hash=item5b5fae5efd:g:ycsAAOSwsYVdjKNc" TargetMode="External"/><Relationship Id="rId5" Type="http://schemas.openxmlformats.org/officeDocument/2006/relationships/hyperlink" Target="https://www.adafruit.com/product/4064" TargetMode="External"/><Relationship Id="rId15" Type="http://schemas.openxmlformats.org/officeDocument/2006/relationships/hyperlink" Target="https://www.digikey.ca/product-detail/en/traco-power/TSR-2-2450/1951-2692-ND/9383726" TargetMode="External"/><Relationship Id="rId10" Type="http://schemas.openxmlformats.org/officeDocument/2006/relationships/hyperlink" Target="https://www.digikey.ca/product-detail/en/raspberry-pi/RASPBERRY-PI-3-A/1690-1028-ND/9760878" TargetMode="External"/><Relationship Id="rId4" Type="http://schemas.openxmlformats.org/officeDocument/2006/relationships/hyperlink" Target="https://www.adafruit.com/product/2243" TargetMode="External"/><Relationship Id="rId9" Type="http://schemas.openxmlformats.org/officeDocument/2006/relationships/hyperlink" Target="https://www.digikey.ca/product-detail/en/raspberry-pi/913-2664/1690-1011-ND/6152810" TargetMode="External"/><Relationship Id="rId14" Type="http://schemas.openxmlformats.org/officeDocument/2006/relationships/hyperlink" Target="https://www.digikey.ca/products/en?keywords=ATMEGA328P-PU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workbookViewId="0">
      <selection activeCell="G16" sqref="G16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27.28515625" bestFit="1" customWidth="1"/>
    <col min="4" max="4" width="4.7109375" bestFit="1" customWidth="1"/>
    <col min="5" max="5" width="12.42578125" bestFit="1" customWidth="1"/>
    <col min="6" max="6" width="10.85546875" bestFit="1" customWidth="1"/>
    <col min="7" max="7" width="79.5703125" bestFit="1" customWidth="1"/>
    <col min="8" max="8" width="255.7109375" bestFit="1" customWidth="1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>
        <v>43795</v>
      </c>
      <c r="B2" s="2"/>
      <c r="C2" s="3"/>
      <c r="D2" s="4"/>
      <c r="E2" s="5"/>
      <c r="F2" s="5"/>
      <c r="G2" s="3"/>
      <c r="H2" s="3"/>
    </row>
    <row r="3" spans="1:8" x14ac:dyDescent="0.2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6" t="s">
        <v>7</v>
      </c>
      <c r="H3" s="6" t="s">
        <v>8</v>
      </c>
    </row>
    <row r="4" spans="1:8" x14ac:dyDescent="0.25">
      <c r="A4" s="8" t="s">
        <v>9</v>
      </c>
      <c r="B4" s="8"/>
      <c r="C4" s="8"/>
      <c r="D4" s="8"/>
      <c r="E4" s="8"/>
      <c r="F4" s="8"/>
      <c r="G4" s="8"/>
      <c r="H4" s="8"/>
    </row>
    <row r="5" spans="1:8" x14ac:dyDescent="0.25">
      <c r="A5" s="9" t="s">
        <v>10</v>
      </c>
      <c r="B5" s="9" t="s">
        <v>11</v>
      </c>
      <c r="C5" s="10" t="s">
        <v>12</v>
      </c>
      <c r="D5" s="11">
        <v>1</v>
      </c>
      <c r="E5" s="12">
        <v>42.53</v>
      </c>
      <c r="F5" s="12">
        <f t="shared" ref="F5:F11" si="0">E5*D5</f>
        <v>42.53</v>
      </c>
      <c r="G5" s="10" t="s">
        <v>13</v>
      </c>
      <c r="H5" s="13" t="s">
        <v>14</v>
      </c>
    </row>
    <row r="6" spans="1:8" x14ac:dyDescent="0.25">
      <c r="A6" s="9" t="s">
        <v>15</v>
      </c>
      <c r="B6" s="9" t="s">
        <v>11</v>
      </c>
      <c r="C6" s="10" t="s">
        <v>16</v>
      </c>
      <c r="D6" s="11">
        <v>1</v>
      </c>
      <c r="E6" s="12">
        <v>42.67</v>
      </c>
      <c r="F6" s="12">
        <f t="shared" si="0"/>
        <v>42.67</v>
      </c>
      <c r="G6" s="10" t="s">
        <v>17</v>
      </c>
      <c r="H6" s="13" t="s">
        <v>18</v>
      </c>
    </row>
    <row r="7" spans="1:8" x14ac:dyDescent="0.25">
      <c r="A7" s="9" t="s">
        <v>19</v>
      </c>
      <c r="B7" s="9" t="s">
        <v>20</v>
      </c>
      <c r="C7" s="10" t="s">
        <v>21</v>
      </c>
      <c r="D7" s="11">
        <v>1</v>
      </c>
      <c r="E7" s="12">
        <v>1.7</v>
      </c>
      <c r="F7" s="12">
        <f t="shared" si="0"/>
        <v>1.7</v>
      </c>
      <c r="G7" s="10" t="s">
        <v>22</v>
      </c>
      <c r="H7" s="13" t="s">
        <v>23</v>
      </c>
    </row>
    <row r="8" spans="1:8" x14ac:dyDescent="0.25">
      <c r="A8" s="9" t="s">
        <v>24</v>
      </c>
      <c r="B8" s="9" t="s">
        <v>25</v>
      </c>
      <c r="C8" s="10" t="s">
        <v>26</v>
      </c>
      <c r="D8" s="11">
        <v>1</v>
      </c>
      <c r="E8" s="12">
        <v>34.880000000000003</v>
      </c>
      <c r="F8" s="12">
        <f t="shared" si="0"/>
        <v>34.880000000000003</v>
      </c>
      <c r="G8" s="10" t="s">
        <v>27</v>
      </c>
      <c r="H8" s="13" t="s">
        <v>28</v>
      </c>
    </row>
    <row r="9" spans="1:8" x14ac:dyDescent="0.25">
      <c r="A9" s="9" t="s">
        <v>29</v>
      </c>
      <c r="B9" s="9" t="s">
        <v>30</v>
      </c>
      <c r="C9" s="10" t="s">
        <v>31</v>
      </c>
      <c r="D9" s="11">
        <v>1</v>
      </c>
      <c r="E9" s="12">
        <v>9.35</v>
      </c>
      <c r="F9" s="12">
        <f t="shared" si="0"/>
        <v>9.35</v>
      </c>
      <c r="G9" s="10" t="s">
        <v>32</v>
      </c>
      <c r="H9" s="13" t="s">
        <v>33</v>
      </c>
    </row>
    <row r="10" spans="1:8" x14ac:dyDescent="0.25">
      <c r="A10" s="9"/>
      <c r="B10" s="9"/>
      <c r="C10" s="9" t="s">
        <v>34</v>
      </c>
      <c r="D10" s="11">
        <v>1</v>
      </c>
      <c r="E10" s="12">
        <v>5</v>
      </c>
      <c r="F10" s="12">
        <f t="shared" si="0"/>
        <v>5</v>
      </c>
      <c r="G10" s="10" t="s">
        <v>35</v>
      </c>
      <c r="H10" s="13"/>
    </row>
    <row r="11" spans="1:8" x14ac:dyDescent="0.25">
      <c r="A11" s="14"/>
      <c r="B11" s="9"/>
      <c r="C11" s="9" t="s">
        <v>36</v>
      </c>
      <c r="D11" s="11">
        <v>1</v>
      </c>
      <c r="E11" s="12">
        <v>5</v>
      </c>
      <c r="F11" s="12">
        <f t="shared" si="0"/>
        <v>5</v>
      </c>
      <c r="G11" s="10" t="s">
        <v>37</v>
      </c>
      <c r="H11" s="13"/>
    </row>
    <row r="12" spans="1:8" x14ac:dyDescent="0.25">
      <c r="A12" s="9"/>
      <c r="B12" s="9"/>
      <c r="C12" s="10"/>
      <c r="D12" s="11"/>
      <c r="E12" s="12"/>
      <c r="F12" s="12"/>
      <c r="G12" s="10"/>
      <c r="H12" s="10"/>
    </row>
    <row r="13" spans="1:8" x14ac:dyDescent="0.25">
      <c r="A13" s="8" t="s">
        <v>38</v>
      </c>
      <c r="B13" s="8"/>
      <c r="C13" s="8"/>
      <c r="D13" s="8"/>
      <c r="E13" s="8"/>
      <c r="F13" s="8"/>
      <c r="G13" s="8"/>
      <c r="H13" s="8"/>
    </row>
    <row r="14" spans="1:8" x14ac:dyDescent="0.25">
      <c r="A14" s="9" t="s">
        <v>39</v>
      </c>
      <c r="B14" s="9" t="s">
        <v>40</v>
      </c>
      <c r="C14" s="10" t="s">
        <v>41</v>
      </c>
      <c r="D14" s="11">
        <v>1</v>
      </c>
      <c r="E14" s="12">
        <v>3.15</v>
      </c>
      <c r="F14" s="12">
        <f t="shared" ref="F14:F24" si="1">E14*D14</f>
        <v>3.15</v>
      </c>
      <c r="G14" s="10" t="s">
        <v>42</v>
      </c>
      <c r="H14" s="13" t="s">
        <v>43</v>
      </c>
    </row>
    <row r="15" spans="1:8" x14ac:dyDescent="0.25">
      <c r="A15" s="9" t="s">
        <v>44</v>
      </c>
      <c r="B15" s="9" t="s">
        <v>45</v>
      </c>
      <c r="C15" s="10" t="s">
        <v>46</v>
      </c>
      <c r="D15" s="11">
        <v>1</v>
      </c>
      <c r="E15" s="12">
        <v>17.78</v>
      </c>
      <c r="F15" s="12">
        <f t="shared" si="1"/>
        <v>17.78</v>
      </c>
      <c r="G15" s="10" t="s">
        <v>47</v>
      </c>
      <c r="H15" s="13" t="s">
        <v>48</v>
      </c>
    </row>
    <row r="16" spans="1:8" x14ac:dyDescent="0.25">
      <c r="A16" s="21" t="s">
        <v>88</v>
      </c>
      <c r="B16" s="9" t="s">
        <v>49</v>
      </c>
      <c r="C16" s="10" t="s">
        <v>50</v>
      </c>
      <c r="D16" s="11">
        <v>1</v>
      </c>
      <c r="E16" s="12">
        <v>2.83</v>
      </c>
      <c r="F16" s="12">
        <f t="shared" si="1"/>
        <v>2.83</v>
      </c>
      <c r="G16" s="10" t="s">
        <v>86</v>
      </c>
      <c r="H16" s="13" t="s">
        <v>87</v>
      </c>
    </row>
    <row r="17" spans="1:8" x14ac:dyDescent="0.25">
      <c r="A17" s="21" t="s">
        <v>91</v>
      </c>
      <c r="B17" s="9" t="s">
        <v>89</v>
      </c>
      <c r="C17" s="10" t="s">
        <v>51</v>
      </c>
      <c r="D17" s="11">
        <v>1</v>
      </c>
      <c r="E17" s="12">
        <v>4.82</v>
      </c>
      <c r="F17" s="12">
        <f t="shared" si="1"/>
        <v>4.82</v>
      </c>
      <c r="G17" s="10" t="s">
        <v>92</v>
      </c>
      <c r="H17" s="13" t="s">
        <v>90</v>
      </c>
    </row>
    <row r="18" spans="1:8" x14ac:dyDescent="0.25">
      <c r="A18" s="9" t="s">
        <v>52</v>
      </c>
      <c r="B18" s="9" t="s">
        <v>53</v>
      </c>
      <c r="C18" s="10" t="s">
        <v>54</v>
      </c>
      <c r="D18" s="11">
        <v>2</v>
      </c>
      <c r="E18" s="12">
        <v>0.88</v>
      </c>
      <c r="F18" s="12">
        <f t="shared" si="1"/>
        <v>1.76</v>
      </c>
      <c r="G18" s="10" t="s">
        <v>55</v>
      </c>
      <c r="H18" s="13" t="s">
        <v>56</v>
      </c>
    </row>
    <row r="19" spans="1:8" x14ac:dyDescent="0.25">
      <c r="A19" s="9"/>
      <c r="B19" s="9"/>
      <c r="C19" s="10"/>
      <c r="D19" s="11"/>
      <c r="E19" s="12">
        <v>6.0999999999999999E-2</v>
      </c>
      <c r="F19" s="12">
        <f t="shared" si="1"/>
        <v>0</v>
      </c>
      <c r="G19" s="10"/>
      <c r="H19" s="15"/>
    </row>
    <row r="20" spans="1:8" x14ac:dyDescent="0.25">
      <c r="A20" s="9"/>
      <c r="B20" s="9"/>
      <c r="C20" s="10"/>
      <c r="D20" s="11"/>
      <c r="E20" s="12">
        <v>0.14000000000000001</v>
      </c>
      <c r="F20" s="12">
        <f t="shared" si="1"/>
        <v>0</v>
      </c>
      <c r="G20" s="10"/>
      <c r="H20" s="15"/>
    </row>
    <row r="21" spans="1:8" x14ac:dyDescent="0.25">
      <c r="A21" s="9"/>
      <c r="B21" s="9"/>
      <c r="C21" s="10"/>
      <c r="D21" s="11"/>
      <c r="E21" s="12">
        <v>0.14000000000000001</v>
      </c>
      <c r="F21" s="12">
        <f t="shared" si="1"/>
        <v>0</v>
      </c>
      <c r="G21" s="10"/>
      <c r="H21" s="15"/>
    </row>
    <row r="22" spans="1:8" x14ac:dyDescent="0.25">
      <c r="A22" s="9"/>
      <c r="B22" s="9"/>
      <c r="C22" s="10"/>
      <c r="D22" s="11"/>
      <c r="E22" s="12">
        <v>0.15</v>
      </c>
      <c r="F22" s="12">
        <f t="shared" si="1"/>
        <v>0</v>
      </c>
      <c r="G22" s="10"/>
      <c r="H22" s="15"/>
    </row>
    <row r="23" spans="1:8" x14ac:dyDescent="0.25">
      <c r="A23" s="9"/>
      <c r="B23" s="9"/>
      <c r="C23" s="10"/>
      <c r="D23" s="11"/>
      <c r="E23" s="12">
        <v>0.38</v>
      </c>
      <c r="F23" s="12">
        <f t="shared" si="1"/>
        <v>0</v>
      </c>
      <c r="G23" s="10"/>
      <c r="H23" s="15"/>
    </row>
    <row r="24" spans="1:8" x14ac:dyDescent="0.25">
      <c r="A24" s="9"/>
      <c r="B24" s="9"/>
      <c r="C24" s="10"/>
      <c r="D24" s="11"/>
      <c r="E24" s="12">
        <v>1.71</v>
      </c>
      <c r="F24" s="12">
        <f t="shared" si="1"/>
        <v>0</v>
      </c>
      <c r="G24" s="10"/>
      <c r="H24" s="15"/>
    </row>
    <row r="25" spans="1:8" x14ac:dyDescent="0.25">
      <c r="A25" s="9"/>
      <c r="B25" s="9"/>
      <c r="C25" s="10"/>
      <c r="D25" s="11"/>
      <c r="E25" s="12"/>
      <c r="F25" s="12"/>
      <c r="G25" s="10"/>
      <c r="H25" s="10"/>
    </row>
    <row r="26" spans="1:8" x14ac:dyDescent="0.25">
      <c r="A26" s="8" t="s">
        <v>57</v>
      </c>
      <c r="B26" s="8"/>
      <c r="C26" s="8"/>
      <c r="D26" s="8"/>
      <c r="E26" s="8"/>
      <c r="F26" s="8"/>
      <c r="G26" s="8"/>
      <c r="H26" s="8"/>
    </row>
    <row r="27" spans="1:8" x14ac:dyDescent="0.25">
      <c r="A27" s="9">
        <v>746</v>
      </c>
      <c r="B27" s="9"/>
      <c r="C27" s="10" t="s">
        <v>58</v>
      </c>
      <c r="D27" s="11"/>
      <c r="E27" s="12">
        <f>39.95*1.3</f>
        <v>51.935000000000002</v>
      </c>
      <c r="F27" s="12">
        <f t="shared" ref="F27:F32" si="2">E27*D27</f>
        <v>0</v>
      </c>
      <c r="G27" s="10" t="s">
        <v>59</v>
      </c>
      <c r="H27" s="15" t="s">
        <v>60</v>
      </c>
    </row>
    <row r="28" spans="1:8" x14ac:dyDescent="0.25">
      <c r="A28" s="9">
        <v>3012</v>
      </c>
      <c r="B28" s="9"/>
      <c r="C28" s="10" t="s">
        <v>61</v>
      </c>
      <c r="D28" s="11"/>
      <c r="E28" s="12">
        <f>13.95*1.3</f>
        <v>18.134999999999998</v>
      </c>
      <c r="F28" s="12">
        <f t="shared" si="2"/>
        <v>0</v>
      </c>
      <c r="G28" s="10" t="s">
        <v>62</v>
      </c>
      <c r="H28" s="15" t="s">
        <v>63</v>
      </c>
    </row>
    <row r="29" spans="1:8" x14ac:dyDescent="0.25">
      <c r="A29" s="9">
        <v>1294</v>
      </c>
      <c r="B29" s="9"/>
      <c r="C29" s="10" t="s">
        <v>64</v>
      </c>
      <c r="D29" s="11"/>
      <c r="E29" s="12">
        <f>9.95*1.3</f>
        <v>12.934999999999999</v>
      </c>
      <c r="F29" s="12">
        <f t="shared" si="2"/>
        <v>0</v>
      </c>
      <c r="G29" s="10" t="s">
        <v>65</v>
      </c>
      <c r="H29" s="15" t="s">
        <v>66</v>
      </c>
    </row>
    <row r="30" spans="1:8" x14ac:dyDescent="0.25">
      <c r="A30" s="9">
        <v>2243</v>
      </c>
      <c r="B30" s="9"/>
      <c r="C30" s="10" t="s">
        <v>67</v>
      </c>
      <c r="D30" s="11"/>
      <c r="E30" s="12">
        <f>1.95*1.3</f>
        <v>2.5350000000000001</v>
      </c>
      <c r="F30" s="12">
        <f t="shared" si="2"/>
        <v>0</v>
      </c>
      <c r="G30" s="10" t="s">
        <v>68</v>
      </c>
      <c r="H30" s="15" t="s">
        <v>69</v>
      </c>
    </row>
    <row r="31" spans="1:8" x14ac:dyDescent="0.25">
      <c r="A31" s="9">
        <v>4064</v>
      </c>
      <c r="B31" s="9"/>
      <c r="C31" s="10" t="s">
        <v>70</v>
      </c>
      <c r="D31" s="11"/>
      <c r="E31" s="12">
        <f>37.5*1.3</f>
        <v>48.75</v>
      </c>
      <c r="F31" s="12">
        <f t="shared" si="2"/>
        <v>0</v>
      </c>
      <c r="G31" s="10" t="s">
        <v>71</v>
      </c>
      <c r="H31" s="15" t="s">
        <v>72</v>
      </c>
    </row>
    <row r="32" spans="1:8" x14ac:dyDescent="0.25">
      <c r="A32" s="9">
        <v>3196</v>
      </c>
      <c r="B32" s="9"/>
      <c r="C32" s="10" t="s">
        <v>73</v>
      </c>
      <c r="D32" s="11"/>
      <c r="E32" s="12">
        <f>9.95*1.3</f>
        <v>12.934999999999999</v>
      </c>
      <c r="F32" s="12">
        <f t="shared" si="2"/>
        <v>0</v>
      </c>
      <c r="G32" s="10" t="s">
        <v>74</v>
      </c>
      <c r="H32" s="15" t="s">
        <v>75</v>
      </c>
    </row>
    <row r="33" spans="1:8" x14ac:dyDescent="0.25">
      <c r="A33" s="9"/>
      <c r="B33" s="9"/>
      <c r="C33" s="10"/>
      <c r="D33" s="11"/>
      <c r="E33" s="12"/>
      <c r="F33" s="12"/>
      <c r="G33" s="10"/>
      <c r="H33" s="15"/>
    </row>
    <row r="34" spans="1:8" x14ac:dyDescent="0.25">
      <c r="A34" s="8" t="s">
        <v>76</v>
      </c>
      <c r="B34" s="8"/>
      <c r="C34" s="8"/>
      <c r="D34" s="8"/>
      <c r="E34" s="8"/>
      <c r="F34" s="8"/>
      <c r="G34" s="8"/>
      <c r="H34" s="8"/>
    </row>
    <row r="35" spans="1:8" x14ac:dyDescent="0.25">
      <c r="A35" s="9" t="s">
        <v>77</v>
      </c>
      <c r="B35" s="9"/>
      <c r="C35" s="10" t="s">
        <v>78</v>
      </c>
      <c r="D35" s="11"/>
      <c r="E35" s="12">
        <v>60</v>
      </c>
      <c r="F35" s="12">
        <f>E35*D35</f>
        <v>0</v>
      </c>
      <c r="G35" s="10" t="s">
        <v>79</v>
      </c>
      <c r="H35" s="15" t="s">
        <v>80</v>
      </c>
    </row>
    <row r="36" spans="1:8" x14ac:dyDescent="0.25">
      <c r="A36" s="9" t="s">
        <v>81</v>
      </c>
      <c r="B36" s="9"/>
      <c r="C36" s="10" t="s">
        <v>61</v>
      </c>
      <c r="D36" s="11"/>
      <c r="E36" s="12">
        <v>3.69</v>
      </c>
      <c r="F36" s="12">
        <f>E36*D36</f>
        <v>0</v>
      </c>
      <c r="G36" s="10" t="s">
        <v>82</v>
      </c>
      <c r="H36" s="15" t="s">
        <v>83</v>
      </c>
    </row>
    <row r="37" spans="1:8" x14ac:dyDescent="0.25">
      <c r="A37" s="16"/>
      <c r="B37" s="16"/>
      <c r="C37" s="17"/>
      <c r="D37" s="18"/>
      <c r="E37" s="19"/>
      <c r="F37" s="19"/>
      <c r="G37" s="17"/>
      <c r="H37" s="17"/>
    </row>
    <row r="38" spans="1:8" x14ac:dyDescent="0.25">
      <c r="A38" s="9"/>
      <c r="B38" s="9"/>
      <c r="C38" s="10"/>
      <c r="D38" s="11"/>
      <c r="E38" s="20" t="s">
        <v>84</v>
      </c>
      <c r="F38" s="12">
        <f>SUM(F5:F37)</f>
        <v>171.47</v>
      </c>
      <c r="G38" s="10" t="s">
        <v>85</v>
      </c>
      <c r="H38" s="10"/>
    </row>
  </sheetData>
  <mergeCells count="5">
    <mergeCell ref="A1:H1"/>
    <mergeCell ref="A4:H4"/>
    <mergeCell ref="A13:H13"/>
    <mergeCell ref="A26:H26"/>
    <mergeCell ref="A34:H34"/>
  </mergeCells>
  <hyperlinks>
    <hyperlink ref="H27" r:id="rId1" xr:uid="{742F3DBA-4A43-4559-A585-A8CC1879B5EF}"/>
    <hyperlink ref="H28" r:id="rId2" xr:uid="{BCF89708-F346-40B6-B9C6-8A1B52945A73}"/>
    <hyperlink ref="H29" r:id="rId3" xr:uid="{F79E4245-E314-441C-A54C-10AFC6707578}"/>
    <hyperlink ref="H30" r:id="rId4" xr:uid="{3614922F-5EA1-4048-B36C-A5A86B241E5B}"/>
    <hyperlink ref="H31" r:id="rId5" xr:uid="{E810E38F-D59F-449F-A8FF-C469DDBEEE78}"/>
    <hyperlink ref="H36" r:id="rId6" xr:uid="{C78C6612-DCEA-416A-87A8-5D47D6257F66}"/>
    <hyperlink ref="H35" r:id="rId7" display="https://www.amazon.ca/SanDisk-SDSQUAR-256G-GN6MA-Ultra-256GB-microSDXC-Adapter/dp/B0758NHWS8/ref=sr_1_3?gclid=Cj0KCQjwv8nqBRDGARIsAHfR9wD4bq8ithfH1SrhLnwDK5R7P2F5Yx9bWe_NFRsd8JQ0bYtUnmykVn0aArCtEALw_wcB&amp;hvadid=208380738685&amp;hvdev=c&amp;hvlocphy=9000083&amp;hvnetw=g&amp;hvpos=1t1&amp;hvqmt=e&amp;hvrand=4450809470041696861&amp;hvtargid=aud-748745956976%3Akwd-295106825707&amp;hydadcr=1501_9454467&amp;keywords=256gb+micro+sd&amp;qid=1565730836&amp;s=gateway&amp;sr=8-3" xr:uid="{BA1ABAAB-AEF4-415A-9DB1-DD7D253027FA}"/>
    <hyperlink ref="H32" r:id="rId8" xr:uid="{9D10C509-EDDC-4048-B9B9-4B6922540B59}"/>
    <hyperlink ref="H5" r:id="rId9" xr:uid="{CE4AF769-C48A-423E-BEC3-06574CA18036}"/>
    <hyperlink ref="H6" r:id="rId10" xr:uid="{0F36D6DE-4A92-4819-B49B-C27A9DA9CD9E}"/>
    <hyperlink ref="H8" r:id="rId11" xr:uid="{4634037E-7762-483C-AE9E-9E823F4A2126}"/>
    <hyperlink ref="H7" r:id="rId12" xr:uid="{E2E5202B-7964-48F0-9F9F-921027B6D658}"/>
    <hyperlink ref="H9" r:id="rId13" xr:uid="{F80AE27D-1D7D-45F9-ACC7-297669823012}"/>
    <hyperlink ref="H14" r:id="rId14" xr:uid="{E424879C-FEE6-4A37-8D14-0F3658A849A4}"/>
    <hyperlink ref="H15" r:id="rId15" xr:uid="{2CD7D4A8-2856-4606-ABFC-3BA2978DF72C}"/>
    <hyperlink ref="H18" r:id="rId16" xr:uid="{6B569A0F-2991-45F7-BD84-1E3AE55826AD}"/>
    <hyperlink ref="H16" r:id="rId17" xr:uid="{4355F07E-CFD6-4EF9-8F3D-3D2D9A745BD5}"/>
    <hyperlink ref="H17" r:id="rId18" xr:uid="{2E73CBB2-5B5D-4DFB-B58F-8ACFFF6C9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2015-06-05T18:17:20Z</dcterms:created>
  <dcterms:modified xsi:type="dcterms:W3CDTF">2019-11-27T02:11:26Z</dcterms:modified>
</cp:coreProperties>
</file>