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27495" windowHeight="147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0" i="1" l="1"/>
  <c r="E31" i="1"/>
  <c r="E9" i="1"/>
  <c r="E8" i="1"/>
  <c r="E25" i="1"/>
  <c r="E26" i="1"/>
  <c r="E27" i="1"/>
  <c r="E28" i="1"/>
  <c r="E29" i="1"/>
  <c r="E24" i="1"/>
  <c r="E5" i="1"/>
  <c r="E6" i="1"/>
  <c r="E7" i="1"/>
  <c r="E10" i="1"/>
  <c r="E11" i="1"/>
  <c r="E12" i="1"/>
  <c r="E4" i="1"/>
  <c r="F29" i="1"/>
  <c r="F28" i="1"/>
  <c r="F27" i="1"/>
  <c r="F26" i="1"/>
  <c r="E32" i="1" l="1"/>
  <c r="E13" i="1"/>
  <c r="E34" i="1" l="1"/>
</calcChain>
</file>

<file path=xl/sharedStrings.xml><?xml version="1.0" encoding="utf-8"?>
<sst xmlns="http://schemas.openxmlformats.org/spreadsheetml/2006/main" count="77" uniqueCount="59">
  <si>
    <t>Component</t>
  </si>
  <si>
    <t>Quantity</t>
  </si>
  <si>
    <t>Link</t>
  </si>
  <si>
    <t>Pi Camera V2</t>
  </si>
  <si>
    <t>Adafruit GPS</t>
  </si>
  <si>
    <t>Arduino Pro Mini</t>
  </si>
  <si>
    <t>USB flash disk 256gb</t>
  </si>
  <si>
    <t>Battery Bank</t>
  </si>
  <si>
    <t>TOTAL:</t>
  </si>
  <si>
    <t>Raspberry Pi 3 B+</t>
  </si>
  <si>
    <t>Supplier</t>
  </si>
  <si>
    <t>Rasboerry Pi 3 B+</t>
  </si>
  <si>
    <t>Adafruit</t>
  </si>
  <si>
    <t>Amazon-CanaKit</t>
  </si>
  <si>
    <t>Amazon-Smraza</t>
  </si>
  <si>
    <t>Amazon-NooElec</t>
  </si>
  <si>
    <t>Amazon-SanDisk</t>
  </si>
  <si>
    <t>Amazon-RAVPower</t>
  </si>
  <si>
    <t>Aluminum Tube</t>
  </si>
  <si>
    <t>Aluminum End Cap</t>
  </si>
  <si>
    <t>O-Ring Flange (3" series)</t>
  </si>
  <si>
    <t>O-Ring Flange</t>
  </si>
  <si>
    <t>Enclosure Vent and Plug</t>
  </si>
  <si>
    <t>Vent and Plug</t>
  </si>
  <si>
    <t>O-Ring Set</t>
  </si>
  <si>
    <t>Silicon Lube</t>
  </si>
  <si>
    <t>Silicone Grease</t>
  </si>
  <si>
    <t>Price per unit</t>
  </si>
  <si>
    <t>Full price</t>
  </si>
  <si>
    <t>BlueRobotics</t>
  </si>
  <si>
    <t>Acrylic End Cap</t>
  </si>
  <si>
    <t>Cable Penetrator</t>
  </si>
  <si>
    <t>Cable Penetrator Blank</t>
  </si>
  <si>
    <t>Suction cup holder</t>
  </si>
  <si>
    <t>GPS mount</t>
  </si>
  <si>
    <t>VHF holder</t>
  </si>
  <si>
    <t>Sensor holder</t>
  </si>
  <si>
    <t>Suction cups</t>
  </si>
  <si>
    <t>NSCC</t>
  </si>
  <si>
    <t>GPS mold</t>
  </si>
  <si>
    <t>Mechanical parts</t>
  </si>
  <si>
    <t>Amazon-Kuman</t>
  </si>
  <si>
    <t>Electronics Kit</t>
  </si>
  <si>
    <t>JST Connectors</t>
  </si>
  <si>
    <t>Amazon-daier</t>
  </si>
  <si>
    <t>Printer Circuit Board</t>
  </si>
  <si>
    <t>Summary</t>
  </si>
  <si>
    <t>Bill Of Material - October 12, 2018</t>
  </si>
  <si>
    <t>PiCamera v2 8MP</t>
  </si>
  <si>
    <t>Resistors, LED's, Buttons</t>
  </si>
  <si>
    <t xml:space="preserve">Aluminum Tube 8.75" </t>
  </si>
  <si>
    <t xml:space="preserve">Clear Acrylic End Cap </t>
  </si>
  <si>
    <t xml:space="preserve">Cable Penetrator 6mm </t>
  </si>
  <si>
    <t xml:space="preserve">Spare O-Ring Set </t>
  </si>
  <si>
    <t>Mounting Platform</t>
  </si>
  <si>
    <t>Custom parts</t>
  </si>
  <si>
    <t>Electronic parts</t>
  </si>
  <si>
    <t>Penetrator Blank</t>
  </si>
  <si>
    <t>End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</si>
</sst>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6" formatCode="&quot;$&quot;#,##0.00"/>
  </numFmts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3" applyFont="1" applyBorder="1" applyAlignment="1"/>
    <xf numFmtId="0" fontId="8" fillId="0" borderId="0" xfId="3" applyFont="1" applyFill="1" applyBorder="1"/>
    <xf numFmtId="0" fontId="8" fillId="0" borderId="0" xfId="3" applyFont="1" applyBorder="1"/>
    <xf numFmtId="0" fontId="9" fillId="0" borderId="0" xfId="3" applyFont="1" applyBorder="1" applyAlignment="1">
      <alignment horizontal="right"/>
    </xf>
    <xf numFmtId="0" fontId="8" fillId="0" borderId="3" xfId="3" applyFont="1" applyBorder="1" applyAlignment="1"/>
    <xf numFmtId="0" fontId="8" fillId="0" borderId="3" xfId="3" applyFont="1" applyBorder="1" applyAlignment="1">
      <alignment horizontal="center"/>
    </xf>
    <xf numFmtId="0" fontId="8" fillId="0" borderId="6" xfId="3" applyFont="1" applyBorder="1" applyAlignment="1"/>
    <xf numFmtId="0" fontId="8" fillId="0" borderId="0" xfId="3" applyFont="1" applyBorder="1" applyAlignment="1"/>
    <xf numFmtId="0" fontId="8" fillId="0" borderId="0" xfId="3" applyFont="1" applyBorder="1" applyAlignment="1">
      <alignment horizontal="center"/>
    </xf>
    <xf numFmtId="0" fontId="6" fillId="0" borderId="7" xfId="1" applyBorder="1"/>
    <xf numFmtId="0" fontId="11" fillId="0" borderId="7" xfId="1" applyFont="1" applyBorder="1"/>
    <xf numFmtId="0" fontId="8" fillId="0" borderId="6" xfId="3" applyFont="1" applyFill="1" applyBorder="1" applyAlignment="1"/>
    <xf numFmtId="0" fontId="8" fillId="0" borderId="0" xfId="3" applyFont="1" applyFill="1" applyBorder="1" applyAlignment="1">
      <alignment horizontal="center"/>
    </xf>
    <xf numFmtId="0" fontId="8" fillId="0" borderId="8" xfId="3" applyFont="1" applyBorder="1" applyAlignment="1"/>
    <xf numFmtId="0" fontId="6" fillId="0" borderId="9" xfId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2" fillId="0" borderId="6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6" fillId="0" borderId="7" xfId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8" fillId="0" borderId="0" xfId="3" applyNumberFormat="1" applyFont="1" applyBorder="1" applyAlignment="1">
      <alignment horizontal="center"/>
    </xf>
    <xf numFmtId="0" fontId="9" fillId="0" borderId="6" xfId="3" applyFont="1" applyBorder="1" applyAlignment="1"/>
    <xf numFmtId="44" fontId="8" fillId="0" borderId="0" xfId="2" applyFont="1" applyBorder="1" applyAlignment="1">
      <alignment vertical="top"/>
    </xf>
    <xf numFmtId="0" fontId="6" fillId="0" borderId="7" xfId="1" applyBorder="1" applyAlignment="1">
      <alignment vertical="top"/>
    </xf>
    <xf numFmtId="0" fontId="9" fillId="0" borderId="10" xfId="3" applyFont="1" applyBorder="1" applyAlignment="1"/>
    <xf numFmtId="0" fontId="8" fillId="0" borderId="11" xfId="3" applyFont="1" applyBorder="1"/>
    <xf numFmtId="0" fontId="9" fillId="0" borderId="11" xfId="3" applyFont="1" applyBorder="1" applyAlignment="1">
      <alignment horizontal="right"/>
    </xf>
    <xf numFmtId="0" fontId="0" fillId="0" borderId="9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8" fillId="0" borderId="3" xfId="3" applyNumberFormat="1" applyFont="1" applyBorder="1" applyAlignment="1">
      <alignment horizontal="center"/>
    </xf>
    <xf numFmtId="0" fontId="6" fillId="0" borderId="9" xfId="1" applyBorder="1" applyAlignment="1">
      <alignment horizontal="left"/>
    </xf>
    <xf numFmtId="166" fontId="8" fillId="0" borderId="0" xfId="2" applyNumberFormat="1" applyFont="1" applyBorder="1" applyAlignment="1"/>
    <xf numFmtId="166" fontId="8" fillId="0" borderId="0" xfId="2" applyNumberFormat="1" applyFont="1" applyBorder="1"/>
    <xf numFmtId="166" fontId="8" fillId="0" borderId="0" xfId="2" applyNumberFormat="1" applyFont="1" applyFill="1" applyBorder="1" applyAlignment="1"/>
    <xf numFmtId="166" fontId="8" fillId="0" borderId="0" xfId="2" applyNumberFormat="1" applyFont="1" applyFill="1" applyBorder="1"/>
    <xf numFmtId="166" fontId="8" fillId="0" borderId="0" xfId="2" applyNumberFormat="1" applyFont="1" applyBorder="1" applyAlignment="1">
      <alignment horizontal="right"/>
    </xf>
    <xf numFmtId="166" fontId="8" fillId="0" borderId="3" xfId="2" applyNumberFormat="1" applyFont="1" applyBorder="1" applyAlignment="1">
      <alignment horizontal="right"/>
    </xf>
    <xf numFmtId="166" fontId="8" fillId="0" borderId="3" xfId="2" applyNumberFormat="1" applyFont="1" applyBorder="1"/>
    <xf numFmtId="166" fontId="0" fillId="0" borderId="0" xfId="2" applyNumberFormat="1" applyFont="1" applyBorder="1" applyAlignment="1"/>
    <xf numFmtId="166" fontId="0" fillId="0" borderId="3" xfId="2" applyNumberFormat="1" applyFont="1" applyBorder="1" applyAlignment="1"/>
    <xf numFmtId="166" fontId="0" fillId="0" borderId="0" xfId="0" applyNumberFormat="1" applyFont="1" applyBorder="1" applyAlignment="1"/>
    <xf numFmtId="166" fontId="0" fillId="0" borderId="3" xfId="0" applyNumberFormat="1" applyFont="1" applyBorder="1" applyAlignment="1"/>
    <xf numFmtId="0" fontId="13" fillId="2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1" fillId="0" borderId="7" xfId="1" applyFont="1" applyFill="1" applyBorder="1"/>
  </cellXfs>
  <cellStyles count="4">
    <cellStyle name="Currency" xfId="2" builtinId="4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uerobotics.com/store/connectors/penetrator-10-25-a/" TargetMode="External"/><Relationship Id="rId13" Type="http://schemas.openxmlformats.org/officeDocument/2006/relationships/hyperlink" Target="https://www.amazon.ca/Raspberry-Pi-Camera-Module-Megapixel/dp/B01ER2SKFS/ref=sr_1_3?s=electronics&amp;ie=UTF8&amp;qid=1539382791&amp;sr=1-3&amp;keywords=raspberry+pi+camera" TargetMode="External"/><Relationship Id="rId3" Type="http://schemas.openxmlformats.org/officeDocument/2006/relationships/hyperlink" Target="https://www.bluerobotics.com/store/watertight-enclosures/o-ring-flange-3-series/" TargetMode="External"/><Relationship Id="rId7" Type="http://schemas.openxmlformats.org/officeDocument/2006/relationships/hyperlink" Target="https://www.bluerobotics.com/store/watertight-enclosures/wte3-m-end-cap-4-hole-r1/" TargetMode="External"/><Relationship Id="rId12" Type="http://schemas.openxmlformats.org/officeDocument/2006/relationships/hyperlink" Target="https://www.amazon.ca/CanaKit-Raspberry-Power-Supply-Listed/dp/B07BD3WHCK/ref=sr_1_5?s=pc&amp;ie=UTF8&amp;qid=1532813757&amp;sr=1-5&amp;keywords=raspberry+pi+3+b%2B&amp;dpID=51IC7SDI3cL&amp;preST=_SY300_QL70_&amp;dpSrc=srch" TargetMode="External"/><Relationship Id="rId2" Type="http://schemas.openxmlformats.org/officeDocument/2006/relationships/hyperlink" Target="https://www.bluerobotics.com/store/watertight-enclosures/wte3-p-end-cap-r1/" TargetMode="External"/><Relationship Id="rId1" Type="http://schemas.openxmlformats.org/officeDocument/2006/relationships/hyperlink" Target="https://www.bluerobotics.com/store/watertight-enclosures/3-series/wte3-m-tube-8p75-r1/" TargetMode="External"/><Relationship Id="rId6" Type="http://schemas.openxmlformats.org/officeDocument/2006/relationships/hyperlink" Target="https://www.bluerobotics.com/store/tools/tool-silicone-grease-10g-r1/" TargetMode="External"/><Relationship Id="rId11" Type="http://schemas.openxmlformats.org/officeDocument/2006/relationships/hyperlink" Target="https://www.amazon.ca/Micro-2-Pin-Connector-150mm-Female/dp/B01E5MZVK2/ref=sr_1_9?ie=UTF8&amp;qid=1532828352&amp;sr=8-9&amp;keywords=jst+connector" TargetMode="External"/><Relationship Id="rId5" Type="http://schemas.openxmlformats.org/officeDocument/2006/relationships/hyperlink" Target="https://www.bluerobotics.com/store/watertight-enclosures/wte3-o-ring-set-r1/" TargetMode="External"/><Relationship Id="rId10" Type="http://schemas.openxmlformats.org/officeDocument/2006/relationships/hyperlink" Target="https://www.amazon.ca/Kuman-Electronic-Raspberry-Breadboard-Potentiometer/dp/B01IGGP7Z2/ref=sr_1_1_sspa?ie=UTF8&amp;qid=1532817078&amp;sr=8-1-spons&amp;keywords=resistor+kit&amp;psc=1" TargetMode="External"/><Relationship Id="rId4" Type="http://schemas.openxmlformats.org/officeDocument/2006/relationships/hyperlink" Target="https://www.bluerobotics.com/store/watertight-enclosures/vent-asm-r1/" TargetMode="External"/><Relationship Id="rId9" Type="http://schemas.openxmlformats.org/officeDocument/2006/relationships/hyperlink" Target="https://www.bluerobotics.com/store/connectors/penetrator-blank-10-25-a-r2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15" sqref="L15"/>
    </sheetView>
  </sheetViews>
  <sheetFormatPr defaultRowHeight="15.75" customHeight="1" x14ac:dyDescent="0.2"/>
  <cols>
    <col min="1" max="1" width="22.42578125" customWidth="1"/>
    <col min="2" max="2" width="16.85546875" customWidth="1"/>
    <col min="3" max="3" width="9.28515625" customWidth="1"/>
    <col min="4" max="4" width="14.42578125" customWidth="1"/>
    <col min="5" max="5" width="12.140625" customWidth="1"/>
    <col min="6" max="6" width="18" customWidth="1"/>
    <col min="7" max="7" width="14.42578125"/>
  </cols>
  <sheetData>
    <row r="1" spans="1:9" ht="21" customHeight="1" x14ac:dyDescent="0.25">
      <c r="A1" s="58" t="s">
        <v>47</v>
      </c>
      <c r="B1" s="59"/>
      <c r="C1" s="59"/>
      <c r="D1" s="59"/>
      <c r="E1" s="59"/>
      <c r="F1" s="60"/>
      <c r="G1" s="1"/>
      <c r="H1" s="1"/>
      <c r="I1" s="1"/>
    </row>
    <row r="2" spans="1:9" ht="18" customHeight="1" x14ac:dyDescent="0.2">
      <c r="A2" s="34" t="s">
        <v>0</v>
      </c>
      <c r="B2" s="34" t="s">
        <v>10</v>
      </c>
      <c r="C2" s="35" t="s">
        <v>1</v>
      </c>
      <c r="D2" s="35" t="s">
        <v>27</v>
      </c>
      <c r="E2" s="35" t="s">
        <v>28</v>
      </c>
      <c r="F2" s="34" t="s">
        <v>2</v>
      </c>
    </row>
    <row r="3" spans="1:9" ht="15.75" customHeight="1" x14ac:dyDescent="0.2">
      <c r="A3" s="42" t="s">
        <v>40</v>
      </c>
      <c r="B3" s="43"/>
      <c r="C3" s="43"/>
      <c r="D3" s="43"/>
      <c r="E3" s="43"/>
      <c r="F3" s="44"/>
    </row>
    <row r="4" spans="1:9" ht="15.75" customHeight="1" x14ac:dyDescent="0.2">
      <c r="A4" s="8" t="s">
        <v>50</v>
      </c>
      <c r="B4" s="9" t="s">
        <v>29</v>
      </c>
      <c r="C4" s="10">
        <v>1</v>
      </c>
      <c r="D4" s="47">
        <v>200</v>
      </c>
      <c r="E4" s="48">
        <f>D4*C4</f>
        <v>200</v>
      </c>
      <c r="F4" s="11" t="s">
        <v>18</v>
      </c>
    </row>
    <row r="5" spans="1:9" ht="15.75" customHeight="1" x14ac:dyDescent="0.2">
      <c r="A5" s="8" t="s">
        <v>51</v>
      </c>
      <c r="B5" s="9" t="s">
        <v>29</v>
      </c>
      <c r="C5" s="10">
        <v>1</v>
      </c>
      <c r="D5" s="47">
        <v>13</v>
      </c>
      <c r="E5" s="48">
        <f t="shared" ref="E5:E12" si="0">D5*C5</f>
        <v>13</v>
      </c>
      <c r="F5" s="12" t="s">
        <v>30</v>
      </c>
    </row>
    <row r="6" spans="1:9" ht="15.75" customHeight="1" x14ac:dyDescent="0.2">
      <c r="A6" s="13" t="s">
        <v>19</v>
      </c>
      <c r="B6" s="9" t="s">
        <v>29</v>
      </c>
      <c r="C6" s="14">
        <v>1</v>
      </c>
      <c r="D6" s="49">
        <v>12</v>
      </c>
      <c r="E6" s="50">
        <f t="shared" si="0"/>
        <v>12</v>
      </c>
      <c r="F6" s="61" t="s">
        <v>58</v>
      </c>
    </row>
    <row r="7" spans="1:9" ht="15.75" customHeight="1" x14ac:dyDescent="0.2">
      <c r="A7" s="8" t="s">
        <v>20</v>
      </c>
      <c r="B7" s="9" t="s">
        <v>29</v>
      </c>
      <c r="C7" s="10">
        <v>2</v>
      </c>
      <c r="D7" s="47">
        <v>24</v>
      </c>
      <c r="E7" s="48">
        <f t="shared" si="0"/>
        <v>48</v>
      </c>
      <c r="F7" s="11" t="s">
        <v>21</v>
      </c>
    </row>
    <row r="8" spans="1:9" ht="15.75" customHeight="1" x14ac:dyDescent="0.2">
      <c r="A8" s="8" t="s">
        <v>52</v>
      </c>
      <c r="B8" s="9" t="s">
        <v>29</v>
      </c>
      <c r="C8" s="10">
        <v>2</v>
      </c>
      <c r="D8" s="47">
        <v>4</v>
      </c>
      <c r="E8" s="48">
        <f t="shared" si="0"/>
        <v>8</v>
      </c>
      <c r="F8" s="11" t="s">
        <v>31</v>
      </c>
    </row>
    <row r="9" spans="1:9" ht="15.75" customHeight="1" x14ac:dyDescent="0.2">
      <c r="A9" s="8" t="s">
        <v>32</v>
      </c>
      <c r="B9" s="9" t="s">
        <v>29</v>
      </c>
      <c r="C9" s="10">
        <v>1</v>
      </c>
      <c r="D9" s="47">
        <v>4</v>
      </c>
      <c r="E9" s="48">
        <f t="shared" si="0"/>
        <v>4</v>
      </c>
      <c r="F9" s="11" t="s">
        <v>57</v>
      </c>
    </row>
    <row r="10" spans="1:9" ht="15.75" customHeight="1" x14ac:dyDescent="0.2">
      <c r="A10" s="8" t="s">
        <v>22</v>
      </c>
      <c r="B10" s="9" t="s">
        <v>29</v>
      </c>
      <c r="C10" s="10">
        <v>1</v>
      </c>
      <c r="D10" s="47">
        <v>8</v>
      </c>
      <c r="E10" s="48">
        <f t="shared" si="0"/>
        <v>8</v>
      </c>
      <c r="F10" s="11" t="s">
        <v>23</v>
      </c>
    </row>
    <row r="11" spans="1:9" ht="15.75" customHeight="1" x14ac:dyDescent="0.2">
      <c r="A11" s="8" t="s">
        <v>53</v>
      </c>
      <c r="B11" s="9" t="s">
        <v>29</v>
      </c>
      <c r="C11" s="10">
        <v>1</v>
      </c>
      <c r="D11" s="51">
        <v>3</v>
      </c>
      <c r="E11" s="48">
        <f t="shared" si="0"/>
        <v>3</v>
      </c>
      <c r="F11" s="11" t="s">
        <v>24</v>
      </c>
    </row>
    <row r="12" spans="1:9" ht="15.75" customHeight="1" x14ac:dyDescent="0.2">
      <c r="A12" s="15" t="s">
        <v>25</v>
      </c>
      <c r="B12" s="6" t="s">
        <v>29</v>
      </c>
      <c r="C12" s="7">
        <v>1</v>
      </c>
      <c r="D12" s="52">
        <v>3</v>
      </c>
      <c r="E12" s="53">
        <f t="shared" si="0"/>
        <v>3</v>
      </c>
      <c r="F12" s="16" t="s">
        <v>26</v>
      </c>
    </row>
    <row r="13" spans="1:9" ht="15.75" customHeight="1" x14ac:dyDescent="0.2">
      <c r="A13" s="17"/>
      <c r="B13" s="4"/>
      <c r="C13" s="4"/>
      <c r="D13" s="5" t="s">
        <v>8</v>
      </c>
      <c r="E13" s="51">
        <f>SUM(E4:E12)</f>
        <v>299</v>
      </c>
      <c r="F13" s="18"/>
    </row>
    <row r="14" spans="1:9" ht="15.75" customHeight="1" x14ac:dyDescent="0.2">
      <c r="A14" s="39" t="s">
        <v>55</v>
      </c>
      <c r="B14" s="40"/>
      <c r="C14" s="40"/>
      <c r="D14" s="40"/>
      <c r="E14" s="40"/>
      <c r="F14" s="41"/>
    </row>
    <row r="15" spans="1:9" ht="15.75" customHeight="1" x14ac:dyDescent="0.2">
      <c r="A15" s="13" t="s">
        <v>33</v>
      </c>
      <c r="B15" s="3" t="s">
        <v>38</v>
      </c>
      <c r="C15" s="14">
        <v>2</v>
      </c>
      <c r="D15" s="19"/>
      <c r="E15" s="19"/>
      <c r="F15" s="18"/>
    </row>
    <row r="16" spans="1:9" ht="15.75" customHeight="1" x14ac:dyDescent="0.2">
      <c r="A16" s="13" t="s">
        <v>34</v>
      </c>
      <c r="B16" s="3" t="s">
        <v>38</v>
      </c>
      <c r="C16" s="14">
        <v>1</v>
      </c>
      <c r="D16" s="19"/>
      <c r="E16" s="19"/>
      <c r="F16" s="18"/>
    </row>
    <row r="17" spans="1:6" ht="15.75" customHeight="1" x14ac:dyDescent="0.2">
      <c r="A17" s="13" t="s">
        <v>35</v>
      </c>
      <c r="B17" s="3" t="s">
        <v>38</v>
      </c>
      <c r="C17" s="14">
        <v>1</v>
      </c>
      <c r="D17" s="19"/>
      <c r="E17" s="19"/>
      <c r="F17" s="18"/>
    </row>
    <row r="18" spans="1:6" ht="15.75" customHeight="1" x14ac:dyDescent="0.2">
      <c r="A18" s="13" t="s">
        <v>36</v>
      </c>
      <c r="B18" s="3" t="s">
        <v>38</v>
      </c>
      <c r="C18" s="14">
        <v>1</v>
      </c>
      <c r="D18" s="19"/>
      <c r="E18" s="19"/>
      <c r="F18" s="18"/>
    </row>
    <row r="19" spans="1:6" ht="15.75" customHeight="1" x14ac:dyDescent="0.2">
      <c r="A19" s="13" t="s">
        <v>37</v>
      </c>
      <c r="B19" s="3" t="s">
        <v>38</v>
      </c>
      <c r="C19" s="14">
        <v>2</v>
      </c>
      <c r="D19" s="19"/>
      <c r="E19" s="19"/>
      <c r="F19" s="18"/>
    </row>
    <row r="20" spans="1:6" ht="15.75" customHeight="1" x14ac:dyDescent="0.2">
      <c r="A20" s="13" t="s">
        <v>54</v>
      </c>
      <c r="B20" s="3" t="s">
        <v>38</v>
      </c>
      <c r="C20" s="14">
        <v>1</v>
      </c>
      <c r="D20" s="19"/>
      <c r="E20" s="19"/>
      <c r="F20" s="18"/>
    </row>
    <row r="21" spans="1:6" ht="15.75" customHeight="1" x14ac:dyDescent="0.2">
      <c r="A21" s="13" t="s">
        <v>45</v>
      </c>
      <c r="B21" s="3" t="s">
        <v>38</v>
      </c>
      <c r="C21" s="26">
        <v>1</v>
      </c>
      <c r="D21" s="28"/>
      <c r="E21" s="28"/>
      <c r="F21" s="29"/>
    </row>
    <row r="22" spans="1:6" ht="15.75" customHeight="1" x14ac:dyDescent="0.2">
      <c r="A22" s="13" t="s">
        <v>39</v>
      </c>
      <c r="B22" s="3" t="s">
        <v>38</v>
      </c>
      <c r="C22" s="14">
        <v>1</v>
      </c>
      <c r="D22" s="19"/>
      <c r="E22" s="19"/>
      <c r="F22" s="18"/>
    </row>
    <row r="23" spans="1:6" ht="15.75" customHeight="1" x14ac:dyDescent="0.2">
      <c r="A23" s="39" t="s">
        <v>56</v>
      </c>
      <c r="B23" s="40"/>
      <c r="C23" s="40"/>
      <c r="D23" s="40"/>
      <c r="E23" s="40"/>
      <c r="F23" s="41"/>
    </row>
    <row r="24" spans="1:6" ht="15.75" customHeight="1" x14ac:dyDescent="0.2">
      <c r="A24" s="20" t="s">
        <v>9</v>
      </c>
      <c r="B24" s="21" t="s">
        <v>13</v>
      </c>
      <c r="C24" s="22">
        <v>1</v>
      </c>
      <c r="D24" s="54">
        <v>70</v>
      </c>
      <c r="E24" s="54">
        <f>D24*C24</f>
        <v>70</v>
      </c>
      <c r="F24" s="23" t="s">
        <v>11</v>
      </c>
    </row>
    <row r="25" spans="1:6" ht="15.75" customHeight="1" x14ac:dyDescent="0.2">
      <c r="A25" s="20" t="s">
        <v>3</v>
      </c>
      <c r="B25" s="21" t="s">
        <v>14</v>
      </c>
      <c r="C25" s="22">
        <v>1</v>
      </c>
      <c r="D25" s="54">
        <v>34</v>
      </c>
      <c r="E25" s="54">
        <f t="shared" ref="E25:E31" si="1">D25*C25</f>
        <v>34</v>
      </c>
      <c r="F25" s="23" t="s">
        <v>48</v>
      </c>
    </row>
    <row r="26" spans="1:6" ht="15.75" customHeight="1" x14ac:dyDescent="0.2">
      <c r="A26" s="20" t="s">
        <v>4</v>
      </c>
      <c r="B26" s="21" t="s">
        <v>12</v>
      </c>
      <c r="C26" s="22">
        <v>1</v>
      </c>
      <c r="D26" s="54">
        <v>55</v>
      </c>
      <c r="E26" s="54">
        <f t="shared" si="1"/>
        <v>55</v>
      </c>
      <c r="F26" s="24" t="str">
        <f>HYPERLINK("https://www.adafruit.com/product/746","Ultimate GPS")</f>
        <v>Ultimate GPS</v>
      </c>
    </row>
    <row r="27" spans="1:6" ht="15.75" customHeight="1" x14ac:dyDescent="0.2">
      <c r="A27" s="20" t="s">
        <v>5</v>
      </c>
      <c r="B27" s="21" t="s">
        <v>15</v>
      </c>
      <c r="C27" s="22">
        <v>1</v>
      </c>
      <c r="D27" s="54">
        <v>11</v>
      </c>
      <c r="E27" s="54">
        <f t="shared" si="1"/>
        <v>11</v>
      </c>
      <c r="F27" s="24" t="str">
        <f>HYPERLINK("https://www.amazon.ca/Arduino-Pro-Mini-328-16MHz/dp/B0089TPH3O/ref=sr_1_2?ie=UTF8&amp;qid=1518963555&amp;sr=8-2&amp;keywords=arduino+pro+mini&amp;dpID=51XA7OJo1JL&amp;preST=_SY300_QL70_&amp;dpSrc=srch","Arduino Pro Mini")</f>
        <v>Arduino Pro Mini</v>
      </c>
    </row>
    <row r="28" spans="1:6" ht="15.75" customHeight="1" x14ac:dyDescent="0.2">
      <c r="A28" s="20" t="s">
        <v>6</v>
      </c>
      <c r="B28" s="21" t="s">
        <v>16</v>
      </c>
      <c r="C28" s="22">
        <v>1</v>
      </c>
      <c r="D28" s="54">
        <v>89</v>
      </c>
      <c r="E28" s="54">
        <f t="shared" si="1"/>
        <v>89</v>
      </c>
      <c r="F28" s="24" t="str">
        <f>HYPERLINK("https://www.amazon.ca/SanDisk-Ultra-Flair-256GB-SDCZ73-256G-G46/dp/B06XG9XP49/ref=cm_cr_arp_d_product_top?ie=UTF8","SanDisk 3.0")</f>
        <v>SanDisk 3.0</v>
      </c>
    </row>
    <row r="29" spans="1:6" ht="15.75" customHeight="1" x14ac:dyDescent="0.2">
      <c r="A29" s="20" t="s">
        <v>7</v>
      </c>
      <c r="B29" s="21" t="s">
        <v>17</v>
      </c>
      <c r="C29" s="22">
        <v>1</v>
      </c>
      <c r="D29" s="54">
        <v>66</v>
      </c>
      <c r="E29" s="54">
        <f t="shared" si="1"/>
        <v>66</v>
      </c>
      <c r="F29" s="25" t="str">
        <f>HYPERLINK("https://www.amazon.ca/Battery-RAVPower-Charger-26800mAh-Portable/dp/B012S6IHQC/ref=sr_1_9?s=electronics&amp;ie=UTF8&amp;qid=1518824581&amp;sr=1-9&amp;keywords=battery+bank","26ah Battery Bank")</f>
        <v>26ah Battery Bank</v>
      </c>
    </row>
    <row r="30" spans="1:6" ht="15.75" customHeight="1" x14ac:dyDescent="0.2">
      <c r="A30" s="8" t="s">
        <v>49</v>
      </c>
      <c r="B30" s="9" t="s">
        <v>41</v>
      </c>
      <c r="C30" s="26">
        <v>1</v>
      </c>
      <c r="D30" s="51">
        <v>17</v>
      </c>
      <c r="E30" s="54">
        <f t="shared" si="1"/>
        <v>17</v>
      </c>
      <c r="F30" s="23" t="s">
        <v>42</v>
      </c>
    </row>
    <row r="31" spans="1:6" ht="16.5" customHeight="1" x14ac:dyDescent="0.2">
      <c r="A31" s="15" t="s">
        <v>43</v>
      </c>
      <c r="B31" s="6" t="s">
        <v>44</v>
      </c>
      <c r="C31" s="45">
        <v>1</v>
      </c>
      <c r="D31" s="52">
        <v>9</v>
      </c>
      <c r="E31" s="55">
        <f t="shared" si="1"/>
        <v>9</v>
      </c>
      <c r="F31" s="46" t="s">
        <v>43</v>
      </c>
    </row>
    <row r="32" spans="1:6" ht="15.75" customHeight="1" x14ac:dyDescent="0.2">
      <c r="A32" s="27"/>
      <c r="B32" s="4"/>
      <c r="C32" s="4"/>
      <c r="D32" s="5" t="s">
        <v>8</v>
      </c>
      <c r="E32" s="56">
        <f>SUM(E24:E31)</f>
        <v>351</v>
      </c>
      <c r="F32" s="18"/>
    </row>
    <row r="33" spans="1:6" ht="15.75" customHeight="1" x14ac:dyDescent="0.2">
      <c r="A33" s="36" t="s">
        <v>46</v>
      </c>
      <c r="B33" s="37"/>
      <c r="C33" s="37"/>
      <c r="D33" s="37"/>
      <c r="E33" s="37"/>
      <c r="F33" s="38"/>
    </row>
    <row r="34" spans="1:6" ht="15.75" customHeight="1" x14ac:dyDescent="0.2">
      <c r="A34" s="30"/>
      <c r="B34" s="31"/>
      <c r="C34" s="31"/>
      <c r="D34" s="32" t="s">
        <v>8</v>
      </c>
      <c r="E34" s="57">
        <f>E32+E13</f>
        <v>650</v>
      </c>
      <c r="F34" s="33"/>
    </row>
    <row r="35" spans="1:6" ht="15.75" customHeight="1" x14ac:dyDescent="0.2">
      <c r="A35" s="2"/>
    </row>
  </sheetData>
  <mergeCells count="5">
    <mergeCell ref="A33:F33"/>
    <mergeCell ref="A1:F1"/>
    <mergeCell ref="A3:F3"/>
    <mergeCell ref="A14:F14"/>
    <mergeCell ref="A23:F23"/>
  </mergeCells>
  <hyperlinks>
    <hyperlink ref="F4" r:id="rId1"/>
    <hyperlink ref="F5" r:id="rId2" display="Clear Acrylic End Cap"/>
    <hyperlink ref="F7" r:id="rId3"/>
    <hyperlink ref="F10" r:id="rId4"/>
    <hyperlink ref="F11" r:id="rId5"/>
    <hyperlink ref="F12" r:id="rId6"/>
    <hyperlink ref="F6" r:id="rId7" display="Aluminum End Cap"/>
    <hyperlink ref="F8" r:id="rId8"/>
    <hyperlink ref="F9" r:id="rId9" display="Cable Penetrator Blank"/>
    <hyperlink ref="F30" r:id="rId10"/>
    <hyperlink ref="F31" r:id="rId11"/>
    <hyperlink ref="F24" r:id="rId12"/>
    <hyperlink ref="F25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modified xsi:type="dcterms:W3CDTF">2018-10-12T22:32:54Z</dcterms:modified>
</cp:coreProperties>
</file>