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6" i="1" l="1"/>
  <c r="C17" i="1"/>
  <c r="C15" i="1"/>
  <c r="D15" i="1"/>
  <c r="D16" i="1"/>
  <c r="D17" i="1"/>
  <c r="B16" i="1"/>
  <c r="B17" i="1"/>
  <c r="B15" i="1"/>
  <c r="H4" i="1"/>
  <c r="H5" i="1"/>
  <c r="H3" i="1"/>
  <c r="D10" i="1"/>
  <c r="D11" i="1"/>
  <c r="D9" i="1"/>
  <c r="C10" i="1"/>
  <c r="C11" i="1"/>
  <c r="C9" i="1"/>
  <c r="G4" i="1"/>
  <c r="G5" i="1"/>
  <c r="C4" i="1"/>
  <c r="E4" i="1" s="1"/>
  <c r="C5" i="1"/>
  <c r="E5" i="1" s="1"/>
  <c r="C3" i="1"/>
  <c r="E3" i="1" s="1"/>
  <c r="G3" i="1" s="1"/>
</calcChain>
</file>

<file path=xl/sharedStrings.xml><?xml version="1.0" encoding="utf-8"?>
<sst xmlns="http://schemas.openxmlformats.org/spreadsheetml/2006/main" count="22" uniqueCount="22">
  <si>
    <t>Recording time [hours]</t>
  </si>
  <si>
    <t>Recording power consumption [A]</t>
  </si>
  <si>
    <t>Sleep time [hours]</t>
  </si>
  <si>
    <t>Sleep power consumption [A]</t>
  </si>
  <si>
    <t>Battery capacity [Ah]</t>
  </si>
  <si>
    <t>Run time [days]</t>
  </si>
  <si>
    <t>Power calculation [ Run time = Battery / Total consumption ]</t>
  </si>
  <si>
    <t>Consumption per day [Ah]</t>
  </si>
  <si>
    <t>Video Mode</t>
  </si>
  <si>
    <t>MB per second</t>
  </si>
  <si>
    <t>1 at 30fps</t>
  </si>
  <si>
    <t>4 at 30fps</t>
  </si>
  <si>
    <t>5 at 30fps</t>
  </si>
  <si>
    <t>Recoding time [hrs] 128GB USB</t>
  </si>
  <si>
    <t>Recoding time [hrs] 256GB USB</t>
  </si>
  <si>
    <t>Run time [hrs]</t>
  </si>
  <si>
    <t>Section length [min]</t>
  </si>
  <si>
    <t>Transfer time [sec]</t>
  </si>
  <si>
    <t>Transfer time [min]</t>
  </si>
  <si>
    <t>File size [MB]</t>
  </si>
  <si>
    <t>Storage [ MB/s = File size / Video duration ]</t>
  </si>
  <si>
    <t xml:space="preserve"> Section transfer [ mode 4, speed is 20MB/s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</si>
</sst>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wrapText="1"/>
    </xf>
    <xf numFmtId="2" fontId="0" fillId="0" borderId="5" xfId="0" applyNumberForma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wrapText="1"/>
    </xf>
    <xf numFmtId="2" fontId="0" fillId="0" borderId="7" xfId="0" applyNumberFormat="1" applyBorder="1" applyAlignment="1">
      <alignment wrapText="1"/>
    </xf>
    <xf numFmtId="2" fontId="0" fillId="0" borderId="8" xfId="0" applyNumberFormat="1" applyBorder="1" applyAlignment="1">
      <alignment wrapText="1"/>
    </xf>
    <xf numFmtId="170" fontId="0" fillId="0" borderId="0" xfId="0" applyNumberFormat="1" applyBorder="1" applyAlignment="1">
      <alignment wrapText="1"/>
    </xf>
    <xf numFmtId="170" fontId="0" fillId="0" borderId="5" xfId="0" applyNumberFormat="1" applyBorder="1" applyAlignment="1">
      <alignment wrapText="1"/>
    </xf>
    <xf numFmtId="170" fontId="0" fillId="0" borderId="7" xfId="0" applyNumberFormat="1" applyBorder="1" applyAlignment="1">
      <alignment wrapText="1"/>
    </xf>
    <xf numFmtId="170" fontId="0" fillId="0" borderId="8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2" sqref="J12"/>
    </sheetView>
  </sheetViews>
  <sheetFormatPr defaultColWidth="15.7109375" defaultRowHeight="24.95" customHeight="1" x14ac:dyDescent="0.25"/>
  <cols>
    <col min="1" max="1" width="12.5703125" style="2" customWidth="1"/>
    <col min="2" max="2" width="16" style="1" customWidth="1"/>
    <col min="3" max="3" width="15.5703125" style="1" customWidth="1"/>
    <col min="4" max="4" width="16.28515625" style="1" customWidth="1"/>
    <col min="5" max="5" width="15" style="1" customWidth="1"/>
    <col min="6" max="6" width="13.140625" style="1" customWidth="1"/>
    <col min="7" max="7" width="12" style="1" customWidth="1"/>
    <col min="8" max="8" width="12.140625" style="1" customWidth="1"/>
    <col min="9" max="16384" width="15.7109375" style="1"/>
  </cols>
  <sheetData>
    <row r="1" spans="1:8" ht="29.25" customHeight="1" x14ac:dyDescent="0.25">
      <c r="A1" s="5" t="s">
        <v>6</v>
      </c>
      <c r="B1" s="6"/>
      <c r="C1" s="6"/>
      <c r="D1" s="6"/>
      <c r="E1" s="6"/>
      <c r="F1" s="6"/>
      <c r="G1" s="6"/>
      <c r="H1" s="7"/>
    </row>
    <row r="2" spans="1:8" ht="35.25" customHeight="1" x14ac:dyDescent="0.25">
      <c r="A2" s="8" t="s">
        <v>0</v>
      </c>
      <c r="B2" s="9" t="s">
        <v>1</v>
      </c>
      <c r="C2" s="9" t="s">
        <v>2</v>
      </c>
      <c r="D2" s="9" t="s">
        <v>3</v>
      </c>
      <c r="E2" s="9" t="s">
        <v>7</v>
      </c>
      <c r="F2" s="9" t="s">
        <v>4</v>
      </c>
      <c r="G2" s="9" t="s">
        <v>5</v>
      </c>
      <c r="H2" s="10" t="s">
        <v>15</v>
      </c>
    </row>
    <row r="3" spans="1:8" ht="24.95" customHeight="1" x14ac:dyDescent="0.25">
      <c r="A3" s="11">
        <v>12</v>
      </c>
      <c r="B3" s="12">
        <v>0.6</v>
      </c>
      <c r="C3" s="12">
        <f>24-A3</f>
        <v>12</v>
      </c>
      <c r="D3" s="12">
        <v>0.15</v>
      </c>
      <c r="E3" s="12">
        <f>(A3*B3)+(C3*D3)</f>
        <v>9</v>
      </c>
      <c r="F3" s="12">
        <v>26.7</v>
      </c>
      <c r="G3" s="13">
        <f>F3/E3</f>
        <v>2.9666666666666668</v>
      </c>
      <c r="H3" s="14">
        <f>G3*24</f>
        <v>71.2</v>
      </c>
    </row>
    <row r="4" spans="1:8" ht="24.95" customHeight="1" x14ac:dyDescent="0.25">
      <c r="A4" s="11">
        <v>10</v>
      </c>
      <c r="B4" s="12">
        <v>0.6</v>
      </c>
      <c r="C4" s="12">
        <f>24-A4</f>
        <v>14</v>
      </c>
      <c r="D4" s="12">
        <v>0.15</v>
      </c>
      <c r="E4" s="12">
        <f>(A4*B4)+(C4*D4)</f>
        <v>8.1</v>
      </c>
      <c r="F4" s="12">
        <v>26.7</v>
      </c>
      <c r="G4" s="13">
        <f t="shared" ref="G4:H5" si="0">F4/E4</f>
        <v>3.2962962962962963</v>
      </c>
      <c r="H4" s="14">
        <f t="shared" ref="H4:H5" si="1">G4*24</f>
        <v>79.111111111111114</v>
      </c>
    </row>
    <row r="5" spans="1:8" ht="24.95" customHeight="1" x14ac:dyDescent="0.25">
      <c r="A5" s="15">
        <v>8</v>
      </c>
      <c r="B5" s="16">
        <v>0.6</v>
      </c>
      <c r="C5" s="16">
        <f>24-A5</f>
        <v>16</v>
      </c>
      <c r="D5" s="16">
        <v>0.15</v>
      </c>
      <c r="E5" s="16">
        <f>(A5*B5)+(C5*D5)</f>
        <v>7.1999999999999993</v>
      </c>
      <c r="F5" s="16">
        <v>26.7</v>
      </c>
      <c r="G5" s="17">
        <f t="shared" si="0"/>
        <v>3.7083333333333335</v>
      </c>
      <c r="H5" s="18">
        <f t="shared" si="1"/>
        <v>89</v>
      </c>
    </row>
    <row r="7" spans="1:8" ht="24.95" customHeight="1" x14ac:dyDescent="0.25">
      <c r="A7" s="5" t="s">
        <v>20</v>
      </c>
      <c r="B7" s="6"/>
      <c r="C7" s="6"/>
      <c r="D7" s="7"/>
      <c r="E7" s="4"/>
      <c r="F7" s="4"/>
      <c r="G7" s="4"/>
    </row>
    <row r="8" spans="1:8" ht="32.25" customHeight="1" x14ac:dyDescent="0.25">
      <c r="A8" s="8" t="s">
        <v>8</v>
      </c>
      <c r="B8" s="9" t="s">
        <v>9</v>
      </c>
      <c r="C8" s="9" t="s">
        <v>13</v>
      </c>
      <c r="D8" s="10" t="s">
        <v>14</v>
      </c>
      <c r="E8" s="3"/>
      <c r="F8" s="3"/>
      <c r="G8" s="3"/>
    </row>
    <row r="9" spans="1:8" ht="24.95" customHeight="1" x14ac:dyDescent="0.25">
      <c r="A9" s="11" t="s">
        <v>10</v>
      </c>
      <c r="B9" s="12">
        <v>2</v>
      </c>
      <c r="C9" s="19">
        <f>128000/(B9*60*60)</f>
        <v>17.777777777777779</v>
      </c>
      <c r="D9" s="20">
        <f>256000/(B9*60*60)</f>
        <v>35.555555555555557</v>
      </c>
    </row>
    <row r="10" spans="1:8" ht="24.95" customHeight="1" x14ac:dyDescent="0.25">
      <c r="A10" s="11" t="s">
        <v>11</v>
      </c>
      <c r="B10" s="12">
        <v>1.75</v>
      </c>
      <c r="C10" s="19">
        <f t="shared" ref="C10:C11" si="2">128000/(B10*60*60)</f>
        <v>20.317460317460316</v>
      </c>
      <c r="D10" s="20">
        <f t="shared" ref="D10:D11" si="3">256000/(B10*60*60)</f>
        <v>40.634920634920633</v>
      </c>
    </row>
    <row r="11" spans="1:8" ht="24.95" customHeight="1" x14ac:dyDescent="0.25">
      <c r="A11" s="15" t="s">
        <v>12</v>
      </c>
      <c r="B11" s="16">
        <v>1.2</v>
      </c>
      <c r="C11" s="21">
        <f t="shared" si="2"/>
        <v>29.62962962962963</v>
      </c>
      <c r="D11" s="22">
        <f t="shared" si="3"/>
        <v>59.25925925925926</v>
      </c>
    </row>
    <row r="13" spans="1:8" ht="30.75" customHeight="1" x14ac:dyDescent="0.25">
      <c r="A13" s="5" t="s">
        <v>21</v>
      </c>
      <c r="B13" s="6"/>
      <c r="C13" s="6"/>
      <c r="D13" s="7"/>
    </row>
    <row r="14" spans="1:8" ht="33.75" customHeight="1" x14ac:dyDescent="0.25">
      <c r="A14" s="8" t="s">
        <v>16</v>
      </c>
      <c r="B14" s="9" t="s">
        <v>19</v>
      </c>
      <c r="C14" s="9" t="s">
        <v>17</v>
      </c>
      <c r="D14" s="10" t="s">
        <v>18</v>
      </c>
    </row>
    <row r="15" spans="1:8" ht="24.95" customHeight="1" x14ac:dyDescent="0.25">
      <c r="A15" s="11">
        <v>20</v>
      </c>
      <c r="B15" s="12">
        <f>A15*60*1.75</f>
        <v>2100</v>
      </c>
      <c r="C15" s="12">
        <f>B15/20</f>
        <v>105</v>
      </c>
      <c r="D15" s="23">
        <f>C15/60</f>
        <v>1.75</v>
      </c>
    </row>
    <row r="16" spans="1:8" ht="24.95" customHeight="1" x14ac:dyDescent="0.25">
      <c r="A16" s="11">
        <v>40</v>
      </c>
      <c r="B16" s="12">
        <f t="shared" ref="B16:B17" si="4">A16*60*1.75</f>
        <v>4200</v>
      </c>
      <c r="C16" s="12">
        <f t="shared" ref="C16:C17" si="5">B16/20</f>
        <v>210</v>
      </c>
      <c r="D16" s="23">
        <f t="shared" ref="D16:D17" si="6">C16/60</f>
        <v>3.5</v>
      </c>
    </row>
    <row r="17" spans="1:4" ht="24.95" customHeight="1" x14ac:dyDescent="0.25">
      <c r="A17" s="15">
        <v>60</v>
      </c>
      <c r="B17" s="16">
        <f t="shared" si="4"/>
        <v>6300</v>
      </c>
      <c r="C17" s="16">
        <f t="shared" si="5"/>
        <v>315</v>
      </c>
      <c r="D17" s="24">
        <f t="shared" si="6"/>
        <v>5.25</v>
      </c>
    </row>
  </sheetData>
  <mergeCells count="3">
    <mergeCell ref="A1:H1"/>
    <mergeCell ref="A7:D7"/>
    <mergeCell ref="A13:D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2018-10-12T21:08:00Z</dcterms:modified>
</cp:coreProperties>
</file>