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21" documentId="13_ncr:1_{09AB83A8-F969-4E8F-9034-FBDE56616B19}" xr6:coauthVersionLast="47" xr6:coauthVersionMax="47" xr10:uidLastSave="{6CA945C6-6991-487C-B47E-067DA5D8F016}"/>
  <bookViews>
    <workbookView xWindow="2004" yWindow="600" windowWidth="21036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AB3890" i="1" s="1"/>
  <c r="AC3890" i="1" s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10" i="1" l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28" i="1"/>
  <c r="AJ3928" i="1"/>
  <c r="AK3928" i="1" s="1"/>
  <c r="AI3920" i="1"/>
  <c r="AJ3920" i="1"/>
  <c r="AK3920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80" i="1" l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93" i="1" l="1"/>
  <c r="AJ3794" i="1"/>
  <c r="AJ3791" i="1"/>
  <c r="AJ3790" i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<sst xmlns="http://schemas.openxmlformats.org/spreadsheetml/2006/main" count="46735" uniqueCount="3696">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</sst>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2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663" activePane="bottomLeft" state="frozen"/>
      <selection activeCell="L1" sqref="L1"/>
      <selection pane="bottomLeft" activeCell="F1" sqref="F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496567852.38145834</v>
      </c>
      <c r="AJ14" s="19">
        <f t="shared" si="8"/>
        <v>59158812.663541518</v>
      </c>
      <c r="AK14" s="20">
        <f t="shared" si="9"/>
        <v>0.11913540592655265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496567852.38145834</v>
      </c>
      <c r="AJ15" s="19">
        <f t="shared" si="8"/>
        <v>59158812.663541518</v>
      </c>
      <c r="AK15" s="20">
        <f t="shared" si="9"/>
        <v>0.11913540592655265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496567852.38145834</v>
      </c>
      <c r="AJ29" s="19">
        <f t="shared" si="8"/>
        <v>59158812.663541518</v>
      </c>
      <c r="AK29" s="20">
        <f t="shared" si="9"/>
        <v>0.11913540592655265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496567852.38145834</v>
      </c>
      <c r="AJ52" s="19">
        <f t="shared" si="8"/>
        <v>59158812.663541518</v>
      </c>
      <c r="AK52" s="20">
        <f t="shared" si="9"/>
        <v>0.11913540592655265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496567852.38145834</v>
      </c>
      <c r="AJ53" s="19">
        <f t="shared" si="8"/>
        <v>59158812.663541518</v>
      </c>
      <c r="AK53" s="20">
        <f t="shared" si="9"/>
        <v>0.11913540592655265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496567852.38145834</v>
      </c>
      <c r="AJ54" s="19">
        <f t="shared" si="8"/>
        <v>59158812.663541518</v>
      </c>
      <c r="AK54" s="20">
        <f t="shared" si="9"/>
        <v>0.11913540592655265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496567852.38145834</v>
      </c>
      <c r="AJ55" s="19">
        <f t="shared" si="8"/>
        <v>59158812.663541518</v>
      </c>
      <c r="AK55" s="20">
        <f t="shared" si="9"/>
        <v>0.11913540592655265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496567852.38145834</v>
      </c>
      <c r="AJ61" s="19">
        <f t="shared" si="8"/>
        <v>59158812.663541518</v>
      </c>
      <c r="AK61" s="20">
        <f t="shared" si="9"/>
        <v>0.11913540592655265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496567852.38145834</v>
      </c>
      <c r="AJ62" s="19">
        <f t="shared" si="8"/>
        <v>59158812.663541518</v>
      </c>
      <c r="AK62" s="20">
        <f t="shared" si="9"/>
        <v>0.11913540592655265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496567852.38145834</v>
      </c>
      <c r="AJ63" s="19">
        <f t="shared" si="8"/>
        <v>59158812.663541518</v>
      </c>
      <c r="AK63" s="20">
        <f t="shared" si="9"/>
        <v>0.11913540592655265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496567852.38145834</v>
      </c>
      <c r="AJ64" s="19">
        <f t="shared" si="8"/>
        <v>59158812.663541518</v>
      </c>
      <c r="AK64" s="20">
        <f t="shared" si="9"/>
        <v>0.11913540592655265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496567852.38145834</v>
      </c>
      <c r="AJ65" s="19">
        <f t="shared" si="8"/>
        <v>59158812.663541518</v>
      </c>
      <c r="AK65" s="20">
        <f t="shared" si="9"/>
        <v>0.11913540592655265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496567852.38145834</v>
      </c>
      <c r="AJ71" s="19">
        <f t="shared" si="24"/>
        <v>59158812.663541518</v>
      </c>
      <c r="AK71" s="20">
        <f t="shared" si="25"/>
        <v>0.11913540592655265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496567852.38145834</v>
      </c>
      <c r="AJ72" s="19">
        <f t="shared" si="24"/>
        <v>59158812.663541518</v>
      </c>
      <c r="AK72" s="20">
        <f t="shared" si="25"/>
        <v>0.11913540592655265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496567852.38145834</v>
      </c>
      <c r="AJ75" s="19">
        <f t="shared" si="24"/>
        <v>59158812.663541518</v>
      </c>
      <c r="AK75" s="20">
        <f t="shared" si="25"/>
        <v>0.11913540592655265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17358541.68141593</v>
      </c>
      <c r="AJ80" s="19">
        <f t="shared" si="24"/>
        <v>2013899.8867699117</v>
      </c>
      <c r="AK80" s="20">
        <f t="shared" si="25"/>
        <v>0.11601780401437724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496567852.38145834</v>
      </c>
      <c r="AJ93" s="19">
        <f t="shared" si="24"/>
        <v>59158812.663541518</v>
      </c>
      <c r="AK93" s="20">
        <f t="shared" si="25"/>
        <v>0.11913540592655265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496567852.38145834</v>
      </c>
      <c r="AJ94" s="19">
        <f t="shared" si="24"/>
        <v>59158812.663541518</v>
      </c>
      <c r="AK94" s="20">
        <f t="shared" si="25"/>
        <v>0.11913540592655265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496567852.38145834</v>
      </c>
      <c r="AJ106" s="19">
        <f t="shared" si="24"/>
        <v>59158812.663541518</v>
      </c>
      <c r="AK106" s="20">
        <f t="shared" si="25"/>
        <v>0.11913540592655265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496567852.38145834</v>
      </c>
      <c r="AJ132" s="19">
        <f t="shared" si="41"/>
        <v>59158812.663541518</v>
      </c>
      <c r="AK132" s="20">
        <f t="shared" si="42"/>
        <v>0.11913540592655265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496567852.38145834</v>
      </c>
      <c r="AJ137" s="19">
        <f t="shared" si="58"/>
        <v>59158812.663541518</v>
      </c>
      <c r="AK137" s="20">
        <f t="shared" si="59"/>
        <v>0.11913540592655265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496567852.38145834</v>
      </c>
      <c r="AJ138" s="19">
        <f t="shared" si="58"/>
        <v>59158812.663541518</v>
      </c>
      <c r="AK138" s="20">
        <f t="shared" si="59"/>
        <v>0.11913540592655265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496567852.38145834</v>
      </c>
      <c r="AJ139" s="19">
        <f t="shared" si="58"/>
        <v>59158812.663541518</v>
      </c>
      <c r="AK139" s="20">
        <f t="shared" si="59"/>
        <v>0.11913540592655265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496567852.38145834</v>
      </c>
      <c r="AJ140" s="19">
        <f t="shared" si="58"/>
        <v>59158812.663541518</v>
      </c>
      <c r="AK140" s="20">
        <f t="shared" si="59"/>
        <v>0.11913540592655265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496567852.38145834</v>
      </c>
      <c r="AJ141" s="19">
        <f t="shared" si="58"/>
        <v>59158812.663541518</v>
      </c>
      <c r="AK141" s="20">
        <f t="shared" si="59"/>
        <v>0.11913540592655265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496567852.38145834</v>
      </c>
      <c r="AJ142" s="19">
        <f t="shared" si="58"/>
        <v>59158812.663541518</v>
      </c>
      <c r="AK142" s="20">
        <f t="shared" si="59"/>
        <v>0.11913540592655265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496567852.38145834</v>
      </c>
      <c r="AJ143" s="19">
        <f t="shared" si="58"/>
        <v>59158812.663541518</v>
      </c>
      <c r="AK143" s="20">
        <f t="shared" si="59"/>
        <v>0.11913540592655265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496567852.38145834</v>
      </c>
      <c r="AJ146" s="19">
        <f t="shared" si="58"/>
        <v>59158812.663541518</v>
      </c>
      <c r="AK146" s="20">
        <f t="shared" si="59"/>
        <v>0.11913540592655265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496567852.38145834</v>
      </c>
      <c r="AJ160" s="19">
        <f t="shared" si="58"/>
        <v>59158812.663541518</v>
      </c>
      <c r="AK160" s="20">
        <f t="shared" si="59"/>
        <v>0.11913540592655265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496567852.38145834</v>
      </c>
      <c r="AJ240" s="19">
        <f t="shared" si="77"/>
        <v>59158812.663541518</v>
      </c>
      <c r="AK240" s="20">
        <f t="shared" si="78"/>
        <v>0.11913540592655265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496567852.38145834</v>
      </c>
      <c r="AJ241" s="19">
        <f t="shared" si="77"/>
        <v>59158812.663541518</v>
      </c>
      <c r="AK241" s="20">
        <f t="shared" si="78"/>
        <v>0.11913540592655265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496567852.38145834</v>
      </c>
      <c r="AJ245" s="19">
        <f t="shared" si="77"/>
        <v>59158812.663541518</v>
      </c>
      <c r="AK245" s="20">
        <f t="shared" si="78"/>
        <v>0.11913540592655265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496567852.38145834</v>
      </c>
      <c r="AJ246" s="19">
        <f t="shared" si="77"/>
        <v>59158812.663541518</v>
      </c>
      <c r="AK246" s="20">
        <f t="shared" si="78"/>
        <v>0.11913540592655265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17358541.68141593</v>
      </c>
      <c r="AJ250" s="19">
        <f t="shared" si="77"/>
        <v>2013899.8867699117</v>
      </c>
      <c r="AK250" s="20">
        <f t="shared" si="78"/>
        <v>0.11601780401437724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496567852.38145834</v>
      </c>
      <c r="AJ282" s="19">
        <f t="shared" si="97"/>
        <v>59158812.663541518</v>
      </c>
      <c r="AK282" s="20">
        <f t="shared" si="98"/>
        <v>0.11913540592655265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496567852.38145834</v>
      </c>
      <c r="AJ283" s="19">
        <f t="shared" si="97"/>
        <v>59158812.663541518</v>
      </c>
      <c r="AK283" s="20">
        <f t="shared" si="98"/>
        <v>0.11913540592655265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496567852.38145834</v>
      </c>
      <c r="AJ293" s="19">
        <f t="shared" si="97"/>
        <v>59158812.663541518</v>
      </c>
      <c r="AK293" s="20">
        <f t="shared" si="98"/>
        <v>0.11913540592655265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496567852.38145834</v>
      </c>
      <c r="AJ294" s="19">
        <f t="shared" si="97"/>
        <v>59158812.663541518</v>
      </c>
      <c r="AK294" s="20">
        <f t="shared" si="98"/>
        <v>0.11913540592655265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17358541.68141593</v>
      </c>
      <c r="AJ310" s="19">
        <f t="shared" si="97"/>
        <v>2013899.8867699117</v>
      </c>
      <c r="AK310" s="20">
        <f t="shared" si="98"/>
        <v>0.11601780401437724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17358541.68141593</v>
      </c>
      <c r="AJ311" s="19">
        <f t="shared" si="97"/>
        <v>2013899.8867699117</v>
      </c>
      <c r="AK311" s="20">
        <f t="shared" si="98"/>
        <v>0.11601780401437724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496567852.38145834</v>
      </c>
      <c r="AJ319" s="19">
        <f t="shared" si="97"/>
        <v>59158812.663541518</v>
      </c>
      <c r="AK319" s="20">
        <f t="shared" si="98"/>
        <v>0.11913540592655265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496567852.38145834</v>
      </c>
      <c r="AJ323" s="19">
        <f t="shared" si="97"/>
        <v>59158812.663541518</v>
      </c>
      <c r="AK323" s="20">
        <f t="shared" si="98"/>
        <v>0.11913540592655265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496567852.38145834</v>
      </c>
      <c r="AJ324" s="19">
        <f t="shared" si="97"/>
        <v>59158812.663541518</v>
      </c>
      <c r="AK324" s="20">
        <f t="shared" si="98"/>
        <v>0.11913540592655265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496567852.38145834</v>
      </c>
      <c r="AJ325" s="19">
        <f t="shared" si="97"/>
        <v>59158812.663541518</v>
      </c>
      <c r="AK325" s="20">
        <f t="shared" si="98"/>
        <v>0.11913540592655265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496567852.38145834</v>
      </c>
      <c r="AJ326" s="19">
        <f t="shared" ref="AJ326:AJ389" si="116">IF(P326="C66 SERVICE","",SUMIFS(AC:AC,F:F,F326,G:G,G326,E:E,E326))</f>
        <v>59158812.663541518</v>
      </c>
      <c r="AK326" s="20">
        <f t="shared" ref="AK326:AK389" si="117">IF(AJ326&gt;0,AJ326/AI326,"")</f>
        <v>0.11913540592655265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496567852.38145834</v>
      </c>
      <c r="AJ336" s="19">
        <f t="shared" si="116"/>
        <v>59158812.663541518</v>
      </c>
      <c r="AK336" s="20">
        <f t="shared" si="117"/>
        <v>0.11913540592655265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17358541.68141593</v>
      </c>
      <c r="AJ342" s="19">
        <f t="shared" si="116"/>
        <v>2013899.8867699117</v>
      </c>
      <c r="AK342" s="20">
        <f t="shared" si="117"/>
        <v>0.11601780401437724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17358541.68141593</v>
      </c>
      <c r="AJ343" s="19">
        <f t="shared" si="116"/>
        <v>2013899.8867699117</v>
      </c>
      <c r="AK343" s="20">
        <f t="shared" si="117"/>
        <v>0.11601780401437724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496567852.38145834</v>
      </c>
      <c r="AJ351" s="19">
        <f t="shared" si="116"/>
        <v>59158812.663541518</v>
      </c>
      <c r="AK351" s="20">
        <f t="shared" si="117"/>
        <v>0.11913540592655265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496567852.38145834</v>
      </c>
      <c r="AJ353" s="19">
        <f t="shared" si="116"/>
        <v>59158812.663541518</v>
      </c>
      <c r="AK353" s="20">
        <f t="shared" si="117"/>
        <v>0.11913540592655265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496567852.38145834</v>
      </c>
      <c r="AJ354" s="19">
        <f t="shared" si="116"/>
        <v>59158812.663541518</v>
      </c>
      <c r="AK354" s="20">
        <f t="shared" si="117"/>
        <v>0.11913540592655265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496567852.38145834</v>
      </c>
      <c r="AJ476" s="19">
        <f t="shared" si="152"/>
        <v>59158812.663541518</v>
      </c>
      <c r="AK476" s="20">
        <f t="shared" si="153"/>
        <v>0.11913540592655265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496567852.38145834</v>
      </c>
      <c r="AJ504" s="19">
        <f t="shared" si="152"/>
        <v>59158812.663541518</v>
      </c>
      <c r="AK504" s="20">
        <f t="shared" si="153"/>
        <v>0.11913540592655265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17358541.68141593</v>
      </c>
      <c r="AJ505" s="19">
        <f t="shared" si="152"/>
        <v>2013899.8867699117</v>
      </c>
      <c r="AK505" s="20">
        <f t="shared" si="153"/>
        <v>0.11601780401437724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17358541.68141593</v>
      </c>
      <c r="AJ506" s="19">
        <f t="shared" si="152"/>
        <v>2013899.8867699117</v>
      </c>
      <c r="AK506" s="20">
        <f t="shared" si="153"/>
        <v>0.11601780401437724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17358541.68141593</v>
      </c>
      <c r="AJ507" s="19">
        <f t="shared" si="152"/>
        <v>2013899.8867699117</v>
      </c>
      <c r="AK507" s="20">
        <f t="shared" si="153"/>
        <v>0.11601780401437724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17358541.68141593</v>
      </c>
      <c r="AJ508" s="19">
        <f t="shared" si="152"/>
        <v>2013899.8867699117</v>
      </c>
      <c r="AK508" s="20">
        <f t="shared" si="153"/>
        <v>0.11601780401437724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17358541.68141593</v>
      </c>
      <c r="AJ540" s="19">
        <f t="shared" si="170"/>
        <v>2013899.8867699117</v>
      </c>
      <c r="AK540" s="20">
        <f t="shared" si="171"/>
        <v>0.11601780401437724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17358541.68141593</v>
      </c>
      <c r="AJ541" s="19">
        <f t="shared" si="170"/>
        <v>2013899.8867699117</v>
      </c>
      <c r="AK541" s="20">
        <f t="shared" si="171"/>
        <v>0.11601780401437724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17358541.68141593</v>
      </c>
      <c r="AJ542" s="19">
        <f t="shared" si="170"/>
        <v>2013899.8867699117</v>
      </c>
      <c r="AK542" s="20">
        <f t="shared" si="171"/>
        <v>0.11601780401437724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496567852.38145834</v>
      </c>
      <c r="AJ549" s="19">
        <f t="shared" si="170"/>
        <v>59158812.663541518</v>
      </c>
      <c r="AK549" s="20">
        <f t="shared" si="171"/>
        <v>0.11913540592655265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496567852.38145834</v>
      </c>
      <c r="AJ550" s="19">
        <f t="shared" si="170"/>
        <v>59158812.663541518</v>
      </c>
      <c r="AK550" s="20">
        <f t="shared" si="171"/>
        <v>0.11913540592655265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496567852.38145834</v>
      </c>
      <c r="AJ578" s="19">
        <f t="shared" si="170"/>
        <v>59158812.663541518</v>
      </c>
      <c r="AK578" s="20">
        <f t="shared" si="171"/>
        <v>0.11913540592655265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496567852.38145834</v>
      </c>
      <c r="AJ579" s="19">
        <f t="shared" si="170"/>
        <v>59158812.663541518</v>
      </c>
      <c r="AK579" s="20">
        <f t="shared" si="171"/>
        <v>0.11913540592655265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496567852.38145834</v>
      </c>
      <c r="AJ580" s="19">
        <f t="shared" si="170"/>
        <v>59158812.663541518</v>
      </c>
      <c r="AK580" s="20">
        <f t="shared" si="171"/>
        <v>0.11913540592655265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496567852.38145834</v>
      </c>
      <c r="AJ581" s="19">
        <f t="shared" si="170"/>
        <v>59158812.663541518</v>
      </c>
      <c r="AK581" s="20">
        <f t="shared" si="171"/>
        <v>0.11913540592655265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496567852.38145834</v>
      </c>
      <c r="AJ600" s="19">
        <f t="shared" si="189"/>
        <v>59158812.663541518</v>
      </c>
      <c r="AK600" s="20">
        <f t="shared" si="190"/>
        <v>0.11913540592655265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496567852.38145834</v>
      </c>
      <c r="AJ608" s="19">
        <f t="shared" si="189"/>
        <v>59158812.663541518</v>
      </c>
      <c r="AK608" s="20">
        <f t="shared" si="190"/>
        <v>0.11913540592655265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496567852.38145834</v>
      </c>
      <c r="AJ609" s="19">
        <f t="shared" si="189"/>
        <v>59158812.663541518</v>
      </c>
      <c r="AK609" s="20">
        <f t="shared" si="190"/>
        <v>0.11913540592655265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496567852.38145834</v>
      </c>
      <c r="AJ615" s="19">
        <f t="shared" si="189"/>
        <v>59158812.663541518</v>
      </c>
      <c r="AK615" s="20">
        <f t="shared" si="190"/>
        <v>0.11913540592655265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496567852.38145834</v>
      </c>
      <c r="AJ616" s="19">
        <f t="shared" si="189"/>
        <v>59158812.663541518</v>
      </c>
      <c r="AK616" s="20">
        <f t="shared" si="190"/>
        <v>0.11913540592655265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496567852.38145834</v>
      </c>
      <c r="AJ619" s="19">
        <f t="shared" si="189"/>
        <v>59158812.663541518</v>
      </c>
      <c r="AK619" s="20">
        <f t="shared" si="190"/>
        <v>0.11913540592655265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17358541.68141593</v>
      </c>
      <c r="AJ622" s="19">
        <f t="shared" si="189"/>
        <v>2013899.8867699117</v>
      </c>
      <c r="AK622" s="20">
        <f t="shared" si="190"/>
        <v>0.11601780401437724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496567852.38145834</v>
      </c>
      <c r="AJ631" s="19">
        <f t="shared" si="189"/>
        <v>59158812.663541518</v>
      </c>
      <c r="AK631" s="20">
        <f t="shared" si="190"/>
        <v>0.11913540592655265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496567852.38145834</v>
      </c>
      <c r="AJ632" s="19">
        <f t="shared" si="189"/>
        <v>59158812.663541518</v>
      </c>
      <c r="AK632" s="20">
        <f t="shared" si="190"/>
        <v>0.11913540592655265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17358541.68141593</v>
      </c>
      <c r="AJ633" s="19">
        <f t="shared" si="189"/>
        <v>2013899.8867699117</v>
      </c>
      <c r="AK633" s="20">
        <f t="shared" si="190"/>
        <v>0.11601780401437724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17358541.68141593</v>
      </c>
      <c r="AJ634" s="19">
        <f t="shared" si="189"/>
        <v>2013899.8867699117</v>
      </c>
      <c r="AK634" s="20">
        <f t="shared" si="190"/>
        <v>0.11601780401437724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496567852.38145834</v>
      </c>
      <c r="AJ668" s="19">
        <f t="shared" si="209"/>
        <v>59158812.663541518</v>
      </c>
      <c r="AK668" s="20">
        <f t="shared" si="210"/>
        <v>0.11913540592655265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496567852.38145834</v>
      </c>
      <c r="AJ669" s="19">
        <f t="shared" si="209"/>
        <v>59158812.663541518</v>
      </c>
      <c r="AK669" s="20">
        <f t="shared" si="210"/>
        <v>0.11913540592655265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496567852.38145834</v>
      </c>
      <c r="AJ698" s="19">
        <f t="shared" si="209"/>
        <v>59158812.663541518</v>
      </c>
      <c r="AK698" s="20">
        <f t="shared" si="210"/>
        <v>0.11913540592655265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496567852.38145834</v>
      </c>
      <c r="AJ699" s="19">
        <f t="shared" si="209"/>
        <v>59158812.663541518</v>
      </c>
      <c r="AK699" s="20">
        <f t="shared" si="210"/>
        <v>0.11913540592655265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496567852.38145834</v>
      </c>
      <c r="AJ733" s="19">
        <f t="shared" si="227"/>
        <v>59158812.663541518</v>
      </c>
      <c r="AK733" s="20">
        <f t="shared" si="228"/>
        <v>0.11913540592655265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496567852.38145834</v>
      </c>
      <c r="AJ734" s="19">
        <f t="shared" si="227"/>
        <v>59158812.663541518</v>
      </c>
      <c r="AK734" s="20">
        <f t="shared" si="228"/>
        <v>0.11913540592655265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496567852.38145834</v>
      </c>
      <c r="AJ751" s="19">
        <f t="shared" si="227"/>
        <v>59158812.663541518</v>
      </c>
      <c r="AK751" s="20">
        <f t="shared" si="228"/>
        <v>0.11913540592655265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496567852.38145834</v>
      </c>
      <c r="AJ752" s="19">
        <f t="shared" si="227"/>
        <v>59158812.663541518</v>
      </c>
      <c r="AK752" s="20">
        <f t="shared" si="228"/>
        <v>0.11913540592655265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496567852.38145834</v>
      </c>
      <c r="AJ774" s="19">
        <f t="shared" ref="AJ774:AJ837" si="245">IF(P774="C66 SERVICE","",SUMIFS(AC:AC,F:F,F774,G:G,G774,E:E,E774))</f>
        <v>59158812.663541518</v>
      </c>
      <c r="AK774" s="20">
        <f t="shared" ref="AK774:AK837" si="246">IF(AJ774&gt;0,AJ774/AI774,"")</f>
        <v>0.11913540592655265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496567852.38145834</v>
      </c>
      <c r="AJ776" s="19">
        <f t="shared" si="245"/>
        <v>59158812.663541518</v>
      </c>
      <c r="AK776" s="20">
        <f t="shared" si="246"/>
        <v>0.11913540592655265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496567852.38145834</v>
      </c>
      <c r="AJ777" s="19">
        <f t="shared" si="245"/>
        <v>59158812.663541518</v>
      </c>
      <c r="AK777" s="20">
        <f t="shared" si="246"/>
        <v>0.11913540592655265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496567852.38145834</v>
      </c>
      <c r="AJ781" s="19">
        <f t="shared" si="245"/>
        <v>59158812.663541518</v>
      </c>
      <c r="AK781" s="20">
        <f t="shared" si="246"/>
        <v>0.11913540592655265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496567852.38145834</v>
      </c>
      <c r="AJ816" s="19">
        <f t="shared" si="245"/>
        <v>59158812.663541518</v>
      </c>
      <c r="AK816" s="20">
        <f t="shared" si="246"/>
        <v>0.11913540592655265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496567852.38145834</v>
      </c>
      <c r="AJ817" s="19">
        <f t="shared" si="245"/>
        <v>59158812.663541518</v>
      </c>
      <c r="AK817" s="20">
        <f t="shared" si="246"/>
        <v>0.11913540592655265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496567852.38145834</v>
      </c>
      <c r="AJ820" s="19">
        <f t="shared" si="245"/>
        <v>59158812.663541518</v>
      </c>
      <c r="AK820" s="20">
        <f t="shared" si="246"/>
        <v>0.11913540592655265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496567852.38145834</v>
      </c>
      <c r="AJ823" s="19">
        <f t="shared" si="245"/>
        <v>59158812.663541518</v>
      </c>
      <c r="AK823" s="20">
        <f t="shared" si="246"/>
        <v>0.11913540592655265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496567852.38145834</v>
      </c>
      <c r="AJ824" s="19">
        <f t="shared" si="245"/>
        <v>59158812.663541518</v>
      </c>
      <c r="AK824" s="20">
        <f t="shared" si="246"/>
        <v>0.11913540592655265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496567852.38145834</v>
      </c>
      <c r="AJ825" s="19">
        <f t="shared" si="245"/>
        <v>59158812.663541518</v>
      </c>
      <c r="AK825" s="20">
        <f t="shared" si="246"/>
        <v>0.11913540592655265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496567852.38145834</v>
      </c>
      <c r="AJ852" s="19">
        <f t="shared" si="263"/>
        <v>59158812.663541518</v>
      </c>
      <c r="AK852" s="20">
        <f t="shared" si="264"/>
        <v>0.11913540592655265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496567852.38145834</v>
      </c>
      <c r="AJ853" s="19">
        <f t="shared" si="263"/>
        <v>59158812.663541518</v>
      </c>
      <c r="AK853" s="20">
        <f t="shared" si="264"/>
        <v>0.11913540592655265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496567852.38145834</v>
      </c>
      <c r="AJ854" s="19">
        <f t="shared" si="263"/>
        <v>59158812.663541518</v>
      </c>
      <c r="AK854" s="20">
        <f t="shared" si="264"/>
        <v>0.11913540592655265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496567852.38145834</v>
      </c>
      <c r="AJ871" s="19">
        <f t="shared" si="263"/>
        <v>59158812.663541518</v>
      </c>
      <c r="AK871" s="20">
        <f t="shared" si="264"/>
        <v>0.11913540592655265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496567852.38145834</v>
      </c>
      <c r="AJ872" s="19">
        <f t="shared" si="263"/>
        <v>59158812.663541518</v>
      </c>
      <c r="AK872" s="20">
        <f t="shared" si="264"/>
        <v>0.11913540592655265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496567852.38145834</v>
      </c>
      <c r="AJ873" s="19">
        <f t="shared" si="263"/>
        <v>59158812.663541518</v>
      </c>
      <c r="AK873" s="20">
        <f t="shared" si="264"/>
        <v>0.11913540592655265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496567852.38145834</v>
      </c>
      <c r="AJ874" s="19">
        <f t="shared" si="263"/>
        <v>59158812.663541518</v>
      </c>
      <c r="AK874" s="20">
        <f t="shared" si="264"/>
        <v>0.11913540592655265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496567852.38145834</v>
      </c>
      <c r="AJ902" s="19">
        <f t="shared" ref="AJ902:AJ965" si="283">IF(P902="C66 SERVICE","",SUMIFS(AC:AC,F:F,F902,G:G,G902,E:E,E902))</f>
        <v>59158812.663541518</v>
      </c>
      <c r="AK902" s="20">
        <f t="shared" ref="AK902:AK965" si="284">IF(AJ902&gt;0,AJ902/AI902,"")</f>
        <v>0.11913540592655265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496567852.38145834</v>
      </c>
      <c r="AJ903" s="19">
        <f t="shared" si="283"/>
        <v>59158812.663541518</v>
      </c>
      <c r="AK903" s="20">
        <f t="shared" si="284"/>
        <v>0.11913540592655265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496567852.38145834</v>
      </c>
      <c r="AJ904" s="19">
        <f t="shared" si="283"/>
        <v>59158812.663541518</v>
      </c>
      <c r="AK904" s="20">
        <f t="shared" si="284"/>
        <v>0.11913540592655265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496567852.38145834</v>
      </c>
      <c r="AJ905" s="19">
        <f t="shared" si="283"/>
        <v>59158812.663541518</v>
      </c>
      <c r="AK905" s="20">
        <f t="shared" si="284"/>
        <v>0.11913540592655265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496567852.38145834</v>
      </c>
      <c r="AJ906" s="19">
        <f t="shared" si="283"/>
        <v>59158812.663541518</v>
      </c>
      <c r="AK906" s="20">
        <f t="shared" si="284"/>
        <v>0.11913540592655265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496567852.38145834</v>
      </c>
      <c r="AJ907" s="19">
        <f t="shared" si="283"/>
        <v>59158812.663541518</v>
      </c>
      <c r="AK907" s="20">
        <f t="shared" si="284"/>
        <v>0.11913540592655265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496567852.38145834</v>
      </c>
      <c r="AJ914" s="19">
        <f t="shared" si="283"/>
        <v>59158812.663541518</v>
      </c>
      <c r="AK914" s="20">
        <f t="shared" si="284"/>
        <v>0.11913540592655265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496567852.38145834</v>
      </c>
      <c r="AJ918" s="19">
        <f t="shared" si="283"/>
        <v>59158812.663541518</v>
      </c>
      <c r="AK918" s="20">
        <f t="shared" si="284"/>
        <v>0.11913540592655265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496567852.38145834</v>
      </c>
      <c r="AJ919" s="19">
        <f t="shared" si="283"/>
        <v>59158812.663541518</v>
      </c>
      <c r="AK919" s="20">
        <f t="shared" si="284"/>
        <v>0.11913540592655265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496567852.38145834</v>
      </c>
      <c r="AJ925" s="19">
        <f t="shared" si="283"/>
        <v>59158812.663541518</v>
      </c>
      <c r="AK925" s="20">
        <f t="shared" si="284"/>
        <v>0.11913540592655265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496567852.38145834</v>
      </c>
      <c r="AJ926" s="19">
        <f t="shared" si="283"/>
        <v>59158812.663541518</v>
      </c>
      <c r="AK926" s="20">
        <f t="shared" si="284"/>
        <v>0.11913540592655265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496567852.38145834</v>
      </c>
      <c r="AJ978" s="19">
        <f t="shared" si="300"/>
        <v>59158812.663541518</v>
      </c>
      <c r="AK978" s="20">
        <f t="shared" si="301"/>
        <v>0.11913540592655265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496567852.38145834</v>
      </c>
      <c r="AJ989" s="19">
        <f t="shared" si="300"/>
        <v>59158812.663541518</v>
      </c>
      <c r="AK989" s="20">
        <f t="shared" si="301"/>
        <v>0.11913540592655265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496567852.38145834</v>
      </c>
      <c r="AJ990" s="19">
        <f t="shared" si="300"/>
        <v>59158812.663541518</v>
      </c>
      <c r="AK990" s="20">
        <f t="shared" si="301"/>
        <v>0.11913540592655265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496567852.38145834</v>
      </c>
      <c r="AJ1008" s="19">
        <f t="shared" si="300"/>
        <v>59158812.663541518</v>
      </c>
      <c r="AK1008" s="20">
        <f t="shared" si="301"/>
        <v>0.11913540592655265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496567852.38145834</v>
      </c>
      <c r="AJ1009" s="19">
        <f t="shared" si="300"/>
        <v>59158812.663541518</v>
      </c>
      <c r="AK1009" s="20">
        <f t="shared" si="301"/>
        <v>0.11913540592655265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496567852.38145834</v>
      </c>
      <c r="AJ1010" s="19">
        <f t="shared" si="300"/>
        <v>59158812.663541518</v>
      </c>
      <c r="AK1010" s="20">
        <f t="shared" si="301"/>
        <v>0.11913540592655265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496567852.38145834</v>
      </c>
      <c r="AJ1011" s="19">
        <f t="shared" si="300"/>
        <v>59158812.663541518</v>
      </c>
      <c r="AK1011" s="20">
        <f t="shared" si="301"/>
        <v>0.11913540592655265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496567852.38145834</v>
      </c>
      <c r="AJ1012" s="19">
        <f t="shared" si="300"/>
        <v>59158812.663541518</v>
      </c>
      <c r="AK1012" s="20">
        <f t="shared" si="301"/>
        <v>0.11913540592655265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496567852.38145834</v>
      </c>
      <c r="AJ1013" s="19">
        <f t="shared" si="300"/>
        <v>59158812.663541518</v>
      </c>
      <c r="AK1013" s="20">
        <f t="shared" si="301"/>
        <v>0.11913540592655265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496567852.38145834</v>
      </c>
      <c r="AJ1014" s="19">
        <f t="shared" si="300"/>
        <v>59158812.663541518</v>
      </c>
      <c r="AK1014" s="20">
        <f t="shared" si="301"/>
        <v>0.11913540592655265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496567852.38145834</v>
      </c>
      <c r="AJ1015" s="19">
        <f t="shared" si="300"/>
        <v>59158812.663541518</v>
      </c>
      <c r="AK1015" s="20">
        <f t="shared" si="301"/>
        <v>0.11913540592655265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496567852.38145834</v>
      </c>
      <c r="AJ1016" s="19">
        <f t="shared" si="300"/>
        <v>59158812.663541518</v>
      </c>
      <c r="AK1016" s="20">
        <f t="shared" si="301"/>
        <v>0.11913540592655265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496567852.38145834</v>
      </c>
      <c r="AJ1017" s="19">
        <f t="shared" si="300"/>
        <v>59158812.663541518</v>
      </c>
      <c r="AK1017" s="20">
        <f t="shared" si="301"/>
        <v>0.11913540592655265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496567852.38145834</v>
      </c>
      <c r="AJ1018" s="19">
        <f t="shared" si="300"/>
        <v>59158812.663541518</v>
      </c>
      <c r="AK1018" s="20">
        <f t="shared" si="301"/>
        <v>0.11913540592655265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496567852.38145834</v>
      </c>
      <c r="AJ1019" s="19">
        <f t="shared" si="300"/>
        <v>59158812.663541518</v>
      </c>
      <c r="AK1019" s="20">
        <f t="shared" si="301"/>
        <v>0.11913540592655265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496567852.38145834</v>
      </c>
      <c r="AJ1020" s="19">
        <f t="shared" si="300"/>
        <v>59158812.663541518</v>
      </c>
      <c r="AK1020" s="20">
        <f t="shared" si="301"/>
        <v>0.11913540592655265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496567852.38145834</v>
      </c>
      <c r="AJ1021" s="19">
        <f t="shared" si="300"/>
        <v>59158812.663541518</v>
      </c>
      <c r="AK1021" s="20">
        <f t="shared" si="301"/>
        <v>0.11913540592655265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496567852.38145834</v>
      </c>
      <c r="AJ1022" s="19">
        <f t="shared" si="300"/>
        <v>59158812.663541518</v>
      </c>
      <c r="AK1022" s="20">
        <f t="shared" si="301"/>
        <v>0.11913540592655265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496567852.38145834</v>
      </c>
      <c r="AJ1023" s="19">
        <f t="shared" si="300"/>
        <v>59158812.663541518</v>
      </c>
      <c r="AK1023" s="20">
        <f t="shared" si="301"/>
        <v>0.11913540592655265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496567852.38145834</v>
      </c>
      <c r="AJ1024" s="19">
        <f t="shared" si="300"/>
        <v>59158812.663541518</v>
      </c>
      <c r="AK1024" s="20">
        <f t="shared" si="301"/>
        <v>0.11913540592655265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496567852.38145834</v>
      </c>
      <c r="AJ1025" s="19">
        <f t="shared" si="300"/>
        <v>59158812.663541518</v>
      </c>
      <c r="AK1025" s="20">
        <f t="shared" si="301"/>
        <v>0.11913540592655265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496567852.38145834</v>
      </c>
      <c r="AJ1026" s="19">
        <f t="shared" si="300"/>
        <v>59158812.663541518</v>
      </c>
      <c r="AK1026" s="20">
        <f t="shared" si="301"/>
        <v>0.11913540592655265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496567852.38145834</v>
      </c>
      <c r="AJ1027" s="19">
        <f t="shared" si="300"/>
        <v>59158812.663541518</v>
      </c>
      <c r="AK1027" s="20">
        <f t="shared" si="301"/>
        <v>0.11913540592655265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496567852.38145834</v>
      </c>
      <c r="AJ1032" s="19">
        <f t="shared" si="320"/>
        <v>59158812.663541518</v>
      </c>
      <c r="AK1032" s="20">
        <f t="shared" si="321"/>
        <v>0.11913540592655265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496567852.38145834</v>
      </c>
      <c r="AJ1069" s="19">
        <f t="shared" si="320"/>
        <v>59158812.663541518</v>
      </c>
      <c r="AK1069" s="20">
        <f t="shared" si="321"/>
        <v>0.11913540592655265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496567852.38145834</v>
      </c>
      <c r="AJ1070" s="19">
        <f t="shared" si="320"/>
        <v>59158812.663541518</v>
      </c>
      <c r="AK1070" s="20">
        <f t="shared" si="321"/>
        <v>0.11913540592655265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496567852.38145834</v>
      </c>
      <c r="AJ1083" s="19">
        <f t="shared" si="320"/>
        <v>59158812.663541518</v>
      </c>
      <c r="AK1083" s="20">
        <f t="shared" si="321"/>
        <v>0.11913540592655265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496567852.38145834</v>
      </c>
      <c r="AJ1110" s="19">
        <f t="shared" si="336"/>
        <v>59158812.663541518</v>
      </c>
      <c r="AK1110" s="20">
        <f t="shared" si="337"/>
        <v>0.11913540592655265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496567852.38145834</v>
      </c>
      <c r="AJ1111" s="19">
        <f t="shared" si="336"/>
        <v>59158812.663541518</v>
      </c>
      <c r="AK1111" s="20">
        <f t="shared" si="337"/>
        <v>0.11913540592655265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496567852.38145834</v>
      </c>
      <c r="AJ1125" s="19">
        <f t="shared" si="336"/>
        <v>59158812.663541518</v>
      </c>
      <c r="AK1125" s="20">
        <f t="shared" si="337"/>
        <v>0.11913540592655265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496567852.38145834</v>
      </c>
      <c r="AJ1126" s="19">
        <f t="shared" si="336"/>
        <v>59158812.663541518</v>
      </c>
      <c r="AK1126" s="20">
        <f t="shared" si="337"/>
        <v>0.11913540592655265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496567852.38145834</v>
      </c>
      <c r="AJ1127" s="19">
        <f t="shared" si="336"/>
        <v>59158812.663541518</v>
      </c>
      <c r="AK1127" s="20">
        <f t="shared" si="337"/>
        <v>0.11913540592655265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496567852.38145834</v>
      </c>
      <c r="AJ1134" s="19">
        <f t="shared" si="336"/>
        <v>59158812.663541518</v>
      </c>
      <c r="AK1134" s="20">
        <f t="shared" si="337"/>
        <v>0.11913540592655265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496567852.38145834</v>
      </c>
      <c r="AJ1166" s="19">
        <f t="shared" si="354"/>
        <v>59158812.663541518</v>
      </c>
      <c r="AK1166" s="20">
        <f t="shared" si="355"/>
        <v>0.11913540592655265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496567852.38145834</v>
      </c>
      <c r="AJ1167" s="19">
        <f t="shared" si="354"/>
        <v>59158812.663541518</v>
      </c>
      <c r="AK1167" s="20">
        <f t="shared" si="355"/>
        <v>0.11913540592655265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496567852.38145834</v>
      </c>
      <c r="AJ1168" s="19">
        <f t="shared" si="354"/>
        <v>59158812.663541518</v>
      </c>
      <c r="AK1168" s="20">
        <f t="shared" si="355"/>
        <v>0.11913540592655265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496567852.38145834</v>
      </c>
      <c r="AJ1169" s="19">
        <f t="shared" si="354"/>
        <v>59158812.663541518</v>
      </c>
      <c r="AK1169" s="20">
        <f t="shared" si="355"/>
        <v>0.11913540592655265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496567852.38145834</v>
      </c>
      <c r="AJ1170" s="19">
        <f t="shared" si="354"/>
        <v>59158812.663541518</v>
      </c>
      <c r="AK1170" s="20">
        <f t="shared" si="355"/>
        <v>0.11913540592655265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496567852.38145834</v>
      </c>
      <c r="AJ1171" s="19">
        <f t="shared" si="354"/>
        <v>59158812.663541518</v>
      </c>
      <c r="AK1171" s="20">
        <f t="shared" si="355"/>
        <v>0.11913540592655265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496567852.38145834</v>
      </c>
      <c r="AJ1172" s="19">
        <f t="shared" si="354"/>
        <v>59158812.663541518</v>
      </c>
      <c r="AK1172" s="20">
        <f t="shared" si="355"/>
        <v>0.11913540592655265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496567852.38145834</v>
      </c>
      <c r="AJ1173" s="19">
        <f t="shared" si="354"/>
        <v>59158812.663541518</v>
      </c>
      <c r="AK1173" s="20">
        <f t="shared" si="355"/>
        <v>0.11913540592655265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496567852.38145834</v>
      </c>
      <c r="AJ1174" s="19">
        <f t="shared" si="354"/>
        <v>59158812.663541518</v>
      </c>
      <c r="AK1174" s="20">
        <f t="shared" si="355"/>
        <v>0.11913540592655265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496567852.38145834</v>
      </c>
      <c r="AJ1175" s="19">
        <f t="shared" si="354"/>
        <v>59158812.663541518</v>
      </c>
      <c r="AK1175" s="20">
        <f t="shared" si="355"/>
        <v>0.11913540592655265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496567852.38145834</v>
      </c>
      <c r="AJ1176" s="19">
        <f t="shared" si="354"/>
        <v>59158812.663541518</v>
      </c>
      <c r="AK1176" s="20">
        <f t="shared" si="355"/>
        <v>0.11913540592655265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496567852.38145834</v>
      </c>
      <c r="AJ1177" s="19">
        <f t="shared" si="354"/>
        <v>59158812.663541518</v>
      </c>
      <c r="AK1177" s="20">
        <f t="shared" si="355"/>
        <v>0.11913540592655265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496567852.38145834</v>
      </c>
      <c r="AJ1186" s="19">
        <f t="shared" si="354"/>
        <v>59158812.663541518</v>
      </c>
      <c r="AK1186" s="20">
        <f t="shared" si="355"/>
        <v>0.11913540592655265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496567852.38145834</v>
      </c>
      <c r="AJ1187" s="19">
        <f t="shared" si="354"/>
        <v>59158812.663541518</v>
      </c>
      <c r="AK1187" s="20">
        <f t="shared" si="355"/>
        <v>0.11913540592655265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496567852.38145834</v>
      </c>
      <c r="AJ1188" s="19">
        <f t="shared" si="354"/>
        <v>59158812.663541518</v>
      </c>
      <c r="AK1188" s="20">
        <f t="shared" si="355"/>
        <v>0.11913540592655265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496567852.38145834</v>
      </c>
      <c r="AJ1194" s="19">
        <f t="shared" si="354"/>
        <v>59158812.663541518</v>
      </c>
      <c r="AK1194" s="20">
        <f t="shared" si="355"/>
        <v>0.11913540592655265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496567852.38145834</v>
      </c>
      <c r="AJ1195" s="19">
        <f t="shared" si="354"/>
        <v>59158812.663541518</v>
      </c>
      <c r="AK1195" s="20">
        <f t="shared" si="355"/>
        <v>0.11913540592655265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496567852.38145834</v>
      </c>
      <c r="AJ1196" s="19">
        <f t="shared" si="354"/>
        <v>59158812.663541518</v>
      </c>
      <c r="AK1196" s="20">
        <f t="shared" si="355"/>
        <v>0.11913540592655265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496567852.38145834</v>
      </c>
      <c r="AJ1197" s="19">
        <f t="shared" si="354"/>
        <v>59158812.663541518</v>
      </c>
      <c r="AK1197" s="20">
        <f t="shared" si="355"/>
        <v>0.11913540592655265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496567852.38145834</v>
      </c>
      <c r="AJ1214" s="19">
        <f t="shared" si="354"/>
        <v>59158812.663541518</v>
      </c>
      <c r="AK1214" s="20">
        <f t="shared" si="355"/>
        <v>0.11913540592655265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496567852.38145834</v>
      </c>
      <c r="AJ1215" s="19">
        <f t="shared" si="354"/>
        <v>59158812.663541518</v>
      </c>
      <c r="AK1215" s="20">
        <f t="shared" si="355"/>
        <v>0.11913540592655265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496567852.38145834</v>
      </c>
      <c r="AJ1216" s="19">
        <f t="shared" si="354"/>
        <v>59158812.663541518</v>
      </c>
      <c r="AK1216" s="20">
        <f t="shared" si="355"/>
        <v>0.11913540592655265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496567852.38145834</v>
      </c>
      <c r="AJ1217" s="19">
        <f t="shared" si="354"/>
        <v>59158812.663541518</v>
      </c>
      <c r="AK1217" s="20">
        <f t="shared" si="355"/>
        <v>0.11913540592655265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496567852.38145834</v>
      </c>
      <c r="AJ1220" s="19">
        <f t="shared" si="354"/>
        <v>59158812.663541518</v>
      </c>
      <c r="AK1220" s="20">
        <f t="shared" si="355"/>
        <v>0.11913540592655265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496567852.38145834</v>
      </c>
      <c r="AJ1245" s="19">
        <f t="shared" si="374"/>
        <v>59158812.663541518</v>
      </c>
      <c r="AK1245" s="20">
        <f t="shared" si="375"/>
        <v>0.11913540592655265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496567852.38145834</v>
      </c>
      <c r="AJ1246" s="19">
        <f t="shared" si="374"/>
        <v>59158812.663541518</v>
      </c>
      <c r="AK1246" s="20">
        <f t="shared" si="375"/>
        <v>0.11913540592655265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496567852.38145834</v>
      </c>
      <c r="AJ1247" s="19">
        <f t="shared" si="374"/>
        <v>59158812.663541518</v>
      </c>
      <c r="AK1247" s="20">
        <f t="shared" si="375"/>
        <v>0.11913540592655265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496567852.38145834</v>
      </c>
      <c r="AJ1248" s="19">
        <f t="shared" si="374"/>
        <v>59158812.663541518</v>
      </c>
      <c r="AK1248" s="20">
        <f t="shared" si="375"/>
        <v>0.11913540592655265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496567852.38145834</v>
      </c>
      <c r="AJ1249" s="19">
        <f t="shared" si="374"/>
        <v>59158812.663541518</v>
      </c>
      <c r="AK1249" s="20">
        <f t="shared" si="375"/>
        <v>0.11913540592655265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496567852.38145834</v>
      </c>
      <c r="AJ1263" s="19">
        <f t="shared" si="374"/>
        <v>59158812.663541518</v>
      </c>
      <c r="AK1263" s="20">
        <f t="shared" si="375"/>
        <v>0.11913540592655265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496567852.38145834</v>
      </c>
      <c r="AJ1264" s="19">
        <f t="shared" si="374"/>
        <v>59158812.663541518</v>
      </c>
      <c r="AK1264" s="20">
        <f t="shared" si="375"/>
        <v>0.11913540592655265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496567852.38145834</v>
      </c>
      <c r="AJ1265" s="19">
        <f t="shared" si="374"/>
        <v>59158812.663541518</v>
      </c>
      <c r="AK1265" s="20">
        <f t="shared" si="375"/>
        <v>0.11913540592655265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496567852.38145834</v>
      </c>
      <c r="AJ1266" s="19">
        <f t="shared" si="374"/>
        <v>59158812.663541518</v>
      </c>
      <c r="AK1266" s="20">
        <f t="shared" si="375"/>
        <v>0.11913540592655265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496567852.38145834</v>
      </c>
      <c r="AJ1292" s="19">
        <f t="shared" si="393"/>
        <v>59158812.663541518</v>
      </c>
      <c r="AK1292" s="20">
        <f t="shared" si="394"/>
        <v>0.11913540592655265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496567852.38145834</v>
      </c>
      <c r="AJ1296" s="19">
        <f t="shared" si="393"/>
        <v>59158812.663541518</v>
      </c>
      <c r="AK1296" s="20">
        <f t="shared" si="394"/>
        <v>0.11913540592655265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496567852.38145834</v>
      </c>
      <c r="AJ1333" s="19">
        <f t="shared" si="393"/>
        <v>59158812.663541518</v>
      </c>
      <c r="AK1333" s="20">
        <f t="shared" si="394"/>
        <v>0.11913540592655265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496567852.38145834</v>
      </c>
      <c r="AJ1334" s="19">
        <f t="shared" si="393"/>
        <v>59158812.663541518</v>
      </c>
      <c r="AK1334" s="20">
        <f t="shared" si="394"/>
        <v>0.11913540592655265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496567852.38145834</v>
      </c>
      <c r="AJ1341" s="19">
        <f t="shared" si="393"/>
        <v>59158812.663541518</v>
      </c>
      <c r="AK1341" s="20">
        <f t="shared" si="394"/>
        <v>0.11913540592655265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496567852.38145834</v>
      </c>
      <c r="AJ1355" s="19">
        <f t="shared" si="411"/>
        <v>59158812.663541518</v>
      </c>
      <c r="AK1355" s="20">
        <f t="shared" si="412"/>
        <v>0.11913540592655265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496567852.38145834</v>
      </c>
      <c r="AJ1356" s="19">
        <f t="shared" si="411"/>
        <v>59158812.663541518</v>
      </c>
      <c r="AK1356" s="20">
        <f t="shared" si="412"/>
        <v>0.11913540592655265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496567852.38145834</v>
      </c>
      <c r="AJ1357" s="19">
        <f t="shared" si="411"/>
        <v>59158812.663541518</v>
      </c>
      <c r="AK1357" s="20">
        <f t="shared" si="412"/>
        <v>0.11913540592655265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496567852.38145834</v>
      </c>
      <c r="AJ1364" s="19">
        <f t="shared" si="411"/>
        <v>59158812.663541518</v>
      </c>
      <c r="AK1364" s="20">
        <f t="shared" si="412"/>
        <v>0.11913540592655265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496567852.38145834</v>
      </c>
      <c r="AJ1366" s="19">
        <f t="shared" si="411"/>
        <v>59158812.663541518</v>
      </c>
      <c r="AK1366" s="20">
        <f t="shared" si="412"/>
        <v>0.11913540592655265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496567852.38145834</v>
      </c>
      <c r="AJ1367" s="19">
        <f t="shared" si="411"/>
        <v>59158812.663541518</v>
      </c>
      <c r="AK1367" s="20">
        <f t="shared" si="412"/>
        <v>0.11913540592655265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496567852.38145834</v>
      </c>
      <c r="AJ1395" s="19">
        <f t="shared" si="411"/>
        <v>59158812.663541518</v>
      </c>
      <c r="AK1395" s="20">
        <f t="shared" si="412"/>
        <v>0.11913540592655265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496567852.38145834</v>
      </c>
      <c r="AJ1396" s="19">
        <f t="shared" si="411"/>
        <v>59158812.663541518</v>
      </c>
      <c r="AK1396" s="20">
        <f t="shared" si="412"/>
        <v>0.11913540592655265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496567852.38145834</v>
      </c>
      <c r="AJ1403" s="19">
        <f t="shared" si="411"/>
        <v>59158812.663541518</v>
      </c>
      <c r="AK1403" s="20">
        <f t="shared" si="412"/>
        <v>0.11913540592655265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496567852.38145834</v>
      </c>
      <c r="AJ1411" s="19">
        <f t="shared" si="411"/>
        <v>59158812.663541518</v>
      </c>
      <c r="AK1411" s="20">
        <f t="shared" si="412"/>
        <v>0.11913540592655265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496567852.38145834</v>
      </c>
      <c r="AJ1412" s="19">
        <f t="shared" si="411"/>
        <v>59158812.663541518</v>
      </c>
      <c r="AK1412" s="20">
        <f t="shared" si="412"/>
        <v>0.11913540592655265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496567852.38145834</v>
      </c>
      <c r="AJ1416" s="19">
        <f t="shared" si="430"/>
        <v>59158812.663541518</v>
      </c>
      <c r="AK1416" s="20">
        <f t="shared" si="431"/>
        <v>0.11913540592655265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496567852.38145834</v>
      </c>
      <c r="AJ1417" s="19">
        <f t="shared" si="430"/>
        <v>59158812.663541518</v>
      </c>
      <c r="AK1417" s="20">
        <f t="shared" si="431"/>
        <v>0.11913540592655265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496567852.38145834</v>
      </c>
      <c r="AJ1418" s="19">
        <f t="shared" si="430"/>
        <v>59158812.663541518</v>
      </c>
      <c r="AK1418" s="20">
        <f t="shared" si="431"/>
        <v>0.11913540592655265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496567852.38145834</v>
      </c>
      <c r="AJ1419" s="19">
        <f t="shared" si="430"/>
        <v>59158812.663541518</v>
      </c>
      <c r="AK1419" s="20">
        <f t="shared" si="431"/>
        <v>0.11913540592655265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17358541.68141593</v>
      </c>
      <c r="AJ1429" s="19">
        <f t="shared" si="430"/>
        <v>2013899.8867699117</v>
      </c>
      <c r="AK1429" s="20">
        <f t="shared" si="431"/>
        <v>0.11601780401437724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17358541.68141593</v>
      </c>
      <c r="AJ1430" s="19">
        <f t="shared" si="430"/>
        <v>2013899.8867699117</v>
      </c>
      <c r="AK1430" s="20">
        <f t="shared" si="431"/>
        <v>0.11601780401437724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496567852.38145834</v>
      </c>
      <c r="AJ1432" s="19">
        <f t="shared" si="430"/>
        <v>59158812.663541518</v>
      </c>
      <c r="AK1432" s="20">
        <f t="shared" si="431"/>
        <v>0.11913540592655265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17358541.68141593</v>
      </c>
      <c r="AJ1434" s="19">
        <f t="shared" si="430"/>
        <v>2013899.8867699117</v>
      </c>
      <c r="AK1434" s="20">
        <f t="shared" si="431"/>
        <v>0.11601780401437724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496567852.38145834</v>
      </c>
      <c r="AJ1442" s="19">
        <f t="shared" si="430"/>
        <v>59158812.663541518</v>
      </c>
      <c r="AK1442" s="20">
        <f t="shared" si="431"/>
        <v>0.11913540592655265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496567852.38145834</v>
      </c>
      <c r="AJ1456" s="19">
        <f t="shared" si="430"/>
        <v>59158812.663541518</v>
      </c>
      <c r="AK1456" s="20">
        <f t="shared" si="431"/>
        <v>0.11913540592655265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496567852.38145834</v>
      </c>
      <c r="AJ1457" s="19">
        <f t="shared" si="430"/>
        <v>59158812.663541518</v>
      </c>
      <c r="AK1457" s="20">
        <f t="shared" si="431"/>
        <v>0.11913540592655265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496567852.38145834</v>
      </c>
      <c r="AJ1458" s="19">
        <f t="shared" si="430"/>
        <v>59158812.663541518</v>
      </c>
      <c r="AK1458" s="20">
        <f t="shared" si="431"/>
        <v>0.11913540592655265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496567852.38145834</v>
      </c>
      <c r="AJ1459" s="19">
        <f t="shared" si="430"/>
        <v>59158812.663541518</v>
      </c>
      <c r="AK1459" s="20">
        <f t="shared" si="431"/>
        <v>0.11913540592655265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496567852.38145834</v>
      </c>
      <c r="AJ1460" s="19">
        <f t="shared" si="430"/>
        <v>59158812.663541518</v>
      </c>
      <c r="AK1460" s="20">
        <f t="shared" si="431"/>
        <v>0.11913540592655265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496567852.38145834</v>
      </c>
      <c r="AJ1461" s="19">
        <f t="shared" si="430"/>
        <v>59158812.663541518</v>
      </c>
      <c r="AK1461" s="20">
        <f t="shared" si="431"/>
        <v>0.11913540592655265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496567852.38145834</v>
      </c>
      <c r="AJ1462" s="19">
        <f t="shared" si="430"/>
        <v>59158812.663541518</v>
      </c>
      <c r="AK1462" s="20">
        <f t="shared" si="431"/>
        <v>0.11913540592655265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496567852.38145834</v>
      </c>
      <c r="AJ1463" s="19">
        <f t="shared" si="430"/>
        <v>59158812.663541518</v>
      </c>
      <c r="AK1463" s="20">
        <f t="shared" si="431"/>
        <v>0.11913540592655265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496567852.38145834</v>
      </c>
      <c r="AJ1464" s="19">
        <f t="shared" si="430"/>
        <v>59158812.663541518</v>
      </c>
      <c r="AK1464" s="20">
        <f t="shared" si="431"/>
        <v>0.11913540592655265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496567852.38145834</v>
      </c>
      <c r="AJ1465" s="19">
        <f t="shared" si="430"/>
        <v>59158812.663541518</v>
      </c>
      <c r="AK1465" s="20">
        <f t="shared" si="431"/>
        <v>0.11913540592655265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496567852.38145834</v>
      </c>
      <c r="AJ1473" s="19">
        <f t="shared" si="430"/>
        <v>59158812.663541518</v>
      </c>
      <c r="AK1473" s="20">
        <f t="shared" si="431"/>
        <v>0.11913540592655265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496567852.38145834</v>
      </c>
      <c r="AJ1480" s="19">
        <f t="shared" si="449"/>
        <v>59158812.663541518</v>
      </c>
      <c r="AK1480" s="20">
        <f t="shared" si="450"/>
        <v>0.11913540592655265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496567852.38145834</v>
      </c>
      <c r="AJ1481" s="19">
        <f t="shared" si="449"/>
        <v>59158812.663541518</v>
      </c>
      <c r="AK1481" s="20">
        <f t="shared" si="450"/>
        <v>0.11913540592655265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496567852.38145834</v>
      </c>
      <c r="AJ1510" s="27">
        <f t="shared" si="449"/>
        <v>59158812.663541518</v>
      </c>
      <c r="AK1510" s="28">
        <f t="shared" si="450"/>
        <v>0.11913540592655265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496567852.38145834</v>
      </c>
      <c r="AJ1515" s="19">
        <f t="shared" si="449"/>
        <v>59158812.663541518</v>
      </c>
      <c r="AK1515" s="20">
        <f t="shared" si="450"/>
        <v>0.11913540592655265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496567852.38145834</v>
      </c>
      <c r="AJ1521" s="19">
        <f t="shared" si="449"/>
        <v>59158812.663541518</v>
      </c>
      <c r="AK1521" s="20">
        <f t="shared" si="450"/>
        <v>0.11913540592655265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496567852.38145834</v>
      </c>
      <c r="AJ1528" s="19">
        <f t="shared" si="449"/>
        <v>59158812.663541518</v>
      </c>
      <c r="AK1528" s="20">
        <f t="shared" si="450"/>
        <v>0.11913540592655265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496567852.38145834</v>
      </c>
      <c r="AJ1529" s="19">
        <f t="shared" si="449"/>
        <v>59158812.663541518</v>
      </c>
      <c r="AK1529" s="20">
        <f t="shared" si="450"/>
        <v>0.11913540592655265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496567852.38145834</v>
      </c>
      <c r="AJ1530" s="19">
        <f t="shared" si="449"/>
        <v>59158812.663541518</v>
      </c>
      <c r="AK1530" s="20">
        <f t="shared" si="450"/>
        <v>0.11913540592655265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496567852.38145834</v>
      </c>
      <c r="AJ1531" s="19">
        <f t="shared" si="449"/>
        <v>59158812.663541518</v>
      </c>
      <c r="AK1531" s="20">
        <f t="shared" si="450"/>
        <v>0.11913540592655265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496567852.38145834</v>
      </c>
      <c r="AJ1534" s="19">
        <f t="shared" si="449"/>
        <v>59158812.663541518</v>
      </c>
      <c r="AK1534" s="20">
        <f t="shared" si="450"/>
        <v>0.11913540592655265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496567852.38145834</v>
      </c>
      <c r="AJ1535" s="19">
        <f t="shared" si="449"/>
        <v>59158812.663541518</v>
      </c>
      <c r="AK1535" s="20">
        <f t="shared" si="450"/>
        <v>0.11913540592655265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496567852.38145834</v>
      </c>
      <c r="AJ1536" s="19">
        <f t="shared" si="449"/>
        <v>59158812.663541518</v>
      </c>
      <c r="AK1536" s="20">
        <f t="shared" si="450"/>
        <v>0.11913540592655265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496567852.38145834</v>
      </c>
      <c r="AJ1537" s="19">
        <f t="shared" si="449"/>
        <v>59158812.663541518</v>
      </c>
      <c r="AK1537" s="20">
        <f t="shared" si="450"/>
        <v>0.11913540592655265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496567852.38145834</v>
      </c>
      <c r="AJ1538" s="19">
        <f t="shared" si="449"/>
        <v>59158812.663541518</v>
      </c>
      <c r="AK1538" s="20">
        <f t="shared" si="450"/>
        <v>0.11913540592655265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496567852.38145834</v>
      </c>
      <c r="AJ1539" s="19">
        <f t="shared" si="449"/>
        <v>59158812.663541518</v>
      </c>
      <c r="AK1539" s="20">
        <f t="shared" si="450"/>
        <v>0.11913540592655265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496567852.38145834</v>
      </c>
      <c r="AJ1545" s="19">
        <f t="shared" si="467"/>
        <v>59158812.663541518</v>
      </c>
      <c r="AK1545" s="20">
        <f t="shared" si="468"/>
        <v>0.11913540592655265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496567852.38145834</v>
      </c>
      <c r="AJ1546" s="19">
        <f t="shared" si="467"/>
        <v>59158812.663541518</v>
      </c>
      <c r="AK1546" s="20">
        <f t="shared" si="468"/>
        <v>0.11913540592655265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496567852.38145834</v>
      </c>
      <c r="AJ1549" s="19">
        <f t="shared" si="467"/>
        <v>59158812.663541518</v>
      </c>
      <c r="AK1549" s="20">
        <f t="shared" si="468"/>
        <v>0.11913540592655265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496567852.38145834</v>
      </c>
      <c r="AJ1583" s="19">
        <f t="shared" si="467"/>
        <v>59158812.663541518</v>
      </c>
      <c r="AK1583" s="20">
        <f t="shared" si="468"/>
        <v>0.11913540592655265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496567852.38145834</v>
      </c>
      <c r="AJ1584" s="19">
        <f t="shared" si="467"/>
        <v>59158812.663541518</v>
      </c>
      <c r="AK1584" s="20">
        <f t="shared" si="468"/>
        <v>0.11913540592655265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496567852.38145834</v>
      </c>
      <c r="AJ1590" s="19">
        <f t="shared" si="467"/>
        <v>59158812.663541518</v>
      </c>
      <c r="AK1590" s="20">
        <f t="shared" si="468"/>
        <v>0.11913540592655265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496567852.38145834</v>
      </c>
      <c r="AJ1623" s="19">
        <f t="shared" si="484"/>
        <v>59158812.663541518</v>
      </c>
      <c r="AK1623" s="20">
        <f t="shared" si="485"/>
        <v>0.11913540592655265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496567852.38145834</v>
      </c>
      <c r="AJ1624" s="19">
        <f t="shared" si="484"/>
        <v>59158812.663541518</v>
      </c>
      <c r="AK1624" s="20">
        <f t="shared" si="485"/>
        <v>0.11913540592655265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496567852.38145834</v>
      </c>
      <c r="AJ1631" s="19">
        <f t="shared" si="484"/>
        <v>59158812.663541518</v>
      </c>
      <c r="AK1631" s="20">
        <f t="shared" si="485"/>
        <v>0.11913540592655265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17358541.68141593</v>
      </c>
      <c r="AJ1632" s="19">
        <f t="shared" si="484"/>
        <v>2013899.8867699117</v>
      </c>
      <c r="AK1632" s="20">
        <f t="shared" si="485"/>
        <v>0.11601780401437724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496567852.38145834</v>
      </c>
      <c r="AJ1633" s="19">
        <f t="shared" si="484"/>
        <v>59158812.663541518</v>
      </c>
      <c r="AK1633" s="20">
        <f t="shared" si="485"/>
        <v>0.11913540592655265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496567852.38145834</v>
      </c>
      <c r="AJ1634" s="19">
        <f t="shared" si="484"/>
        <v>59158812.663541518</v>
      </c>
      <c r="AK1634" s="20">
        <f t="shared" si="485"/>
        <v>0.11913540592655265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496567852.38145834</v>
      </c>
      <c r="AJ1635" s="19">
        <f t="shared" si="484"/>
        <v>59158812.663541518</v>
      </c>
      <c r="AK1635" s="20">
        <f t="shared" si="485"/>
        <v>0.11913540592655265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496567852.38145834</v>
      </c>
      <c r="AJ1636" s="19">
        <f t="shared" si="484"/>
        <v>59158812.663541518</v>
      </c>
      <c r="AK1636" s="20">
        <f t="shared" si="485"/>
        <v>0.11913540592655265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496567852.38145834</v>
      </c>
      <c r="AJ1666" s="19">
        <f t="shared" si="484"/>
        <v>59158812.663541518</v>
      </c>
      <c r="AK1666" s="20">
        <f t="shared" si="485"/>
        <v>0.11913540592655265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496567852.38145834</v>
      </c>
      <c r="AJ1673" s="19">
        <f t="shared" si="502"/>
        <v>59158812.663541518</v>
      </c>
      <c r="AK1673" s="20">
        <f t="shared" si="503"/>
        <v>0.11913540592655265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496567852.38145834</v>
      </c>
      <c r="AJ1674" s="19">
        <f t="shared" si="502"/>
        <v>59158812.663541518</v>
      </c>
      <c r="AK1674" s="20">
        <f t="shared" si="503"/>
        <v>0.11913540592655265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496567852.38145834</v>
      </c>
      <c r="AJ1680" s="19">
        <f t="shared" si="502"/>
        <v>59158812.663541518</v>
      </c>
      <c r="AK1680" s="20">
        <f t="shared" si="503"/>
        <v>0.11913540592655265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496567852.38145834</v>
      </c>
      <c r="AJ1684" s="19">
        <f t="shared" si="502"/>
        <v>59158812.663541518</v>
      </c>
      <c r="AK1684" s="20">
        <f t="shared" si="503"/>
        <v>0.11913540592655265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496567852.38145834</v>
      </c>
      <c r="AJ1698" s="19">
        <f t="shared" si="502"/>
        <v>59158812.663541518</v>
      </c>
      <c r="AK1698" s="20">
        <f t="shared" si="503"/>
        <v>0.11913540592655265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496567852.38145834</v>
      </c>
      <c r="AJ1699" s="19">
        <f t="shared" si="502"/>
        <v>59158812.663541518</v>
      </c>
      <c r="AK1699" s="20">
        <f t="shared" si="503"/>
        <v>0.11913540592655265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496567852.38145834</v>
      </c>
      <c r="AJ1703" s="19">
        <f t="shared" si="502"/>
        <v>59158812.663541518</v>
      </c>
      <c r="AK1703" s="20">
        <f t="shared" si="503"/>
        <v>0.11913540592655265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496567852.38145834</v>
      </c>
      <c r="AJ1704" s="19">
        <f t="shared" si="502"/>
        <v>59158812.663541518</v>
      </c>
      <c r="AK1704" s="20">
        <f t="shared" si="503"/>
        <v>0.11913540592655265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496567852.38145834</v>
      </c>
      <c r="AJ1705" s="19">
        <f t="shared" si="502"/>
        <v>59158812.663541518</v>
      </c>
      <c r="AK1705" s="20">
        <f t="shared" si="503"/>
        <v>0.11913540592655265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496567852.38145834</v>
      </c>
      <c r="AJ1706" s="19">
        <f t="shared" si="502"/>
        <v>59158812.663541518</v>
      </c>
      <c r="AK1706" s="20">
        <f t="shared" si="503"/>
        <v>0.11913540592655265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496567852.38145834</v>
      </c>
      <c r="AJ1707" s="19">
        <f t="shared" si="502"/>
        <v>59158812.663541518</v>
      </c>
      <c r="AK1707" s="20">
        <f t="shared" si="503"/>
        <v>0.11913540592655265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496567852.38145834</v>
      </c>
      <c r="AJ1717" s="19">
        <f t="shared" si="502"/>
        <v>59158812.663541518</v>
      </c>
      <c r="AK1717" s="20">
        <f t="shared" si="503"/>
        <v>0.11913540592655265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496567852.38145834</v>
      </c>
      <c r="AJ1718" s="19">
        <f t="shared" si="502"/>
        <v>59158812.663541518</v>
      </c>
      <c r="AK1718" s="20">
        <f t="shared" si="503"/>
        <v>0.11913540592655265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496567852.38145834</v>
      </c>
      <c r="AJ1719" s="19">
        <f t="shared" si="502"/>
        <v>59158812.663541518</v>
      </c>
      <c r="AK1719" s="20">
        <f t="shared" si="503"/>
        <v>0.11913540592655265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496567852.38145834</v>
      </c>
      <c r="AJ1720" s="19">
        <f t="shared" si="502"/>
        <v>59158812.663541518</v>
      </c>
      <c r="AK1720" s="20">
        <f t="shared" si="503"/>
        <v>0.11913540592655265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496567852.38145834</v>
      </c>
      <c r="AJ1721" s="19">
        <f t="shared" si="502"/>
        <v>59158812.663541518</v>
      </c>
      <c r="AK1721" s="20">
        <f t="shared" si="503"/>
        <v>0.11913540592655265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496567852.38145834</v>
      </c>
      <c r="AJ1722" s="19">
        <f t="shared" si="502"/>
        <v>59158812.663541518</v>
      </c>
      <c r="AK1722" s="20">
        <f t="shared" si="503"/>
        <v>0.11913540592655265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496567852.38145834</v>
      </c>
      <c r="AJ1759" s="19">
        <f t="shared" si="519"/>
        <v>59158812.663541518</v>
      </c>
      <c r="AK1759" s="20">
        <f t="shared" si="520"/>
        <v>0.11913540592655265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496567852.38145834</v>
      </c>
      <c r="AJ1760" s="19">
        <f t="shared" si="519"/>
        <v>59158812.663541518</v>
      </c>
      <c r="AK1760" s="20">
        <f t="shared" si="520"/>
        <v>0.11913540592655265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496567852.38145834</v>
      </c>
      <c r="AJ1761" s="19">
        <f t="shared" si="519"/>
        <v>59158812.663541518</v>
      </c>
      <c r="AK1761" s="20">
        <f t="shared" si="520"/>
        <v>0.11913540592655265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496567852.38145834</v>
      </c>
      <c r="AJ1762" s="19">
        <f t="shared" si="519"/>
        <v>59158812.663541518</v>
      </c>
      <c r="AK1762" s="20">
        <f t="shared" si="520"/>
        <v>0.11913540592655265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496567852.38145834</v>
      </c>
      <c r="AJ1763" s="19">
        <f t="shared" si="519"/>
        <v>59158812.663541518</v>
      </c>
      <c r="AK1763" s="20">
        <f t="shared" si="520"/>
        <v>0.11913540592655265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496567852.38145834</v>
      </c>
      <c r="AJ1764" s="19">
        <f t="shared" si="519"/>
        <v>59158812.663541518</v>
      </c>
      <c r="AK1764" s="20">
        <f t="shared" si="520"/>
        <v>0.11913540592655265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496567852.38145834</v>
      </c>
      <c r="AJ1765" s="19">
        <f t="shared" si="519"/>
        <v>59158812.663541518</v>
      </c>
      <c r="AK1765" s="20">
        <f t="shared" si="520"/>
        <v>0.11913540592655265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496567852.38145834</v>
      </c>
      <c r="AJ1766" s="19">
        <f t="shared" si="519"/>
        <v>59158812.663541518</v>
      </c>
      <c r="AK1766" s="20">
        <f t="shared" si="520"/>
        <v>0.11913540592655265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496567852.38145834</v>
      </c>
      <c r="AJ1767" s="19">
        <f t="shared" si="519"/>
        <v>59158812.663541518</v>
      </c>
      <c r="AK1767" s="20">
        <f t="shared" si="520"/>
        <v>0.11913540592655265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496567852.38145834</v>
      </c>
      <c r="AJ1768" s="19">
        <f t="shared" si="519"/>
        <v>59158812.663541518</v>
      </c>
      <c r="AK1768" s="20">
        <f t="shared" si="520"/>
        <v>0.11913540592655265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496567852.38145834</v>
      </c>
      <c r="AJ1769" s="19">
        <f t="shared" si="519"/>
        <v>59158812.663541518</v>
      </c>
      <c r="AK1769" s="20">
        <f t="shared" si="520"/>
        <v>0.11913540592655265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496567852.38145834</v>
      </c>
      <c r="AJ1770" s="19">
        <f t="shared" si="519"/>
        <v>59158812.663541518</v>
      </c>
      <c r="AK1770" s="20">
        <f t="shared" si="520"/>
        <v>0.11913540592655265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496567852.38145834</v>
      </c>
      <c r="AJ1771" s="19">
        <f t="shared" si="519"/>
        <v>59158812.663541518</v>
      </c>
      <c r="AK1771" s="20">
        <f t="shared" si="520"/>
        <v>0.11913540592655265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496567852.38145834</v>
      </c>
      <c r="AJ1776" s="19">
        <f t="shared" si="519"/>
        <v>59158812.663541518</v>
      </c>
      <c r="AK1776" s="20">
        <f t="shared" si="520"/>
        <v>0.11913540592655265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496567852.38145834</v>
      </c>
      <c r="AJ1777" s="19">
        <f t="shared" si="519"/>
        <v>59158812.663541518</v>
      </c>
      <c r="AK1777" s="20">
        <f t="shared" si="520"/>
        <v>0.11913540592655265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496567852.38145834</v>
      </c>
      <c r="AJ1780" s="19">
        <f t="shared" si="519"/>
        <v>59158812.663541518</v>
      </c>
      <c r="AK1780" s="20">
        <f t="shared" si="520"/>
        <v>0.11913540592655265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496567852.38145834</v>
      </c>
      <c r="AJ1781" s="19">
        <f t="shared" si="519"/>
        <v>59158812.663541518</v>
      </c>
      <c r="AK1781" s="20">
        <f t="shared" si="520"/>
        <v>0.11913540592655265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496567852.38145834</v>
      </c>
      <c r="AJ1793" s="19">
        <f t="shared" si="519"/>
        <v>59158812.663541518</v>
      </c>
      <c r="AK1793" s="20">
        <f t="shared" si="520"/>
        <v>0.11913540592655265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496567852.38145834</v>
      </c>
      <c r="AJ1794" s="19">
        <f t="shared" si="519"/>
        <v>59158812.663541518</v>
      </c>
      <c r="AK1794" s="20">
        <f t="shared" si="520"/>
        <v>0.11913540592655265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496567852.38145834</v>
      </c>
      <c r="AJ1795" s="19">
        <f t="shared" si="519"/>
        <v>59158812.663541518</v>
      </c>
      <c r="AK1795" s="20">
        <f t="shared" si="520"/>
        <v>0.11913540592655265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496567852.38145834</v>
      </c>
      <c r="AJ1796" s="19">
        <f t="shared" si="519"/>
        <v>59158812.663541518</v>
      </c>
      <c r="AK1796" s="20">
        <f t="shared" si="520"/>
        <v>0.11913540592655265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496567852.38145834</v>
      </c>
      <c r="AJ1797" s="19">
        <f t="shared" si="519"/>
        <v>59158812.663541518</v>
      </c>
      <c r="AK1797" s="20">
        <f t="shared" si="520"/>
        <v>0.11913540592655265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496567852.38145834</v>
      </c>
      <c r="AJ1809" s="19">
        <f t="shared" si="539"/>
        <v>59158812.663541518</v>
      </c>
      <c r="AK1809" s="20">
        <f t="shared" si="540"/>
        <v>0.11913540592655265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496567852.38145834</v>
      </c>
      <c r="AJ1810" s="19">
        <f t="shared" si="539"/>
        <v>59158812.663541518</v>
      </c>
      <c r="AK1810" s="20">
        <f t="shared" si="540"/>
        <v>0.11913540592655265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496567852.38145834</v>
      </c>
      <c r="AJ1813" s="19">
        <f t="shared" si="539"/>
        <v>59158812.663541518</v>
      </c>
      <c r="AK1813" s="20">
        <f t="shared" si="540"/>
        <v>0.11913540592655265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496567852.38145834</v>
      </c>
      <c r="AJ1816" s="19">
        <f t="shared" si="539"/>
        <v>59158812.663541518</v>
      </c>
      <c r="AK1816" s="20">
        <f t="shared" si="540"/>
        <v>0.11913540592655265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496567852.38145834</v>
      </c>
      <c r="AJ1817" s="19">
        <f t="shared" si="539"/>
        <v>59158812.663541518</v>
      </c>
      <c r="AK1817" s="20">
        <f t="shared" si="540"/>
        <v>0.11913540592655265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496567852.38145834</v>
      </c>
      <c r="AJ1818" s="19">
        <f t="shared" si="539"/>
        <v>59158812.663541518</v>
      </c>
      <c r="AK1818" s="20">
        <f t="shared" si="540"/>
        <v>0.11913540592655265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496567852.38145834</v>
      </c>
      <c r="AJ1819" s="19">
        <f t="shared" si="539"/>
        <v>59158812.663541518</v>
      </c>
      <c r="AK1819" s="20">
        <f t="shared" si="540"/>
        <v>0.11913540592655265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496567852.38145834</v>
      </c>
      <c r="AJ1820" s="19">
        <f t="shared" si="539"/>
        <v>59158812.663541518</v>
      </c>
      <c r="AK1820" s="20">
        <f t="shared" si="540"/>
        <v>0.11913540592655265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496567852.38145834</v>
      </c>
      <c r="AJ1821" s="19">
        <f t="shared" si="539"/>
        <v>59158812.663541518</v>
      </c>
      <c r="AK1821" s="20">
        <f t="shared" si="540"/>
        <v>0.11913540592655265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496567852.38145834</v>
      </c>
      <c r="AJ1822" s="19">
        <f t="shared" si="539"/>
        <v>59158812.663541518</v>
      </c>
      <c r="AK1822" s="20">
        <f t="shared" si="540"/>
        <v>0.11913540592655265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496567852.38145834</v>
      </c>
      <c r="AJ1823" s="19">
        <f t="shared" si="539"/>
        <v>59158812.663541518</v>
      </c>
      <c r="AK1823" s="20">
        <f t="shared" si="540"/>
        <v>0.11913540592655265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496567852.38145834</v>
      </c>
      <c r="AJ1824" s="19">
        <f t="shared" si="539"/>
        <v>59158812.663541518</v>
      </c>
      <c r="AK1824" s="20">
        <f t="shared" si="540"/>
        <v>0.11913540592655265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496567852.38145834</v>
      </c>
      <c r="AJ1825" s="19">
        <f t="shared" si="539"/>
        <v>59158812.663541518</v>
      </c>
      <c r="AK1825" s="20">
        <f t="shared" si="540"/>
        <v>0.11913540592655265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496567852.38145834</v>
      </c>
      <c r="AJ1826" s="19">
        <f t="shared" si="539"/>
        <v>59158812.663541518</v>
      </c>
      <c r="AK1826" s="20">
        <f t="shared" si="540"/>
        <v>0.11913540592655265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496567852.38145834</v>
      </c>
      <c r="AJ1827" s="19">
        <f t="shared" si="539"/>
        <v>59158812.663541518</v>
      </c>
      <c r="AK1827" s="20">
        <f t="shared" si="540"/>
        <v>0.11913540592655265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496567852.38145834</v>
      </c>
      <c r="AJ1828" s="19">
        <f t="shared" si="539"/>
        <v>59158812.663541518</v>
      </c>
      <c r="AK1828" s="20">
        <f t="shared" si="540"/>
        <v>0.11913540592655265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496567852.38145834</v>
      </c>
      <c r="AJ1829" s="19">
        <f t="shared" si="539"/>
        <v>59158812.663541518</v>
      </c>
      <c r="AK1829" s="20">
        <f t="shared" si="540"/>
        <v>0.11913540592655265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496567852.38145834</v>
      </c>
      <c r="AJ1830" s="19">
        <f t="shared" si="539"/>
        <v>59158812.663541518</v>
      </c>
      <c r="AK1830" s="20">
        <f t="shared" si="540"/>
        <v>0.11913540592655265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496567852.38145834</v>
      </c>
      <c r="AJ1831" s="19">
        <f t="shared" si="539"/>
        <v>59158812.663541518</v>
      </c>
      <c r="AK1831" s="20">
        <f t="shared" si="540"/>
        <v>0.11913540592655265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496567852.38145834</v>
      </c>
      <c r="AJ1845" s="19">
        <f t="shared" si="539"/>
        <v>59158812.663541518</v>
      </c>
      <c r="AK1845" s="20">
        <f t="shared" si="540"/>
        <v>0.11913540592655265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496567852.38145834</v>
      </c>
      <c r="AJ1846" s="19">
        <f t="shared" si="539"/>
        <v>59158812.663541518</v>
      </c>
      <c r="AK1846" s="20">
        <f t="shared" si="540"/>
        <v>0.11913540592655265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496567852.38145834</v>
      </c>
      <c r="AJ1847" s="19">
        <f t="shared" si="539"/>
        <v>59158812.663541518</v>
      </c>
      <c r="AK1847" s="20">
        <f t="shared" si="540"/>
        <v>0.11913540592655265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496567852.38145834</v>
      </c>
      <c r="AJ1848" s="19">
        <f t="shared" si="539"/>
        <v>59158812.663541518</v>
      </c>
      <c r="AK1848" s="20">
        <f t="shared" si="540"/>
        <v>0.11913540592655265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496567852.38145834</v>
      </c>
      <c r="AJ1849" s="19">
        <f t="shared" si="539"/>
        <v>59158812.663541518</v>
      </c>
      <c r="AK1849" s="20">
        <f t="shared" si="540"/>
        <v>0.11913540592655265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496567852.38145834</v>
      </c>
      <c r="AJ1850" s="19">
        <f t="shared" si="539"/>
        <v>59158812.663541518</v>
      </c>
      <c r="AK1850" s="20">
        <f t="shared" si="540"/>
        <v>0.11913540592655265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496567852.38145834</v>
      </c>
      <c r="AJ1851" s="19">
        <f t="shared" si="539"/>
        <v>59158812.663541518</v>
      </c>
      <c r="AK1851" s="20">
        <f t="shared" si="540"/>
        <v>0.11913540592655265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496567852.38145834</v>
      </c>
      <c r="AJ1852" s="19">
        <f t="shared" si="539"/>
        <v>59158812.663541518</v>
      </c>
      <c r="AK1852" s="20">
        <f t="shared" si="540"/>
        <v>0.11913540592655265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496567852.38145834</v>
      </c>
      <c r="AJ1853" s="19">
        <f t="shared" si="539"/>
        <v>59158812.663541518</v>
      </c>
      <c r="AK1853" s="20">
        <f t="shared" si="540"/>
        <v>0.11913540592655265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496567852.38145834</v>
      </c>
      <c r="AJ1893" s="19">
        <f t="shared" si="557"/>
        <v>59158812.663541518</v>
      </c>
      <c r="AK1893" s="20">
        <f t="shared" si="558"/>
        <v>0.11913540592655265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496567852.38145834</v>
      </c>
      <c r="AJ1899" s="19">
        <f t="shared" si="557"/>
        <v>59158812.663541518</v>
      </c>
      <c r="AK1899" s="20">
        <f t="shared" si="558"/>
        <v>0.11913540592655265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496567852.38145834</v>
      </c>
      <c r="AJ1901" s="19">
        <f t="shared" si="557"/>
        <v>59158812.663541518</v>
      </c>
      <c r="AK1901" s="20">
        <f t="shared" si="558"/>
        <v>0.11913540592655265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496567852.38145834</v>
      </c>
      <c r="AJ1902" s="19">
        <f t="shared" si="557"/>
        <v>59158812.663541518</v>
      </c>
      <c r="AK1902" s="20">
        <f t="shared" si="558"/>
        <v>0.11913540592655265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496567852.38145834</v>
      </c>
      <c r="AJ1903" s="19">
        <f t="shared" si="557"/>
        <v>59158812.663541518</v>
      </c>
      <c r="AK1903" s="20">
        <f t="shared" si="558"/>
        <v>0.11913540592655265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496567852.38145834</v>
      </c>
      <c r="AJ1904" s="19">
        <f t="shared" si="557"/>
        <v>59158812.663541518</v>
      </c>
      <c r="AK1904" s="20">
        <f t="shared" si="558"/>
        <v>0.11913540592655265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496567852.38145834</v>
      </c>
      <c r="AJ1905" s="19">
        <f t="shared" si="557"/>
        <v>59158812.663541518</v>
      </c>
      <c r="AK1905" s="20">
        <f t="shared" si="558"/>
        <v>0.11913540592655265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496567852.38145834</v>
      </c>
      <c r="AJ1915" s="19">
        <f t="shared" si="557"/>
        <v>59158812.663541518</v>
      </c>
      <c r="AK1915" s="20">
        <f t="shared" si="558"/>
        <v>0.11913540592655265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496567852.38145834</v>
      </c>
      <c r="AJ1916" s="19">
        <f t="shared" si="557"/>
        <v>59158812.663541518</v>
      </c>
      <c r="AK1916" s="20">
        <f t="shared" si="558"/>
        <v>0.11913540592655265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496567852.38145834</v>
      </c>
      <c r="AJ1917" s="19">
        <f t="shared" si="557"/>
        <v>59158812.663541518</v>
      </c>
      <c r="AK1917" s="20">
        <f t="shared" si="558"/>
        <v>0.11913540592655265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496567852.38145834</v>
      </c>
      <c r="AJ1918" s="19">
        <f t="shared" si="557"/>
        <v>59158812.663541518</v>
      </c>
      <c r="AK1918" s="20">
        <f t="shared" si="558"/>
        <v>0.11913540592655265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496567852.38145834</v>
      </c>
      <c r="AJ1919" s="19">
        <f t="shared" si="557"/>
        <v>59158812.663541518</v>
      </c>
      <c r="AK1919" s="20">
        <f t="shared" si="558"/>
        <v>0.11913540592655265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496567852.38145834</v>
      </c>
      <c r="AJ1920" s="19">
        <f t="shared" si="557"/>
        <v>59158812.663541518</v>
      </c>
      <c r="AK1920" s="20">
        <f t="shared" si="558"/>
        <v>0.11913540592655265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496567852.38145834</v>
      </c>
      <c r="AJ1921" s="19">
        <f t="shared" si="557"/>
        <v>59158812.663541518</v>
      </c>
      <c r="AK1921" s="20">
        <f t="shared" si="558"/>
        <v>0.11913540592655265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496567852.38145834</v>
      </c>
      <c r="AJ1922" s="19">
        <f t="shared" si="557"/>
        <v>59158812.663541518</v>
      </c>
      <c r="AK1922" s="20">
        <f t="shared" si="558"/>
        <v>0.11913540592655265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496567852.38145834</v>
      </c>
      <c r="AJ1923" s="19">
        <f t="shared" si="557"/>
        <v>59158812.663541518</v>
      </c>
      <c r="AK1923" s="20">
        <f t="shared" si="558"/>
        <v>0.11913540592655265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496567852.38145834</v>
      </c>
      <c r="AJ1924" s="19">
        <f t="shared" si="557"/>
        <v>59158812.663541518</v>
      </c>
      <c r="AK1924" s="20">
        <f t="shared" si="558"/>
        <v>0.11913540592655265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496567852.38145834</v>
      </c>
      <c r="AJ1926" s="19">
        <f t="shared" ref="AJ1926:AJ1989" si="576">IF(P1926="C66 SERVICE","",SUMIFS(AC:AC,F:F,F1926,G:G,G1926,E:E,E1926))</f>
        <v>59158812.663541518</v>
      </c>
      <c r="AK1926" s="20">
        <f t="shared" ref="AK1926:AK1989" si="577">IF(AJ1926&gt;0,AJ1926/AI1926,"")</f>
        <v>0.11913540592655265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496567852.38145834</v>
      </c>
      <c r="AJ1946" s="19">
        <f t="shared" si="576"/>
        <v>59158812.663541518</v>
      </c>
      <c r="AK1946" s="20">
        <f t="shared" si="577"/>
        <v>0.11913540592655265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496567852.38145834</v>
      </c>
      <c r="AJ1954" s="19">
        <f t="shared" si="576"/>
        <v>59158812.663541518</v>
      </c>
      <c r="AK1954" s="20">
        <f t="shared" si="577"/>
        <v>0.11913540592655265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496567852.38145834</v>
      </c>
      <c r="AJ1955" s="19">
        <f t="shared" si="576"/>
        <v>59158812.663541518</v>
      </c>
      <c r="AK1955" s="20">
        <f t="shared" si="577"/>
        <v>0.11913540592655265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496567852.38145834</v>
      </c>
      <c r="AJ1956" s="19">
        <f t="shared" si="576"/>
        <v>59158812.663541518</v>
      </c>
      <c r="AK1956" s="20">
        <f t="shared" si="577"/>
        <v>0.11913540592655265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496567852.38145834</v>
      </c>
      <c r="AJ2082" s="19">
        <f t="shared" si="613"/>
        <v>59158812.663541518</v>
      </c>
      <c r="AK2082" s="20">
        <f t="shared" si="614"/>
        <v>0.11913540592655265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496567852.38145834</v>
      </c>
      <c r="AJ2083" s="19">
        <f t="shared" si="613"/>
        <v>59158812.663541518</v>
      </c>
      <c r="AK2083" s="20">
        <f t="shared" si="614"/>
        <v>0.11913540592655265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496567852.38145834</v>
      </c>
      <c r="AJ2084" s="19">
        <f t="shared" si="613"/>
        <v>59158812.663541518</v>
      </c>
      <c r="AK2084" s="20">
        <f t="shared" si="614"/>
        <v>0.11913540592655265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496567852.38145834</v>
      </c>
      <c r="AJ2085" s="19">
        <f t="shared" si="613"/>
        <v>59158812.663541518</v>
      </c>
      <c r="AK2085" s="20">
        <f t="shared" si="614"/>
        <v>0.11913540592655265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496567852.38145834</v>
      </c>
      <c r="AJ2086" s="19">
        <f t="shared" si="613"/>
        <v>59158812.663541518</v>
      </c>
      <c r="AK2086" s="20">
        <f t="shared" si="614"/>
        <v>0.11913540592655265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496567852.38145834</v>
      </c>
      <c r="AJ2087" s="19">
        <f t="shared" si="613"/>
        <v>59158812.663541518</v>
      </c>
      <c r="AK2087" s="20">
        <f t="shared" si="614"/>
        <v>0.11913540592655265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496567852.38145834</v>
      </c>
      <c r="AJ2088" s="19">
        <f t="shared" si="613"/>
        <v>59158812.663541518</v>
      </c>
      <c r="AK2088" s="20">
        <f t="shared" si="614"/>
        <v>0.11913540592655265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496567852.38145834</v>
      </c>
      <c r="AJ2089" s="19">
        <f t="shared" si="613"/>
        <v>59158812.663541518</v>
      </c>
      <c r="AK2089" s="20">
        <f t="shared" si="614"/>
        <v>0.11913540592655265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496567852.38145834</v>
      </c>
      <c r="AJ2105" s="19">
        <f t="shared" si="613"/>
        <v>59158812.663541518</v>
      </c>
      <c r="AK2105" s="20">
        <f t="shared" si="614"/>
        <v>0.11913540592655265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496567852.38145834</v>
      </c>
      <c r="AJ2108" s="19">
        <f t="shared" si="613"/>
        <v>59158812.663541518</v>
      </c>
      <c r="AK2108" s="20">
        <f t="shared" si="614"/>
        <v>0.11913540592655265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496567852.38145834</v>
      </c>
      <c r="AJ2109" s="19">
        <f t="shared" si="613"/>
        <v>59158812.663541518</v>
      </c>
      <c r="AK2109" s="20">
        <f t="shared" si="614"/>
        <v>0.11913540592655265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496567852.38145834</v>
      </c>
      <c r="AJ2163" s="19">
        <f t="shared" si="630"/>
        <v>59158812.663541518</v>
      </c>
      <c r="AK2163" s="20">
        <f t="shared" si="631"/>
        <v>0.11913540592655265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496567852.38145834</v>
      </c>
      <c r="AJ2164" s="19">
        <f t="shared" si="630"/>
        <v>59158812.663541518</v>
      </c>
      <c r="AK2164" s="20">
        <f t="shared" si="631"/>
        <v>0.11913540592655265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496567852.38145834</v>
      </c>
      <c r="AJ2183" s="19">
        <f t="shared" si="650"/>
        <v>59158812.663541518</v>
      </c>
      <c r="AK2183" s="20">
        <f t="shared" si="651"/>
        <v>0.11913540592655265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496567852.38145834</v>
      </c>
      <c r="AJ2213" s="19">
        <f t="shared" si="650"/>
        <v>59158812.663541518</v>
      </c>
      <c r="AK2213" s="20">
        <f t="shared" si="651"/>
        <v>0.11913540592655265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496567852.38145834</v>
      </c>
      <c r="AJ2214" s="19">
        <f t="shared" si="650"/>
        <v>59158812.663541518</v>
      </c>
      <c r="AK2214" s="20">
        <f t="shared" si="651"/>
        <v>0.11913540592655265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496567852.38145834</v>
      </c>
      <c r="AJ2215" s="19">
        <f t="shared" si="650"/>
        <v>59158812.663541518</v>
      </c>
      <c r="AK2215" s="20">
        <f t="shared" si="651"/>
        <v>0.11913540592655265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496567852.38145834</v>
      </c>
      <c r="AJ2270" s="19">
        <f t="shared" si="669"/>
        <v>59158812.663541518</v>
      </c>
      <c r="AK2270" s="20">
        <f t="shared" si="670"/>
        <v>0.11913540592655265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496567852.38145834</v>
      </c>
      <c r="AJ2271" s="19">
        <f t="shared" si="669"/>
        <v>59158812.663541518</v>
      </c>
      <c r="AK2271" s="20">
        <f t="shared" si="670"/>
        <v>0.11913540592655265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496567852.38145834</v>
      </c>
      <c r="AJ2272" s="19">
        <f t="shared" si="669"/>
        <v>59158812.663541518</v>
      </c>
      <c r="AK2272" s="20">
        <f t="shared" si="670"/>
        <v>0.11913540592655265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496567852.38145834</v>
      </c>
      <c r="AJ2344" s="19">
        <f t="shared" si="693"/>
        <v>59158812.663541518</v>
      </c>
      <c r="AK2344" s="20">
        <f t="shared" si="694"/>
        <v>0.11913540592655265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496567852.38145834</v>
      </c>
      <c r="AJ2347" s="19">
        <f t="shared" si="693"/>
        <v>59158812.663541518</v>
      </c>
      <c r="AK2347" s="20">
        <f t="shared" si="694"/>
        <v>0.11913540592655265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496567852.38145834</v>
      </c>
      <c r="AJ2348" s="19">
        <f t="shared" si="693"/>
        <v>59158812.663541518</v>
      </c>
      <c r="AK2348" s="20">
        <f t="shared" si="694"/>
        <v>0.11913540592655265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496567852.38145834</v>
      </c>
      <c r="AJ2365" s="19">
        <f t="shared" si="693"/>
        <v>59158812.663541518</v>
      </c>
      <c r="AK2365" s="20">
        <f t="shared" si="694"/>
        <v>0.11913540592655265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496567852.38145834</v>
      </c>
      <c r="AJ2373" s="19">
        <f t="shared" si="693"/>
        <v>59158812.663541518</v>
      </c>
      <c r="AK2373" s="20">
        <f t="shared" si="694"/>
        <v>0.11913540592655265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496567852.38145834</v>
      </c>
      <c r="AJ2375" s="19">
        <f t="shared" si="712"/>
        <v>59158812.663541518</v>
      </c>
      <c r="AK2375" s="20">
        <f t="shared" si="713"/>
        <v>0.11913540592655265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496567852.38145834</v>
      </c>
      <c r="AJ2376" s="19">
        <f t="shared" si="712"/>
        <v>59158812.663541518</v>
      </c>
      <c r="AK2376" s="20">
        <f t="shared" si="713"/>
        <v>0.11913540592655265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496567852.38145834</v>
      </c>
      <c r="AJ2385" s="19">
        <f t="shared" si="712"/>
        <v>59158812.663541518</v>
      </c>
      <c r="AK2385" s="20">
        <f t="shared" si="713"/>
        <v>0.11913540592655265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496567852.38145834</v>
      </c>
      <c r="AJ2456" s="19">
        <f t="shared" si="731"/>
        <v>59158812.663541518</v>
      </c>
      <c r="AK2456" s="20">
        <f t="shared" si="732"/>
        <v>0.11913540592655265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496567852.38145834</v>
      </c>
      <c r="AJ2516" s="19">
        <f t="shared" si="750"/>
        <v>59158812.663541518</v>
      </c>
      <c r="AK2516" s="20">
        <f t="shared" si="751"/>
        <v>0.11913540592655265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496567852.38145834</v>
      </c>
      <c r="AJ2517" s="19">
        <f t="shared" si="750"/>
        <v>59158812.663541518</v>
      </c>
      <c r="AK2517" s="20">
        <f t="shared" si="751"/>
        <v>0.11913540592655265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496567852.38145834</v>
      </c>
      <c r="AJ2518" s="19">
        <f t="shared" si="750"/>
        <v>59158812.663541518</v>
      </c>
      <c r="AK2518" s="20">
        <f t="shared" si="751"/>
        <v>0.11913540592655265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496567852.38145834</v>
      </c>
      <c r="AJ2519" s="19">
        <f t="shared" si="750"/>
        <v>59158812.663541518</v>
      </c>
      <c r="AK2519" s="20">
        <f t="shared" si="751"/>
        <v>0.11913540592655265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496567852.38145834</v>
      </c>
      <c r="AJ2520" s="19">
        <f t="shared" si="750"/>
        <v>59158812.663541518</v>
      </c>
      <c r="AK2520" s="20">
        <f t="shared" si="751"/>
        <v>0.11913540592655265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496567852.38145834</v>
      </c>
      <c r="AJ2521" s="19">
        <f t="shared" si="750"/>
        <v>59158812.663541518</v>
      </c>
      <c r="AK2521" s="20">
        <f t="shared" si="751"/>
        <v>0.11913540592655265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496567852.38145834</v>
      </c>
      <c r="AJ2522" s="19">
        <f t="shared" si="750"/>
        <v>59158812.663541518</v>
      </c>
      <c r="AK2522" s="20">
        <f t="shared" si="751"/>
        <v>0.11913540592655265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496567852.38145834</v>
      </c>
      <c r="AJ2523" s="19">
        <f t="shared" si="750"/>
        <v>59158812.663541518</v>
      </c>
      <c r="AK2523" s="20">
        <f t="shared" si="751"/>
        <v>0.11913540592655265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496567852.38145834</v>
      </c>
      <c r="AJ2524" s="19">
        <f t="shared" si="750"/>
        <v>59158812.663541518</v>
      </c>
      <c r="AK2524" s="20">
        <f t="shared" si="751"/>
        <v>0.11913540592655265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496567852.38145834</v>
      </c>
      <c r="AJ2535" s="19">
        <f t="shared" si="750"/>
        <v>59158812.663541518</v>
      </c>
      <c r="AK2535" s="20">
        <f t="shared" si="751"/>
        <v>0.11913540592655265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496567852.38145834</v>
      </c>
      <c r="AJ2540" s="19">
        <f t="shared" si="750"/>
        <v>59158812.663541518</v>
      </c>
      <c r="AK2540" s="20">
        <f t="shared" si="751"/>
        <v>0.11913540592655265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496567852.38145834</v>
      </c>
      <c r="AJ2541" s="19">
        <f t="shared" si="750"/>
        <v>59158812.663541518</v>
      </c>
      <c r="AK2541" s="20">
        <f t="shared" si="751"/>
        <v>0.11913540592655265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496567852.38145834</v>
      </c>
      <c r="AJ2546" s="19">
        <f t="shared" si="750"/>
        <v>59158812.663541518</v>
      </c>
      <c r="AK2546" s="20">
        <f t="shared" si="751"/>
        <v>0.11913540592655265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496567852.38145834</v>
      </c>
      <c r="AJ2547" s="19">
        <f t="shared" si="750"/>
        <v>59158812.663541518</v>
      </c>
      <c r="AK2547" s="20">
        <f t="shared" si="751"/>
        <v>0.11913540592655265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496567852.38145834</v>
      </c>
      <c r="AJ2548" s="19">
        <f t="shared" si="750"/>
        <v>59158812.663541518</v>
      </c>
      <c r="AK2548" s="20">
        <f t="shared" si="751"/>
        <v>0.11913540592655265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496567852.38145834</v>
      </c>
      <c r="AJ2549" s="19">
        <f t="shared" si="750"/>
        <v>59158812.663541518</v>
      </c>
      <c r="AK2549" s="20">
        <f t="shared" si="751"/>
        <v>0.11913540592655265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496567852.38145834</v>
      </c>
      <c r="AJ2552" s="19">
        <f t="shared" si="750"/>
        <v>59158812.663541518</v>
      </c>
      <c r="AK2552" s="20">
        <f t="shared" si="751"/>
        <v>0.11913540592655265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496567852.38145834</v>
      </c>
      <c r="AJ2553" s="19">
        <f t="shared" si="750"/>
        <v>59158812.663541518</v>
      </c>
      <c r="AK2553" s="20">
        <f t="shared" si="751"/>
        <v>0.11913540592655265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496567852.38145834</v>
      </c>
      <c r="AJ2569" s="19">
        <f t="shared" si="768"/>
        <v>59158812.663541518</v>
      </c>
      <c r="AK2569" s="20">
        <f t="shared" si="769"/>
        <v>0.11913540592655265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496567852.38145834</v>
      </c>
      <c r="AJ2600" s="19">
        <f t="shared" si="768"/>
        <v>59158812.663541518</v>
      </c>
      <c r="AK2600" s="20">
        <f t="shared" si="769"/>
        <v>0.11913540592655265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496567852.38145834</v>
      </c>
      <c r="AJ2601" s="19">
        <f t="shared" si="768"/>
        <v>59158812.663541518</v>
      </c>
      <c r="AK2601" s="20">
        <f t="shared" si="769"/>
        <v>0.11913540592655265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496567852.38145834</v>
      </c>
      <c r="AJ2612" s="27">
        <f t="shared" si="768"/>
        <v>59158812.663541518</v>
      </c>
      <c r="AK2612" s="28">
        <f t="shared" si="769"/>
        <v>0.11913540592655265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496567852.38145834</v>
      </c>
      <c r="AJ2613" s="27">
        <f t="shared" si="768"/>
        <v>59158812.663541518</v>
      </c>
      <c r="AK2613" s="28">
        <f t="shared" si="769"/>
        <v>0.11913540592655265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496567852.38145834</v>
      </c>
      <c r="AJ2627" s="19">
        <f t="shared" si="768"/>
        <v>59158812.663541518</v>
      </c>
      <c r="AK2627" s="20">
        <f t="shared" si="769"/>
        <v>0.11913540592655265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496567852.38145834</v>
      </c>
      <c r="AJ2642" s="19">
        <f t="shared" si="787"/>
        <v>59158812.663541518</v>
      </c>
      <c r="AK2642" s="20">
        <f t="shared" si="788"/>
        <v>0.11913540592655265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496567852.38145834</v>
      </c>
      <c r="AJ2643" s="19">
        <f t="shared" si="787"/>
        <v>59158812.663541518</v>
      </c>
      <c r="AK2643" s="20">
        <f t="shared" si="788"/>
        <v>0.11913540592655265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496567852.38145834</v>
      </c>
      <c r="AJ2646" s="19">
        <f t="shared" si="787"/>
        <v>59158812.663541518</v>
      </c>
      <c r="AK2646" s="20">
        <f t="shared" si="788"/>
        <v>0.11913540592655265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496567852.38145834</v>
      </c>
      <c r="AJ2647" s="19">
        <f t="shared" si="787"/>
        <v>59158812.663541518</v>
      </c>
      <c r="AK2647" s="20">
        <f t="shared" si="788"/>
        <v>0.11913540592655265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496567852.38145834</v>
      </c>
      <c r="AJ2652" s="19">
        <f t="shared" si="787"/>
        <v>59158812.663541518</v>
      </c>
      <c r="AK2652" s="20">
        <f t="shared" si="788"/>
        <v>0.11913540592655265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496567852.38145834</v>
      </c>
      <c r="AJ2718" s="19">
        <f t="shared" si="809"/>
        <v>59158812.663541518</v>
      </c>
      <c r="AK2718" s="20">
        <f t="shared" si="810"/>
        <v>0.11913540592655265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496567852.38145834</v>
      </c>
      <c r="AJ2719" s="19">
        <f t="shared" si="809"/>
        <v>59158812.663541518</v>
      </c>
      <c r="AK2719" s="20">
        <f t="shared" si="810"/>
        <v>0.11913540592655265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496567852.38145834</v>
      </c>
      <c r="AJ2736" s="19">
        <f t="shared" si="809"/>
        <v>59158812.663541518</v>
      </c>
      <c r="AK2736" s="20">
        <f t="shared" si="810"/>
        <v>0.11913540592655265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496567852.38145834</v>
      </c>
      <c r="AJ2737" s="19">
        <f t="shared" si="809"/>
        <v>59158812.663541518</v>
      </c>
      <c r="AK2737" s="20">
        <f t="shared" si="810"/>
        <v>0.11913540592655265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496567852.38145834</v>
      </c>
      <c r="AJ2738" s="19">
        <f t="shared" si="809"/>
        <v>59158812.663541518</v>
      </c>
      <c r="AK2738" s="20">
        <f t="shared" si="810"/>
        <v>0.11913540592655265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496567852.38145834</v>
      </c>
      <c r="AJ2761" s="19">
        <f t="shared" si="826"/>
        <v>59158812.663541518</v>
      </c>
      <c r="AK2761" s="20">
        <f t="shared" si="827"/>
        <v>0.11913540592655265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496567852.38145834</v>
      </c>
      <c r="AJ2762" s="19">
        <f t="shared" si="826"/>
        <v>59158812.663541518</v>
      </c>
      <c r="AK2762" s="20">
        <f t="shared" si="827"/>
        <v>0.11913540592655265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496567852.38145834</v>
      </c>
      <c r="AJ2763" s="19">
        <f t="shared" si="826"/>
        <v>59158812.663541518</v>
      </c>
      <c r="AK2763" s="20">
        <f t="shared" si="827"/>
        <v>0.11913540592655265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496567852.38145834</v>
      </c>
      <c r="AJ2764" s="19">
        <f t="shared" si="826"/>
        <v>59158812.663541518</v>
      </c>
      <c r="AK2764" s="20">
        <f t="shared" si="827"/>
        <v>0.11913540592655265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496567852.38145834</v>
      </c>
      <c r="AJ2765" s="19">
        <f t="shared" si="826"/>
        <v>59158812.663541518</v>
      </c>
      <c r="AK2765" s="20">
        <f t="shared" si="827"/>
        <v>0.11913540592655265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496567852.38145834</v>
      </c>
      <c r="AJ2778" s="19">
        <f t="shared" si="826"/>
        <v>59158812.663541518</v>
      </c>
      <c r="AK2778" s="20">
        <f t="shared" si="827"/>
        <v>0.11913540592655265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496567852.38145834</v>
      </c>
      <c r="AJ2779" s="19">
        <f t="shared" si="826"/>
        <v>59158812.663541518</v>
      </c>
      <c r="AK2779" s="20">
        <f t="shared" si="827"/>
        <v>0.11913540592655265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496567852.38145834</v>
      </c>
      <c r="AJ2780" s="19">
        <f t="shared" si="826"/>
        <v>59158812.663541518</v>
      </c>
      <c r="AK2780" s="20">
        <f t="shared" si="827"/>
        <v>0.11913540592655265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496567852.38145834</v>
      </c>
      <c r="AJ2781" s="19">
        <f t="shared" si="826"/>
        <v>59158812.663541518</v>
      </c>
      <c r="AK2781" s="20">
        <f t="shared" si="827"/>
        <v>0.11913540592655265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496567852.38145834</v>
      </c>
      <c r="AJ2791" s="27">
        <f t="shared" si="826"/>
        <v>59158812.663541518</v>
      </c>
      <c r="AK2791" s="28">
        <f t="shared" si="827"/>
        <v>0.11913540592655265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496567852.38145834</v>
      </c>
      <c r="AJ2792" s="19">
        <f t="shared" si="826"/>
        <v>59158812.663541518</v>
      </c>
      <c r="AK2792" s="20">
        <f t="shared" si="827"/>
        <v>0.11913540592655265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496567852.38145834</v>
      </c>
      <c r="AJ2793" s="19">
        <f t="shared" si="826"/>
        <v>59158812.663541518</v>
      </c>
      <c r="AK2793" s="20">
        <f t="shared" si="827"/>
        <v>0.11913540592655265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496567852.38145834</v>
      </c>
      <c r="AJ2794" s="19">
        <f t="shared" si="826"/>
        <v>59158812.663541518</v>
      </c>
      <c r="AK2794" s="20">
        <f t="shared" si="827"/>
        <v>0.11913540592655265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496567852.38145834</v>
      </c>
      <c r="AJ2795" s="19">
        <f t="shared" si="826"/>
        <v>59158812.663541518</v>
      </c>
      <c r="AK2795" s="20">
        <f t="shared" si="827"/>
        <v>0.11913540592655265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496567852.38145834</v>
      </c>
      <c r="AJ2796" s="19">
        <f t="shared" si="826"/>
        <v>59158812.663541518</v>
      </c>
      <c r="AK2796" s="20">
        <f t="shared" si="827"/>
        <v>0.11913540592655265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496567852.38145834</v>
      </c>
      <c r="AJ2797" s="19">
        <f t="shared" si="826"/>
        <v>59158812.663541518</v>
      </c>
      <c r="AK2797" s="20">
        <f t="shared" si="827"/>
        <v>0.11913540592655265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496567852.38145834</v>
      </c>
      <c r="AJ2798" s="19">
        <f t="shared" si="826"/>
        <v>59158812.663541518</v>
      </c>
      <c r="AK2798" s="20">
        <f t="shared" si="827"/>
        <v>0.11913540592655265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496567852.38145834</v>
      </c>
      <c r="AJ2799" s="19">
        <f t="shared" si="826"/>
        <v>59158812.663541518</v>
      </c>
      <c r="AK2799" s="20">
        <f t="shared" si="827"/>
        <v>0.11913540592655265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496567852.38145834</v>
      </c>
      <c r="AJ2800" s="19">
        <f t="shared" si="826"/>
        <v>59158812.663541518</v>
      </c>
      <c r="AK2800" s="20">
        <f t="shared" si="827"/>
        <v>0.11913540592655265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496567852.38145834</v>
      </c>
      <c r="AJ2801" s="19">
        <f t="shared" si="826"/>
        <v>59158812.663541518</v>
      </c>
      <c r="AK2801" s="20">
        <f t="shared" si="827"/>
        <v>0.11913540592655265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496567852.38145834</v>
      </c>
      <c r="AJ2809" s="19">
        <f t="shared" si="826"/>
        <v>59158812.663541518</v>
      </c>
      <c r="AK2809" s="20">
        <f t="shared" si="827"/>
        <v>0.11913540592655265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496567852.38145834</v>
      </c>
      <c r="AJ2810" s="19">
        <f t="shared" si="826"/>
        <v>59158812.663541518</v>
      </c>
      <c r="AK2810" s="20">
        <f t="shared" si="827"/>
        <v>0.11913540592655265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496567852.38145834</v>
      </c>
      <c r="AJ2832" s="19">
        <f t="shared" si="844"/>
        <v>59158812.663541518</v>
      </c>
      <c r="AK2832" s="20">
        <f t="shared" si="845"/>
        <v>0.11913540592655265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496567852.38145834</v>
      </c>
      <c r="AJ2833" s="19">
        <f t="shared" si="844"/>
        <v>59158812.663541518</v>
      </c>
      <c r="AK2833" s="20">
        <f t="shared" si="845"/>
        <v>0.11913540592655265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496567852.38145834</v>
      </c>
      <c r="AJ2834" s="19">
        <f t="shared" si="844"/>
        <v>59158812.663541518</v>
      </c>
      <c r="AK2834" s="20">
        <f t="shared" si="845"/>
        <v>0.11913540592655265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496567852.38145834</v>
      </c>
      <c r="AJ2835" s="19">
        <f t="shared" si="844"/>
        <v>59158812.663541518</v>
      </c>
      <c r="AK2835" s="20">
        <f t="shared" si="845"/>
        <v>0.11913540592655265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496567852.38145834</v>
      </c>
      <c r="AJ2836" s="19">
        <f t="shared" si="844"/>
        <v>59158812.663541518</v>
      </c>
      <c r="AK2836" s="20">
        <f t="shared" si="845"/>
        <v>0.11913540592655265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496567852.38145834</v>
      </c>
      <c r="AJ2846" s="27">
        <f t="shared" si="844"/>
        <v>59158812.663541518</v>
      </c>
      <c r="AK2846" s="28">
        <f t="shared" si="845"/>
        <v>0.11913540592655265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496567852.38145834</v>
      </c>
      <c r="AJ2847" s="27">
        <f t="shared" si="844"/>
        <v>59158812.663541518</v>
      </c>
      <c r="AK2847" s="28">
        <f t="shared" si="845"/>
        <v>0.11913540592655265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496567852.38145834</v>
      </c>
      <c r="AJ2857" s="19">
        <f t="shared" si="844"/>
        <v>59158812.663541518</v>
      </c>
      <c r="AK2857" s="20">
        <f t="shared" si="845"/>
        <v>0.11913540592655265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496567852.38145834</v>
      </c>
      <c r="AJ2858" s="19">
        <f t="shared" si="844"/>
        <v>59158812.663541518</v>
      </c>
      <c r="AK2858" s="20">
        <f t="shared" si="845"/>
        <v>0.11913540592655265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496567852.38145834</v>
      </c>
      <c r="AJ2878" s="19">
        <f t="shared" si="844"/>
        <v>59158812.663541518</v>
      </c>
      <c r="AK2878" s="20">
        <f t="shared" si="845"/>
        <v>0.11913540592655265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496567852.38145834</v>
      </c>
      <c r="AJ2886" s="19">
        <f t="shared" ref="AJ2886:AJ2949" si="865">IF(P2886="C66 SERVICE","",SUMIFS(AC:AC,F:F,F2886,G:G,G2886,E:E,E2886))</f>
        <v>59158812.663541518</v>
      </c>
      <c r="AK2886" s="20">
        <f t="shared" ref="AK2886:AK2949" si="866">IF(AJ2886&gt;0,AJ2886/AI2886,"")</f>
        <v>0.11913540592655265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496567852.38145834</v>
      </c>
      <c r="AJ2887" s="19">
        <f t="shared" si="865"/>
        <v>59158812.663541518</v>
      </c>
      <c r="AK2887" s="20">
        <f t="shared" si="866"/>
        <v>0.11913540592655265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496567852.38145834</v>
      </c>
      <c r="AJ2888" s="19">
        <f t="shared" si="865"/>
        <v>59158812.663541518</v>
      </c>
      <c r="AK2888" s="20">
        <f t="shared" si="866"/>
        <v>0.11913540592655265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496567852.38145834</v>
      </c>
      <c r="AJ2889" s="19">
        <f t="shared" si="865"/>
        <v>59158812.663541518</v>
      </c>
      <c r="AK2889" s="20">
        <f t="shared" si="866"/>
        <v>0.11913540592655265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496567852.38145834</v>
      </c>
      <c r="AJ2890" s="19">
        <f t="shared" si="865"/>
        <v>59158812.663541518</v>
      </c>
      <c r="AK2890" s="20">
        <f t="shared" si="866"/>
        <v>0.11913540592655265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496567852.38145834</v>
      </c>
      <c r="AJ2900" s="19">
        <f t="shared" si="865"/>
        <v>59158812.663541518</v>
      </c>
      <c r="AK2900" s="20">
        <f t="shared" si="866"/>
        <v>0.11913540592655265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496567852.38145834</v>
      </c>
      <c r="AJ2905" s="19">
        <f t="shared" si="865"/>
        <v>59158812.663541518</v>
      </c>
      <c r="AK2905" s="20">
        <f t="shared" si="866"/>
        <v>0.11913540592655265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496567852.38145834</v>
      </c>
      <c r="AJ2918" s="19">
        <f t="shared" si="865"/>
        <v>59158812.663541518</v>
      </c>
      <c r="AK2918" s="20">
        <f t="shared" si="866"/>
        <v>0.11913540592655265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496567852.38145834</v>
      </c>
      <c r="AJ2919" s="19">
        <f t="shared" si="865"/>
        <v>59158812.663541518</v>
      </c>
      <c r="AK2919" s="20">
        <f t="shared" si="866"/>
        <v>0.11913540592655265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496567852.38145834</v>
      </c>
      <c r="AJ2920" s="19">
        <f t="shared" si="865"/>
        <v>59158812.663541518</v>
      </c>
      <c r="AK2920" s="20">
        <f t="shared" si="866"/>
        <v>0.11913540592655265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496567852.38145834</v>
      </c>
      <c r="AJ2921" s="19">
        <f t="shared" si="865"/>
        <v>59158812.663541518</v>
      </c>
      <c r="AK2921" s="20">
        <f t="shared" si="866"/>
        <v>0.11913540592655265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496567852.38145834</v>
      </c>
      <c r="AJ2922" s="19">
        <f t="shared" si="865"/>
        <v>59158812.663541518</v>
      </c>
      <c r="AK2922" s="20">
        <f t="shared" si="866"/>
        <v>0.11913540592655265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496567852.38145834</v>
      </c>
      <c r="AJ2923" s="19">
        <f t="shared" si="865"/>
        <v>59158812.663541518</v>
      </c>
      <c r="AK2923" s="20">
        <f t="shared" si="866"/>
        <v>0.11913540592655265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496567852.38145834</v>
      </c>
      <c r="AJ2924" s="19">
        <f t="shared" si="865"/>
        <v>59158812.663541518</v>
      </c>
      <c r="AK2924" s="20">
        <f t="shared" si="866"/>
        <v>0.11913540592655265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496567852.38145834</v>
      </c>
      <c r="AJ2925" s="19">
        <f t="shared" si="865"/>
        <v>59158812.663541518</v>
      </c>
      <c r="AK2925" s="20">
        <f t="shared" si="866"/>
        <v>0.11913540592655265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496567852.38145834</v>
      </c>
      <c r="AJ2931" s="19">
        <f t="shared" si="865"/>
        <v>59158812.663541518</v>
      </c>
      <c r="AK2931" s="20">
        <f t="shared" si="866"/>
        <v>0.11913540592655265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496567852.38145834</v>
      </c>
      <c r="AJ2933" s="19">
        <f t="shared" si="865"/>
        <v>59158812.663541518</v>
      </c>
      <c r="AK2933" s="20">
        <f t="shared" si="866"/>
        <v>0.11913540592655265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496567852.38145834</v>
      </c>
      <c r="AJ2937" s="19">
        <f t="shared" si="865"/>
        <v>59158812.663541518</v>
      </c>
      <c r="AK2937" s="20">
        <f t="shared" si="866"/>
        <v>0.11913540592655265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496567852.38145834</v>
      </c>
      <c r="AJ2938" s="19">
        <f t="shared" si="865"/>
        <v>59158812.663541518</v>
      </c>
      <c r="AK2938" s="20">
        <f t="shared" si="866"/>
        <v>0.11913540592655265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496567852.38145834</v>
      </c>
      <c r="AJ2956" s="19">
        <f t="shared" si="885"/>
        <v>59158812.663541518</v>
      </c>
      <c r="AK2956" s="20">
        <f t="shared" si="886"/>
        <v>0.11913540592655265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496567852.38145834</v>
      </c>
      <c r="AJ2960" s="19">
        <f t="shared" si="885"/>
        <v>59158812.663541518</v>
      </c>
      <c r="AK2960" s="20">
        <f t="shared" si="886"/>
        <v>0.11913540592655265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496567852.38145834</v>
      </c>
      <c r="AJ2961" s="19">
        <f t="shared" si="885"/>
        <v>59158812.663541518</v>
      </c>
      <c r="AK2961" s="20">
        <f t="shared" si="886"/>
        <v>0.11913540592655265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496567852.38145834</v>
      </c>
      <c r="AJ2962" s="19">
        <f t="shared" si="885"/>
        <v>59158812.663541518</v>
      </c>
      <c r="AK2962" s="20">
        <f t="shared" si="886"/>
        <v>0.11913540592655265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496567852.38145834</v>
      </c>
      <c r="AJ2963" s="19">
        <f t="shared" si="885"/>
        <v>59158812.663541518</v>
      </c>
      <c r="AK2963" s="20">
        <f t="shared" si="886"/>
        <v>0.11913540592655265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496567852.38145834</v>
      </c>
      <c r="AJ2965" s="19">
        <f t="shared" si="885"/>
        <v>59158812.663541518</v>
      </c>
      <c r="AK2965" s="20">
        <f t="shared" si="886"/>
        <v>0.11913540592655265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496567852.38145834</v>
      </c>
      <c r="AJ2966" s="19">
        <f t="shared" si="885"/>
        <v>59158812.663541518</v>
      </c>
      <c r="AK2966" s="20">
        <f t="shared" si="886"/>
        <v>0.11913540592655265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496567852.38145834</v>
      </c>
      <c r="AJ2967" s="27">
        <f t="shared" si="885"/>
        <v>59158812.663541518</v>
      </c>
      <c r="AK2967" s="28">
        <f t="shared" si="886"/>
        <v>0.11913540592655265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496567852.38145834</v>
      </c>
      <c r="AJ2982" s="19">
        <f t="shared" si="885"/>
        <v>59158812.663541518</v>
      </c>
      <c r="AK2982" s="20">
        <f t="shared" si="886"/>
        <v>0.11913540592655265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496567852.38145834</v>
      </c>
      <c r="AJ2985" s="19">
        <f t="shared" si="885"/>
        <v>59158812.663541518</v>
      </c>
      <c r="AK2985" s="20">
        <f t="shared" si="886"/>
        <v>0.11913540592655265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496567852.38145834</v>
      </c>
      <c r="AJ2986" s="19">
        <f t="shared" si="885"/>
        <v>59158812.663541518</v>
      </c>
      <c r="AK2986" s="20">
        <f t="shared" si="886"/>
        <v>0.11913540592655265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496567852.38145834</v>
      </c>
      <c r="AJ3000" s="27">
        <f t="shared" si="885"/>
        <v>59158812.663541518</v>
      </c>
      <c r="AK3000" s="28">
        <f t="shared" si="886"/>
        <v>0.11913540592655265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496567852.38145834</v>
      </c>
      <c r="AJ3007" s="19">
        <f t="shared" si="885"/>
        <v>59158812.663541518</v>
      </c>
      <c r="AK3007" s="20">
        <f t="shared" si="886"/>
        <v>0.11913540592655265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496567852.38145834</v>
      </c>
      <c r="AJ3008" s="19">
        <f t="shared" si="885"/>
        <v>59158812.663541518</v>
      </c>
      <c r="AK3008" s="20">
        <f t="shared" si="886"/>
        <v>0.11913540592655265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496567852.38145834</v>
      </c>
      <c r="AJ3009" s="19">
        <f t="shared" si="885"/>
        <v>59158812.663541518</v>
      </c>
      <c r="AK3009" s="20">
        <f t="shared" si="886"/>
        <v>0.11913540592655265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496567852.38145834</v>
      </c>
      <c r="AJ3010" s="19">
        <f t="shared" si="885"/>
        <v>59158812.663541518</v>
      </c>
      <c r="AK3010" s="20">
        <f t="shared" si="886"/>
        <v>0.11913540592655265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496567852.38145834</v>
      </c>
      <c r="AJ3011" s="19">
        <f t="shared" si="885"/>
        <v>59158812.663541518</v>
      </c>
      <c r="AK3011" s="20">
        <f t="shared" si="886"/>
        <v>0.11913540592655265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496567852.38145834</v>
      </c>
      <c r="AJ3012" s="19">
        <f t="shared" si="885"/>
        <v>59158812.663541518</v>
      </c>
      <c r="AK3012" s="20">
        <f t="shared" si="886"/>
        <v>0.11913540592655265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496567852.38145834</v>
      </c>
      <c r="AJ3013" s="19">
        <f t="shared" si="885"/>
        <v>59158812.663541518</v>
      </c>
      <c r="AK3013" s="20">
        <f t="shared" si="886"/>
        <v>0.11913540592655265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496567852.38145834</v>
      </c>
      <c r="AJ3014" s="19">
        <f t="shared" ref="AJ3014:AJ3077" si="903">IF(P3014="C66 SERVICE","",SUMIFS(AC:AC,F:F,F3014,G:G,G3014,E:E,E3014))</f>
        <v>59158812.663541518</v>
      </c>
      <c r="AK3014" s="20">
        <f t="shared" ref="AK3014:AK3077" si="904">IF(AJ3014&gt;0,AJ3014/AI3014,"")</f>
        <v>0.11913540592655265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496567852.38145834</v>
      </c>
      <c r="AJ3021" s="19">
        <f t="shared" si="903"/>
        <v>59158812.663541518</v>
      </c>
      <c r="AK3021" s="20">
        <f t="shared" si="904"/>
        <v>0.11913540592655265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496567852.38145834</v>
      </c>
      <c r="AJ3022" s="19">
        <f t="shared" si="903"/>
        <v>59158812.663541518</v>
      </c>
      <c r="AK3022" s="20">
        <f t="shared" si="904"/>
        <v>0.11913540592655265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496567852.38145834</v>
      </c>
      <c r="AJ3023" s="19">
        <f t="shared" si="903"/>
        <v>59158812.663541518</v>
      </c>
      <c r="AK3023" s="20">
        <f t="shared" si="904"/>
        <v>0.11913540592655265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496567852.38145834</v>
      </c>
      <c r="AJ3024" s="19">
        <f t="shared" si="903"/>
        <v>59158812.663541518</v>
      </c>
      <c r="AK3024" s="20">
        <f t="shared" si="904"/>
        <v>0.11913540592655265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496567852.38145834</v>
      </c>
      <c r="AJ3025" s="19">
        <f t="shared" si="903"/>
        <v>59158812.663541518</v>
      </c>
      <c r="AK3025" s="20">
        <f t="shared" si="904"/>
        <v>0.11913540592655265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496567852.38145834</v>
      </c>
      <c r="AJ3026" s="19">
        <f t="shared" si="903"/>
        <v>59158812.663541518</v>
      </c>
      <c r="AK3026" s="20">
        <f t="shared" si="904"/>
        <v>0.11913540592655265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496567852.38145834</v>
      </c>
      <c r="AJ3027" s="19">
        <f t="shared" si="903"/>
        <v>59158812.663541518</v>
      </c>
      <c r="AK3027" s="20">
        <f t="shared" si="904"/>
        <v>0.11913540592655265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496567852.38145834</v>
      </c>
      <c r="AJ3028" s="19">
        <f t="shared" si="903"/>
        <v>59158812.663541518</v>
      </c>
      <c r="AK3028" s="20">
        <f t="shared" si="904"/>
        <v>0.11913540592655265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496567852.38145834</v>
      </c>
      <c r="AJ3034" s="19">
        <f t="shared" si="903"/>
        <v>59158812.663541518</v>
      </c>
      <c r="AK3034" s="20">
        <f t="shared" si="904"/>
        <v>0.11913540592655265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496567852.38145834</v>
      </c>
      <c r="AJ3035" s="19">
        <f t="shared" si="903"/>
        <v>59158812.663541518</v>
      </c>
      <c r="AK3035" s="20">
        <f t="shared" si="904"/>
        <v>0.11913540592655265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496567852.38145834</v>
      </c>
      <c r="AJ3036" s="19">
        <f t="shared" si="903"/>
        <v>59158812.663541518</v>
      </c>
      <c r="AK3036" s="20">
        <f t="shared" si="904"/>
        <v>0.11913540592655265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496567852.38145834</v>
      </c>
      <c r="AJ3037" s="19">
        <f t="shared" si="903"/>
        <v>59158812.663541518</v>
      </c>
      <c r="AK3037" s="20">
        <f t="shared" si="904"/>
        <v>0.11913540592655265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496567852.38145834</v>
      </c>
      <c r="AJ3038" s="19">
        <f t="shared" si="903"/>
        <v>59158812.663541518</v>
      </c>
      <c r="AK3038" s="20">
        <f t="shared" si="904"/>
        <v>0.11913540592655265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496567852.38145834</v>
      </c>
      <c r="AJ3039" s="19">
        <f t="shared" si="903"/>
        <v>59158812.663541518</v>
      </c>
      <c r="AK3039" s="20">
        <f t="shared" si="904"/>
        <v>0.11913540592655265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496567852.38145834</v>
      </c>
      <c r="AJ3040" s="19">
        <f t="shared" si="903"/>
        <v>59158812.663541518</v>
      </c>
      <c r="AK3040" s="20">
        <f t="shared" si="904"/>
        <v>0.11913540592655265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496567852.38145834</v>
      </c>
      <c r="AJ3041" s="19">
        <f t="shared" si="903"/>
        <v>59158812.663541518</v>
      </c>
      <c r="AK3041" s="20">
        <f t="shared" si="904"/>
        <v>0.11913540592655265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496567852.38145834</v>
      </c>
      <c r="AJ3042" s="19">
        <f t="shared" si="903"/>
        <v>59158812.663541518</v>
      </c>
      <c r="AK3042" s="20">
        <f t="shared" si="904"/>
        <v>0.11913540592655265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496567852.38145834</v>
      </c>
      <c r="AJ3043" s="19">
        <f t="shared" si="903"/>
        <v>59158812.663541518</v>
      </c>
      <c r="AK3043" s="20">
        <f t="shared" si="904"/>
        <v>0.11913540592655265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496567852.38145834</v>
      </c>
      <c r="AJ3044" s="19">
        <f t="shared" si="903"/>
        <v>59158812.663541518</v>
      </c>
      <c r="AK3044" s="20">
        <f t="shared" si="904"/>
        <v>0.11913540592655265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496567852.38145834</v>
      </c>
      <c r="AJ3049" s="19">
        <f t="shared" si="903"/>
        <v>59158812.663541518</v>
      </c>
      <c r="AK3049" s="20">
        <f t="shared" si="904"/>
        <v>0.11913540592655265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496567852.38145834</v>
      </c>
      <c r="AJ3050" s="19">
        <f t="shared" si="903"/>
        <v>59158812.663541518</v>
      </c>
      <c r="AK3050" s="20">
        <f t="shared" si="904"/>
        <v>0.11913540592655265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496567852.38145834</v>
      </c>
      <c r="AJ3068" s="19">
        <f t="shared" si="903"/>
        <v>59158812.663541518</v>
      </c>
      <c r="AK3068" s="20">
        <f t="shared" si="904"/>
        <v>0.11913540592655265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496567852.38145834</v>
      </c>
      <c r="AJ3069" s="19">
        <f t="shared" si="903"/>
        <v>59158812.663541518</v>
      </c>
      <c r="AK3069" s="20">
        <f t="shared" si="904"/>
        <v>0.11913540592655265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496567852.38145834</v>
      </c>
      <c r="AJ3070" s="19">
        <f t="shared" si="903"/>
        <v>59158812.663541518</v>
      </c>
      <c r="AK3070" s="20">
        <f t="shared" si="904"/>
        <v>0.11913540592655265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496567852.38145834</v>
      </c>
      <c r="AJ3071" s="19">
        <f t="shared" si="903"/>
        <v>59158812.663541518</v>
      </c>
      <c r="AK3071" s="20">
        <f t="shared" si="904"/>
        <v>0.11913540592655265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496567852.38145834</v>
      </c>
      <c r="AJ3072" s="19">
        <f t="shared" si="903"/>
        <v>59158812.663541518</v>
      </c>
      <c r="AK3072" s="20">
        <f t="shared" si="904"/>
        <v>0.11913540592655265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496567852.38145834</v>
      </c>
      <c r="AJ3073" s="19">
        <f t="shared" si="903"/>
        <v>59158812.663541518</v>
      </c>
      <c r="AK3073" s="20">
        <f t="shared" si="904"/>
        <v>0.11913540592655265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496567852.38145834</v>
      </c>
      <c r="AJ3074" s="19">
        <f t="shared" si="903"/>
        <v>59158812.663541518</v>
      </c>
      <c r="AK3074" s="20">
        <f t="shared" si="904"/>
        <v>0.11913540592655265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496567852.38145834</v>
      </c>
      <c r="AJ3075" s="19">
        <f t="shared" si="903"/>
        <v>59158812.663541518</v>
      </c>
      <c r="AK3075" s="20">
        <f t="shared" si="904"/>
        <v>0.11913540592655265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496567852.38145834</v>
      </c>
      <c r="AJ3076" s="19">
        <f t="shared" si="903"/>
        <v>59158812.663541518</v>
      </c>
      <c r="AK3076" s="20">
        <f t="shared" si="904"/>
        <v>0.11913540592655265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496567852.38145834</v>
      </c>
      <c r="AJ3077" s="19">
        <f t="shared" si="903"/>
        <v>59158812.663541518</v>
      </c>
      <c r="AK3077" s="20">
        <f t="shared" si="904"/>
        <v>0.11913540592655265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496567852.38145834</v>
      </c>
      <c r="AJ3078" s="19">
        <f t="shared" ref="AJ3078:AJ3141" si="921">IF(P3078="C66 SERVICE","",SUMIFS(AC:AC,F:F,F3078,G:G,G3078,E:E,E3078))</f>
        <v>59158812.663541518</v>
      </c>
      <c r="AK3078" s="20">
        <f t="shared" ref="AK3078:AK3141" si="922">IF(AJ3078&gt;0,AJ3078/AI3078,"")</f>
        <v>0.11913540592655265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496567852.38145834</v>
      </c>
      <c r="AJ3079" s="19">
        <f t="shared" si="921"/>
        <v>59158812.663541518</v>
      </c>
      <c r="AK3079" s="20">
        <f t="shared" si="922"/>
        <v>0.11913540592655265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496567852.38145834</v>
      </c>
      <c r="AJ3080" s="19">
        <f t="shared" si="921"/>
        <v>59158812.663541518</v>
      </c>
      <c r="AK3080" s="20">
        <f t="shared" si="922"/>
        <v>0.11913540592655265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496567852.38145834</v>
      </c>
      <c r="AJ3081" s="19">
        <f t="shared" si="921"/>
        <v>59158812.663541518</v>
      </c>
      <c r="AK3081" s="20">
        <f t="shared" si="922"/>
        <v>0.11913540592655265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496567852.38145834</v>
      </c>
      <c r="AJ3082" s="19">
        <f t="shared" si="921"/>
        <v>59158812.663541518</v>
      </c>
      <c r="AK3082" s="20">
        <f t="shared" si="922"/>
        <v>0.11913540592655265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496567852.38145834</v>
      </c>
      <c r="AJ3098" s="19">
        <f t="shared" si="921"/>
        <v>59158812.663541518</v>
      </c>
      <c r="AK3098" s="20">
        <f t="shared" si="922"/>
        <v>0.11913540592655265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496567852.38145834</v>
      </c>
      <c r="AJ3099" s="19">
        <f t="shared" si="921"/>
        <v>59158812.663541518</v>
      </c>
      <c r="AK3099" s="20">
        <f t="shared" si="922"/>
        <v>0.11913540592655265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496567852.38145834</v>
      </c>
      <c r="AJ3100" s="19">
        <f t="shared" si="921"/>
        <v>59158812.663541518</v>
      </c>
      <c r="AK3100" s="20">
        <f t="shared" si="922"/>
        <v>0.11913540592655265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496567852.38145834</v>
      </c>
      <c r="AJ3114" s="19">
        <f t="shared" si="921"/>
        <v>59158812.663541518</v>
      </c>
      <c r="AK3114" s="20">
        <f t="shared" si="922"/>
        <v>0.11913540592655265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496567852.38145834</v>
      </c>
      <c r="AJ3115" s="19">
        <f t="shared" si="921"/>
        <v>59158812.663541518</v>
      </c>
      <c r="AK3115" s="20">
        <f t="shared" si="922"/>
        <v>0.11913540592655265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496567852.38145834</v>
      </c>
      <c r="AJ3116" s="19">
        <f t="shared" si="921"/>
        <v>59158812.663541518</v>
      </c>
      <c r="AK3116" s="20">
        <f t="shared" si="922"/>
        <v>0.11913540592655265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496567852.38145834</v>
      </c>
      <c r="AJ3121" s="19">
        <f t="shared" si="921"/>
        <v>59158812.663541518</v>
      </c>
      <c r="AK3121" s="20">
        <f t="shared" si="922"/>
        <v>0.11913540592655265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496567852.38145834</v>
      </c>
      <c r="AJ3122" s="19">
        <f t="shared" si="921"/>
        <v>59158812.663541518</v>
      </c>
      <c r="AK3122" s="20">
        <f t="shared" si="922"/>
        <v>0.11913540592655265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496567852.38145834</v>
      </c>
      <c r="AJ3136" s="19">
        <f t="shared" si="921"/>
        <v>59158812.663541518</v>
      </c>
      <c r="AK3136" s="20">
        <f t="shared" si="922"/>
        <v>0.11913540592655265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496567852.38145834</v>
      </c>
      <c r="AJ3137" s="19">
        <f t="shared" si="921"/>
        <v>59158812.663541518</v>
      </c>
      <c r="AK3137" s="20">
        <f t="shared" si="922"/>
        <v>0.11913540592655265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496567852.38145834</v>
      </c>
      <c r="AJ3138" s="19">
        <f t="shared" si="921"/>
        <v>59158812.663541518</v>
      </c>
      <c r="AK3138" s="20">
        <f t="shared" si="922"/>
        <v>0.11913540592655265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496567852.38145834</v>
      </c>
      <c r="AJ3139" s="19">
        <f t="shared" si="921"/>
        <v>59158812.663541518</v>
      </c>
      <c r="AK3139" s="20">
        <f t="shared" si="922"/>
        <v>0.11913540592655265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17358541.68141593</v>
      </c>
      <c r="AJ3161" s="19">
        <f t="shared" si="940"/>
        <v>2013899.8867699117</v>
      </c>
      <c r="AK3161" s="20">
        <f t="shared" si="941"/>
        <v>0.11601780401437724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496567852.38145834</v>
      </c>
      <c r="AJ3164" s="19">
        <f t="shared" si="940"/>
        <v>59158812.663541518</v>
      </c>
      <c r="AK3164" s="20">
        <f t="shared" si="941"/>
        <v>0.11913540592655265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496567852.38145834</v>
      </c>
      <c r="AJ3194" s="27">
        <f t="shared" si="940"/>
        <v>59158812.663541518</v>
      </c>
      <c r="AK3194" s="28">
        <f t="shared" si="941"/>
        <v>0.11913540592655265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496567852.38145834</v>
      </c>
      <c r="AJ3195" s="27">
        <f t="shared" si="940"/>
        <v>59158812.663541518</v>
      </c>
      <c r="AK3195" s="28">
        <f t="shared" si="941"/>
        <v>0.11913540592655265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496567852.38145834</v>
      </c>
      <c r="AJ3217" s="19">
        <f t="shared" si="959"/>
        <v>59158812.663541518</v>
      </c>
      <c r="AK3217" s="20">
        <f t="shared" si="960"/>
        <v>0.11913540592655265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496567852.38145834</v>
      </c>
      <c r="AJ3218" s="19">
        <f t="shared" si="959"/>
        <v>59158812.663541518</v>
      </c>
      <c r="AK3218" s="20">
        <f t="shared" si="960"/>
        <v>0.11913540592655265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496567852.38145834</v>
      </c>
      <c r="AJ3219" s="19">
        <f t="shared" si="959"/>
        <v>59158812.663541518</v>
      </c>
      <c r="AK3219" s="20">
        <f t="shared" si="960"/>
        <v>0.11913540592655265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496567852.38145834</v>
      </c>
      <c r="AJ3220" s="19">
        <f t="shared" si="959"/>
        <v>59158812.663541518</v>
      </c>
      <c r="AK3220" s="20">
        <f t="shared" si="960"/>
        <v>0.11913540592655265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496567852.38145834</v>
      </c>
      <c r="AJ3221" s="19">
        <f t="shared" si="959"/>
        <v>59158812.663541518</v>
      </c>
      <c r="AK3221" s="20">
        <f t="shared" si="960"/>
        <v>0.11913540592655265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496567852.38145834</v>
      </c>
      <c r="AJ3222" s="19">
        <f t="shared" si="959"/>
        <v>59158812.663541518</v>
      </c>
      <c r="AK3222" s="20">
        <f t="shared" si="960"/>
        <v>0.11913540592655265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496567852.38145834</v>
      </c>
      <c r="AJ3227" s="19">
        <f t="shared" si="959"/>
        <v>59158812.663541518</v>
      </c>
      <c r="AK3227" s="20">
        <f t="shared" si="960"/>
        <v>0.11913540592655265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496567852.38145834</v>
      </c>
      <c r="AJ3228" s="19">
        <f t="shared" si="959"/>
        <v>59158812.663541518</v>
      </c>
      <c r="AK3228" s="20">
        <f t="shared" si="960"/>
        <v>0.11913540592655265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496567852.38145834</v>
      </c>
      <c r="AJ3253" s="27">
        <f t="shared" si="959"/>
        <v>59158812.663541518</v>
      </c>
      <c r="AK3253" s="28">
        <f t="shared" si="960"/>
        <v>0.11913540592655265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496567852.38145834</v>
      </c>
      <c r="AJ3255" s="19">
        <f t="shared" si="959"/>
        <v>59158812.663541518</v>
      </c>
      <c r="AK3255" s="20">
        <f t="shared" si="960"/>
        <v>0.11913540592655265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496567852.38145834</v>
      </c>
      <c r="AJ3277" s="27">
        <f t="shared" si="979"/>
        <v>59158812.663541518</v>
      </c>
      <c r="AK3277" s="28">
        <f t="shared" si="980"/>
        <v>0.11913540592655265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38483180.230088495</v>
      </c>
      <c r="AJ3278" s="200">
        <f t="shared" si="979"/>
        <v>4617981.6276106201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496567852.38145834</v>
      </c>
      <c r="AJ3320" s="19">
        <f t="shared" si="979"/>
        <v>59158812.663541518</v>
      </c>
      <c r="AK3320" s="20">
        <f t="shared" si="980"/>
        <v>0.11913540592655265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496567852.38145834</v>
      </c>
      <c r="AJ3321" s="19">
        <f t="shared" si="979"/>
        <v>59158812.663541518</v>
      </c>
      <c r="AK3321" s="20">
        <f t="shared" si="980"/>
        <v>0.11913540592655265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496567852.38145834</v>
      </c>
      <c r="AJ3322" s="19">
        <f t="shared" si="979"/>
        <v>59158812.663541518</v>
      </c>
      <c r="AK3322" s="20">
        <f t="shared" si="980"/>
        <v>0.11913540592655265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496567852.38145834</v>
      </c>
      <c r="AJ3323" s="19">
        <f t="shared" si="979"/>
        <v>59158812.663541518</v>
      </c>
      <c r="AK3323" s="20">
        <f t="shared" si="980"/>
        <v>0.11913540592655265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496567852.38145834</v>
      </c>
      <c r="AJ3324" s="19">
        <f t="shared" si="979"/>
        <v>59158812.663541518</v>
      </c>
      <c r="AK3324" s="20">
        <f t="shared" si="980"/>
        <v>0.11913540592655265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496567852.38145834</v>
      </c>
      <c r="AJ3325" s="19">
        <f t="shared" si="979"/>
        <v>59158812.663541518</v>
      </c>
      <c r="AK3325" s="20">
        <f t="shared" si="980"/>
        <v>0.11913540592655265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496567852.38145834</v>
      </c>
      <c r="AJ3338" s="19">
        <f t="shared" si="999"/>
        <v>59158812.663541518</v>
      </c>
      <c r="AK3338" s="20">
        <f t="shared" si="1000"/>
        <v>0.11913540592655265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38483180.230088495</v>
      </c>
      <c r="AJ3343" s="200">
        <f t="shared" si="999"/>
        <v>4617981.6276106201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25/26</v>
      </c>
      <c r="F3566" s="23">
        <v>2025</v>
      </c>
      <c r="G3566" s="23">
        <v>4</v>
      </c>
      <c r="H3566" s="29"/>
      <c r="I3566" s="93" t="str">
        <f t="shared" si="1041"/>
        <v>Q1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47079.702513274344</v>
      </c>
      <c r="AJ3566" s="27">
        <f t="shared" si="1045"/>
        <v>5649.5643015929209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20254</v>
      </c>
      <c r="AQ3566" s="203" t="str">
        <f t="shared" si="1048"/>
        <v>20254RMB</v>
      </c>
      <c r="AR3566" s="206" t="str">
        <f t="shared" si="1049"/>
        <v>YAMAHA_Mounter</v>
      </c>
      <c r="AS3566" s="22">
        <f t="shared" si="1050"/>
        <v>13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113519.05451327437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15933742.560991155</v>
      </c>
      <c r="AJ3570" s="19">
        <f t="shared" si="1045"/>
        <v>2202512.182775306</v>
      </c>
      <c r="AK3570" s="20">
        <f t="shared" si="1046"/>
        <v>0.13822943193317785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71338.657699115065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15933742.560991155</v>
      </c>
      <c r="AJ3571" s="19">
        <f t="shared" si="1045"/>
        <v>2202512.182775306</v>
      </c>
      <c r="AK3571" s="20">
        <f t="shared" si="1046"/>
        <v>0.13822943193317785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496567852.38145834</v>
      </c>
      <c r="AJ3572" s="27">
        <f t="shared" si="1045"/>
        <v>59158812.663541518</v>
      </c>
      <c r="AK3572" s="28">
        <f t="shared" si="1046"/>
        <v>0.11913540592655265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496567852.38145834</v>
      </c>
      <c r="AJ3573" s="27">
        <f t="shared" si="1045"/>
        <v>59158812.663541518</v>
      </c>
      <c r="AK3573" s="28">
        <f t="shared" si="1046"/>
        <v>0.11913540592655265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496567852.38145834</v>
      </c>
      <c r="AJ3574" s="27">
        <f t="shared" si="1045"/>
        <v>59158812.663541518</v>
      </c>
      <c r="AK3574" s="28">
        <f t="shared" si="1046"/>
        <v>0.11913540592655265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496567852.38145834</v>
      </c>
      <c r="AJ3575" s="27">
        <f t="shared" si="1045"/>
        <v>59158812.663541518</v>
      </c>
      <c r="AK3575" s="28">
        <f t="shared" si="1046"/>
        <v>0.11913540592655265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496567852.38145834</v>
      </c>
      <c r="AJ3576" s="200">
        <f t="shared" si="1045"/>
        <v>59158812.663541518</v>
      </c>
      <c r="AK3576" s="201">
        <f t="shared" si="1046"/>
        <v>0.11913540592655265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496567852.38145834</v>
      </c>
      <c r="AJ3577" s="200">
        <f t="shared" si="1045"/>
        <v>59158812.663541518</v>
      </c>
      <c r="AK3577" s="201">
        <f t="shared" si="1046"/>
        <v>0.11913540592655265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496567852.38145834</v>
      </c>
      <c r="AJ3579" s="27">
        <f t="shared" si="1045"/>
        <v>59158812.663541518</v>
      </c>
      <c r="AK3579" s="28">
        <f t="shared" si="1046"/>
        <v>0.11913540592655265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496567852.38145834</v>
      </c>
      <c r="AJ3580" s="27">
        <f t="shared" si="1045"/>
        <v>59158812.663541518</v>
      </c>
      <c r="AK3580" s="28">
        <f t="shared" si="1046"/>
        <v>0.11913540592655265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496567852.38145834</v>
      </c>
      <c r="AJ3581" s="27">
        <f t="shared" si="1045"/>
        <v>59158812.663541518</v>
      </c>
      <c r="AK3581" s="28">
        <f t="shared" si="1046"/>
        <v>0.11913540592655265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496567852.38145834</v>
      </c>
      <c r="AJ3582" s="27">
        <f t="shared" si="1045"/>
        <v>59158812.663541518</v>
      </c>
      <c r="AK3582" s="28">
        <f t="shared" si="1046"/>
        <v>0.11913540592655265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496567852.38145834</v>
      </c>
      <c r="AJ3583" s="27">
        <f t="shared" si="1045"/>
        <v>59158812.663541518</v>
      </c>
      <c r="AK3583" s="28">
        <f t="shared" si="1046"/>
        <v>0.11913540592655265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496567852.38145834</v>
      </c>
      <c r="AJ3584" s="27">
        <f t="shared" si="1045"/>
        <v>59158812.663541518</v>
      </c>
      <c r="AK3584" s="28">
        <f t="shared" si="1046"/>
        <v>0.11913540592655265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496567852.38145834</v>
      </c>
      <c r="AJ3602" s="27">
        <f t="shared" si="1068"/>
        <v>59158812.663541518</v>
      </c>
      <c r="AK3602" s="28">
        <f t="shared" si="1069"/>
        <v>0.11913540592655265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496567852.38145834</v>
      </c>
      <c r="AJ3627" s="200">
        <f t="shared" si="1068"/>
        <v>59158812.663541518</v>
      </c>
      <c r="AK3627" s="201">
        <f t="shared" si="1069"/>
        <v>0.11913540592655265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496567852.38145834</v>
      </c>
      <c r="AJ3628" s="200">
        <f t="shared" si="1068"/>
        <v>59158812.663541518</v>
      </c>
      <c r="AK3628" s="201">
        <f t="shared" si="1069"/>
        <v>0.11913540592655265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496567852.38145834</v>
      </c>
      <c r="AJ3629" s="200">
        <f t="shared" si="1068"/>
        <v>59158812.663541518</v>
      </c>
      <c r="AK3629" s="201">
        <f t="shared" si="1069"/>
        <v>0.11913540592655265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496567852.38145834</v>
      </c>
      <c r="AJ3630" s="200">
        <f t="shared" si="1068"/>
        <v>59158812.663541518</v>
      </c>
      <c r="AK3630" s="201">
        <f t="shared" si="1069"/>
        <v>0.11913540592655265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3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38483180.230088495</v>
      </c>
      <c r="AJ3631" s="200">
        <f t="shared" si="1068"/>
        <v>4617981.6276106201</v>
      </c>
      <c r="AK3631" s="201">
        <f t="shared" si="1069"/>
        <v>0.12000000000000002</v>
      </c>
      <c r="AL3631" s="24"/>
      <c r="AM3631" s="24"/>
      <c r="AN3631" s="24"/>
      <c r="AO3631" s="24"/>
      <c r="AP3631" s="165" t="str">
        <f t="shared" si="1070"/>
        <v>20253</v>
      </c>
      <c r="AQ3631" s="203" t="str">
        <f t="shared" si="1071"/>
        <v>20253RMB</v>
      </c>
      <c r="AR3631" s="206" t="str">
        <f t="shared" si="1072"/>
        <v>YAMAHA_Mounter</v>
      </c>
      <c r="AS3631" s="22">
        <f t="shared" si="1073"/>
        <v>8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38483180.230088495</v>
      </c>
      <c r="AJ3661" s="200">
        <f t="shared" si="1090"/>
        <v>4617981.6276106201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186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496567852.38145834</v>
      </c>
      <c r="AJ3663" s="200">
        <f t="shared" si="1090"/>
        <v>59158812.663541518</v>
      </c>
      <c r="AK3663" s="201">
        <f t="shared" si="1091"/>
        <v>0.11913540592655265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15933742.560991155</v>
      </c>
      <c r="AJ3667" s="200">
        <f t="shared" si="1090"/>
        <v>2202512.182775306</v>
      </c>
      <c r="AK3667" s="201">
        <f t="shared" si="1091"/>
        <v>0.13822943193317785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496567852.38145834</v>
      </c>
      <c r="AJ3687" s="200">
        <f t="shared" si="1090"/>
        <v>59158812.663541518</v>
      </c>
      <c r="AK3687" s="201">
        <f t="shared" si="1091"/>
        <v>0.11913540592655265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496567852.38145834</v>
      </c>
      <c r="AJ3688" s="200">
        <f t="shared" si="1090"/>
        <v>59158812.663541518</v>
      </c>
      <c r="AK3688" s="201">
        <f t="shared" si="1091"/>
        <v>0.11913540592655265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496567852.38145834</v>
      </c>
      <c r="AJ3714" s="200">
        <f t="shared" si="1090"/>
        <v>59158812.663541518</v>
      </c>
      <c r="AK3714" s="201">
        <f t="shared" si="1091"/>
        <v>0.11913540592655265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15933742.560991155</v>
      </c>
      <c r="AJ3726" s="200">
        <f t="shared" si="1131"/>
        <v>2202512.182775306</v>
      </c>
      <c r="AK3726" s="201">
        <f t="shared" si="1132"/>
        <v>0.13822943193317785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25490073.146902658</v>
      </c>
      <c r="AJ3737" s="200">
        <f t="shared" si="1131"/>
        <v>3058808.7776283189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25490073.146902658</v>
      </c>
      <c r="AJ3750" s="200">
        <f t="shared" si="1131"/>
        <v>3058808.7776283189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25490073.146902658</v>
      </c>
      <c r="AJ3751" s="200">
        <f t="shared" si="1131"/>
        <v>3058808.7776283189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25490073.146902658</v>
      </c>
      <c r="AJ3752" s="200">
        <f t="shared" si="1131"/>
        <v>3058808.7776283189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25490073.146902658</v>
      </c>
      <c r="AJ3753" s="200">
        <f t="shared" si="1131"/>
        <v>3058808.7776283189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15933742.560991155</v>
      </c>
      <c r="AJ3754" s="200">
        <f t="shared" si="1131"/>
        <v>2202512.182775306</v>
      </c>
      <c r="AK3754" s="201">
        <f t="shared" si="1144"/>
        <v>0.13822943193317785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15933742.560991155</v>
      </c>
      <c r="AJ3755" s="200">
        <f t="shared" si="1131"/>
        <v>2202512.182775306</v>
      </c>
      <c r="AK3755" s="201">
        <f t="shared" si="1144"/>
        <v>0.13822943193317785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15933742.560991155</v>
      </c>
      <c r="AJ3756" s="200">
        <f t="shared" si="1131"/>
        <v>2202512.182775306</v>
      </c>
      <c r="AK3756" s="201">
        <f t="shared" si="1144"/>
        <v>0.13822943193317785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496567852.38145834</v>
      </c>
      <c r="AJ3757" s="200">
        <f t="shared" si="1131"/>
        <v>59158812.663541518</v>
      </c>
      <c r="AK3757" s="201">
        <f t="shared" si="1144"/>
        <v>0.11913540592655265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496567852.38145834</v>
      </c>
      <c r="AJ3758" s="200">
        <f t="shared" si="1131"/>
        <v>59158812.663541518</v>
      </c>
      <c r="AK3758" s="201">
        <f t="shared" si="1144"/>
        <v>0.11913540592655265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25490073.146902658</v>
      </c>
      <c r="AJ3759" s="27">
        <f t="shared" si="1131"/>
        <v>3058808.7776283189</v>
      </c>
      <c r="AK3759" s="242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25490073.146902658</v>
      </c>
      <c r="AJ3760" s="27">
        <f t="shared" si="1131"/>
        <v>3058808.7776283189</v>
      </c>
      <c r="AK3760" s="242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25490073.146902658</v>
      </c>
      <c r="AJ3761" s="27">
        <f t="shared" si="1131"/>
        <v>3058808.7776283189</v>
      </c>
      <c r="AK3761" s="242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25490073.146902658</v>
      </c>
      <c r="AJ3762" s="27">
        <f t="shared" si="1131"/>
        <v>3058808.7776283189</v>
      </c>
      <c r="AK3762" s="242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25490073.146902658</v>
      </c>
      <c r="AJ3763" s="27">
        <f t="shared" si="1131"/>
        <v>3058808.7776283189</v>
      </c>
      <c r="AK3763" s="242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25490073.146902658</v>
      </c>
      <c r="AJ3764" s="27">
        <f t="shared" si="1131"/>
        <v>3058808.7776283189</v>
      </c>
      <c r="AK3764" s="242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25490073.146902658</v>
      </c>
      <c r="AJ3765" s="27">
        <f t="shared" si="1131"/>
        <v>3058808.7776283189</v>
      </c>
      <c r="AK3765" s="242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25490073.146902658</v>
      </c>
      <c r="AJ3766" s="27">
        <f t="shared" si="1131"/>
        <v>3058808.7776283189</v>
      </c>
      <c r="AK3766" s="242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25490073.146902658</v>
      </c>
      <c r="AJ3767" s="27">
        <f t="shared" si="1131"/>
        <v>3058808.7776283189</v>
      </c>
      <c r="AK3767" s="242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25490073.146902658</v>
      </c>
      <c r="AJ3768" s="27">
        <f t="shared" si="1131"/>
        <v>3058808.7776283189</v>
      </c>
      <c r="AK3768" s="242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25490073.146902658</v>
      </c>
      <c r="AJ3769" s="27">
        <f t="shared" si="1131"/>
        <v>3058808.7776283189</v>
      </c>
      <c r="AK3769" s="242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25490073.146902658</v>
      </c>
      <c r="AJ3770" s="27">
        <f t="shared" si="1131"/>
        <v>3058808.7776283189</v>
      </c>
      <c r="AK3770" s="242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2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38483180.230088495</v>
      </c>
      <c r="AJ3786" s="27">
        <f t="shared" si="1155"/>
        <v>4617981.6276106201</v>
      </c>
      <c r="AK3786" s="242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3" t="str">
        <f t="shared" si="1146"/>
        <v>20253JPY</v>
      </c>
      <c r="AR3786" s="244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38483180.230088495</v>
      </c>
      <c r="AJ3787" s="27">
        <f t="shared" si="1155"/>
        <v>4617981.6276106201</v>
      </c>
      <c r="AK3787" s="242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3" t="str">
        <f t="shared" si="1146"/>
        <v>20253JPY</v>
      </c>
      <c r="AR3787" s="244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2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2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38483180.230088495</v>
      </c>
      <c r="AJ3790" s="27">
        <f t="shared" si="1155"/>
        <v>4617981.6276106201</v>
      </c>
      <c r="AK3790" s="242">
        <f t="shared" si="1144"/>
        <v>0.12000000000000002</v>
      </c>
      <c r="AL3790" s="24"/>
      <c r="AM3790" s="24"/>
      <c r="AN3790" s="24"/>
      <c r="AO3790" s="24"/>
      <c r="AP3790" s="165" t="str">
        <f t="shared" si="1145"/>
        <v>20253</v>
      </c>
      <c r="AQ3790" s="243" t="str">
        <f t="shared" si="1146"/>
        <v>20253JPY</v>
      </c>
      <c r="AR3790" s="244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38483180.230088495</v>
      </c>
      <c r="AJ3791" s="27">
        <f t="shared" si="1155"/>
        <v>4617981.6276106201</v>
      </c>
      <c r="AK3791" s="242">
        <f t="shared" si="1144"/>
        <v>0.12000000000000002</v>
      </c>
      <c r="AL3791" s="24"/>
      <c r="AM3791" s="24"/>
      <c r="AN3791" s="24"/>
      <c r="AO3791" s="24"/>
      <c r="AP3791" s="165" t="str">
        <f t="shared" si="1145"/>
        <v>20253</v>
      </c>
      <c r="AQ3791" s="243" t="str">
        <f t="shared" si="1146"/>
        <v>20253JPY</v>
      </c>
      <c r="AR3791" s="244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38483180.230088495</v>
      </c>
      <c r="AJ3792" s="27">
        <f t="shared" si="1155"/>
        <v>4617981.6276106201</v>
      </c>
      <c r="AK3792" s="242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3" t="str">
        <f t="shared" si="1146"/>
        <v>20253JPY</v>
      </c>
      <c r="AR3792" s="244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38483180.230088495</v>
      </c>
      <c r="AJ3793" s="27">
        <f t="shared" si="1155"/>
        <v>4617981.6276106201</v>
      </c>
      <c r="AK3793" s="242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3" t="str">
        <f t="shared" si="1146"/>
        <v>20253JPY</v>
      </c>
      <c r="AR3793" s="244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38483180.230088495</v>
      </c>
      <c r="AJ3794" s="27">
        <f t="shared" si="1155"/>
        <v>4617981.6276106201</v>
      </c>
      <c r="AK3794" s="242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3" t="str">
        <f t="shared" si="1146"/>
        <v>20253JPY</v>
      </c>
      <c r="AR3794" s="244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2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2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3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38483180.230088495</v>
      </c>
      <c r="AJ3799" s="27">
        <f t="shared" si="1155"/>
        <v>4617981.6276106201</v>
      </c>
      <c r="AK3799" s="242">
        <f t="shared" si="1144"/>
        <v>0.12000000000000002</v>
      </c>
      <c r="AL3799" s="24"/>
      <c r="AM3799" s="24"/>
      <c r="AN3799" s="24"/>
      <c r="AO3799" s="24"/>
      <c r="AP3799" s="165" t="str">
        <f t="shared" si="1145"/>
        <v>20253</v>
      </c>
      <c r="AQ3799" s="243" t="str">
        <f t="shared" si="1146"/>
        <v>20253JPY</v>
      </c>
      <c r="AR3799" s="244" t="str">
        <f t="shared" si="1147"/>
        <v>YAMAHA_Mounter</v>
      </c>
      <c r="AS3799" s="22">
        <f t="shared" si="1148"/>
        <v>4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3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38483180.230088495</v>
      </c>
      <c r="AJ3800" s="27">
        <f t="shared" si="1155"/>
        <v>4617981.6276106201</v>
      </c>
      <c r="AK3800" s="242">
        <f t="shared" si="1144"/>
        <v>0.12000000000000002</v>
      </c>
      <c r="AL3800" s="24"/>
      <c r="AM3800" s="24"/>
      <c r="AN3800" s="24"/>
      <c r="AO3800" s="24"/>
      <c r="AP3800" s="165" t="str">
        <f t="shared" si="1145"/>
        <v>20253</v>
      </c>
      <c r="AQ3800" s="243" t="str">
        <f t="shared" si="1146"/>
        <v>20253JPY</v>
      </c>
      <c r="AR3800" s="244" t="str">
        <f t="shared" si="1147"/>
        <v>YAMAHA_Mounter</v>
      </c>
      <c r="AS3800" s="22">
        <f t="shared" si="1148"/>
        <v>4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25490073.146902658</v>
      </c>
      <c r="AJ3801" s="27">
        <f t="shared" si="1155"/>
        <v>3058808.7776283189</v>
      </c>
      <c r="AK3801" s="242">
        <f t="shared" si="1144"/>
        <v>0.12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25490073.146902658</v>
      </c>
      <c r="AJ3802" s="27">
        <f t="shared" si="1155"/>
        <v>3058808.7776283189</v>
      </c>
      <c r="AK3802" s="242">
        <f t="shared" si="1144"/>
        <v>0.12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25490073.146902658</v>
      </c>
      <c r="AJ3803" s="27">
        <f t="shared" si="1155"/>
        <v>3058808.7776283189</v>
      </c>
      <c r="AK3803" s="242">
        <f t="shared" si="1144"/>
        <v>0.12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25490073.146902658</v>
      </c>
      <c r="AJ3804" s="27">
        <f t="shared" si="1155"/>
        <v>3058808.7776283189</v>
      </c>
      <c r="AK3804" s="242">
        <f t="shared" si="1144"/>
        <v>0.12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2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2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2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2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2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3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38483180.230088495</v>
      </c>
      <c r="AJ3811" s="27">
        <f t="shared" si="1155"/>
        <v>4617981.6276106201</v>
      </c>
      <c r="AK3811" s="242">
        <f t="shared" si="1162"/>
        <v>0.12000000000000002</v>
      </c>
      <c r="AL3811" s="24"/>
      <c r="AM3811" s="24"/>
      <c r="AN3811" s="24"/>
      <c r="AO3811" s="24"/>
      <c r="AP3811" s="165" t="str">
        <f t="shared" si="1163"/>
        <v>20253</v>
      </c>
      <c r="AQ3811" s="243" t="str">
        <f t="shared" si="1164"/>
        <v>20253RMB</v>
      </c>
      <c r="AR3811" s="244" t="str">
        <f t="shared" si="1165"/>
        <v>YAMAHA_Mounter</v>
      </c>
      <c r="AS3811" s="22">
        <f t="shared" si="1166"/>
        <v>4</v>
      </c>
      <c r="AT3811" s="24" t="str">
        <f t="shared" si="1167"/>
        <v>4-6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2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2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2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25490073.146902658</v>
      </c>
      <c r="AJ3815" s="27">
        <f t="shared" si="1155"/>
        <v>3058808.7776283189</v>
      </c>
      <c r="AK3815" s="242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3" t="str">
        <f t="shared" si="1164"/>
        <v>20252JPY</v>
      </c>
      <c r="AR3815" s="244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25490073.146902658</v>
      </c>
      <c r="AJ3816" s="27">
        <f t="shared" si="1155"/>
        <v>3058808.7776283189</v>
      </c>
      <c r="AK3816" s="242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3" t="str">
        <f t="shared" si="1164"/>
        <v>20252JPY</v>
      </c>
      <c r="AR3816" s="244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25490073.146902658</v>
      </c>
      <c r="AJ3817" s="27">
        <f t="shared" si="1155"/>
        <v>3058808.7776283189</v>
      </c>
      <c r="AK3817" s="242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3" t="str">
        <f>IF(W3817="","",F3817&amp;G3817&amp;W3817)</f>
        <v>20252JPY</v>
      </c>
      <c r="AR3817" s="244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2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2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2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2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2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2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25490073.146902658</v>
      </c>
      <c r="AJ3824" s="27">
        <f t="shared" si="1155"/>
        <v>3058808.7776283189</v>
      </c>
      <c r="AK3824" s="242">
        <f t="shared" si="1162"/>
        <v>0.12</v>
      </c>
      <c r="AL3824" s="24"/>
      <c r="AM3824" s="24"/>
      <c r="AN3824" s="24"/>
      <c r="AO3824" s="24"/>
      <c r="AP3824" s="165" t="str">
        <f t="shared" si="1163"/>
        <v>20252</v>
      </c>
      <c r="AQ3824" s="243" t="str">
        <f t="shared" si="1164"/>
        <v>20252JPY</v>
      </c>
      <c r="AR3824" s="244" t="str">
        <f t="shared" si="1165"/>
        <v>YAMAHA_Mounter</v>
      </c>
      <c r="AS3824" s="22">
        <f t="shared" si="1166"/>
        <v>2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15933742.560991155</v>
      </c>
      <c r="AJ3825" s="27">
        <f t="shared" si="1155"/>
        <v>2202512.182775306</v>
      </c>
      <c r="AK3825" s="242">
        <f t="shared" si="1162"/>
        <v>0.13822943193317785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15933742.560991155</v>
      </c>
      <c r="AJ3826" s="27">
        <f t="shared" si="1155"/>
        <v>2202512.182775306</v>
      </c>
      <c r="AK3826" s="242">
        <f t="shared" si="1162"/>
        <v>0.13822943193317785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15933742.560991155</v>
      </c>
      <c r="AJ3827" s="27">
        <f t="shared" si="1155"/>
        <v>2202512.182775306</v>
      </c>
      <c r="AK3827" s="242">
        <f t="shared" si="1162"/>
        <v>0.13822943193317785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15933742.560991155</v>
      </c>
      <c r="AJ3828" s="27">
        <f t="shared" si="1155"/>
        <v>2202512.182775306</v>
      </c>
      <c r="AK3828" s="242">
        <f t="shared" si="1162"/>
        <v>0.13822943193317785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15933742.560991155</v>
      </c>
      <c r="AJ3829" s="27">
        <f t="shared" si="1155"/>
        <v>2202512.182775306</v>
      </c>
      <c r="AK3829" s="242">
        <f t="shared" si="1162"/>
        <v>0.13822943193317785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15933742.560991155</v>
      </c>
      <c r="AJ3830" s="27">
        <f t="shared" si="1155"/>
        <v>2202512.182775306</v>
      </c>
      <c r="AK3830" s="242">
        <f t="shared" si="1162"/>
        <v>0.13822943193317785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15933742.560991155</v>
      </c>
      <c r="AJ3831" s="27">
        <f t="shared" si="1155"/>
        <v>2202512.182775306</v>
      </c>
      <c r="AK3831" s="242">
        <f t="shared" si="1162"/>
        <v>0.13822943193317785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2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25490073.146902658</v>
      </c>
      <c r="AJ3833" s="27">
        <f t="shared" si="1155"/>
        <v>3058808.7776283189</v>
      </c>
      <c r="AK3833" s="242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38483180.230088495</v>
      </c>
      <c r="AJ3834" s="27">
        <f t="shared" si="1155"/>
        <v>4617981.6276106201</v>
      </c>
      <c r="AK3834" s="242">
        <f t="shared" si="1162"/>
        <v>0.12000000000000002</v>
      </c>
      <c r="AL3834" s="24"/>
      <c r="AM3834" s="24"/>
      <c r="AN3834" s="24"/>
      <c r="AO3834" s="24"/>
      <c r="AP3834" s="165" t="str">
        <f t="shared" si="1163"/>
        <v>20253</v>
      </c>
      <c r="AQ3834" s="243" t="str">
        <f t="shared" si="1164"/>
        <v>20253RMB</v>
      </c>
      <c r="AR3834" s="244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38483180.230088495</v>
      </c>
      <c r="AJ3835" s="27">
        <f t="shared" si="1155"/>
        <v>4617981.6276106201</v>
      </c>
      <c r="AK3835" s="242">
        <f t="shared" si="1162"/>
        <v>0.12000000000000002</v>
      </c>
      <c r="AL3835" s="24"/>
      <c r="AM3835" s="24"/>
      <c r="AN3835" s="24"/>
      <c r="AO3835" s="24"/>
      <c r="AP3835" s="165" t="str">
        <f t="shared" si="1163"/>
        <v>20253</v>
      </c>
      <c r="AQ3835" s="243" t="str">
        <f t="shared" si="1164"/>
        <v>20253RMB</v>
      </c>
      <c r="AR3835" s="244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2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11406.646428403541</v>
      </c>
      <c r="AD3837" s="249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15933742.560991155</v>
      </c>
      <c r="AJ3837" s="27">
        <f t="shared" si="1155"/>
        <v>2202512.182775306</v>
      </c>
      <c r="AK3837" s="242">
        <f t="shared" si="1162"/>
        <v>0.13822943193317785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2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15933742.560991155</v>
      </c>
      <c r="AJ3839" s="27">
        <f t="shared" si="1155"/>
        <v>2202512.182775306</v>
      </c>
      <c r="AK3839" s="242">
        <f t="shared" si="1162"/>
        <v>0.13822943193317785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15933742.560991155</v>
      </c>
      <c r="AJ3840" s="27">
        <f t="shared" si="1155"/>
        <v>2202512.182775306</v>
      </c>
      <c r="AK3840" s="242">
        <f t="shared" si="1162"/>
        <v>0.13822943193317785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25490073.146902658</v>
      </c>
      <c r="AJ3841" s="27">
        <f t="shared" si="1155"/>
        <v>3058808.7776283189</v>
      </c>
      <c r="AK3841" s="242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25490073.146902658</v>
      </c>
      <c r="AJ3842" s="27">
        <f t="shared" ref="AJ3842:AJ3905" si="1173">IF(P3842="C66 SERVICE","",SUMIFS(AC:AC,F:F,F3842,G:G,G3842,E:E,E3842))</f>
        <v>3058808.7776283189</v>
      </c>
      <c r="AK3842" s="242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15933742.560991155</v>
      </c>
      <c r="AJ3843" s="27">
        <f t="shared" si="1173"/>
        <v>2202512.182775306</v>
      </c>
      <c r="AK3843" s="242">
        <f t="shared" si="1162"/>
        <v>0.13822943193317785</v>
      </c>
      <c r="AL3843" s="24"/>
      <c r="AM3843" s="24"/>
      <c r="AN3843" s="24"/>
      <c r="AO3843" s="24"/>
      <c r="AP3843" s="165" t="str">
        <f t="shared" si="1163"/>
        <v>20251</v>
      </c>
      <c r="AQ3843" s="243" t="str">
        <f t="shared" si="1164"/>
        <v>20251JPY</v>
      </c>
      <c r="AR3843" s="244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25490073.146902658</v>
      </c>
      <c r="AJ3844" s="27">
        <f t="shared" si="1173"/>
        <v>3058808.7776283189</v>
      </c>
      <c r="AK3844" s="242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25490073.146902658</v>
      </c>
      <c r="AJ3845" s="27">
        <f t="shared" si="1173"/>
        <v>3058808.7776283189</v>
      </c>
      <c r="AK3845" s="242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3" t="str">
        <f t="shared" si="1164"/>
        <v>20252JPY</v>
      </c>
      <c r="AR3845" s="244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25490073.146902658</v>
      </c>
      <c r="AJ3846" s="27">
        <f t="shared" si="1173"/>
        <v>3058808.7776283189</v>
      </c>
      <c r="AK3846" s="242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3" t="str">
        <f t="shared" si="1164"/>
        <v>20252JPY</v>
      </c>
      <c r="AR3846" s="244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22075.646017699117</v>
      </c>
      <c r="AD3847" s="249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15933742.560991155</v>
      </c>
      <c r="AJ3847" s="27">
        <f t="shared" si="1173"/>
        <v>2202512.182775306</v>
      </c>
      <c r="AK3847" s="242">
        <f t="shared" si="1162"/>
        <v>0.13822943193317785</v>
      </c>
      <c r="AL3847" s="24"/>
      <c r="AM3847" s="24"/>
      <c r="AN3847" s="24"/>
      <c r="AO3847" s="24"/>
      <c r="AP3847" s="165" t="str">
        <f t="shared" si="1163"/>
        <v>20251</v>
      </c>
      <c r="AQ3847" s="243" t="str">
        <f t="shared" si="1164"/>
        <v>20251RMB</v>
      </c>
      <c r="AR3847" s="244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25490073.146902658</v>
      </c>
      <c r="AJ3848" s="27">
        <f t="shared" si="1173"/>
        <v>3058808.7776283189</v>
      </c>
      <c r="AK3848" s="242">
        <f t="shared" si="1162"/>
        <v>0.12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3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38483180.230088495</v>
      </c>
      <c r="AJ3849" s="27">
        <f t="shared" si="1173"/>
        <v>4617981.6276106201</v>
      </c>
      <c r="AK3849" s="242">
        <f t="shared" si="1162"/>
        <v>0.12000000000000002</v>
      </c>
      <c r="AL3849" s="24"/>
      <c r="AM3849" s="24"/>
      <c r="AN3849" s="24"/>
      <c r="AO3849" s="24"/>
      <c r="AP3849" s="165" t="str">
        <f t="shared" si="1163"/>
        <v>20253</v>
      </c>
      <c r="AQ3849" s="243" t="str">
        <f t="shared" si="1164"/>
        <v>20253RMB</v>
      </c>
      <c r="AR3849" s="244" t="str">
        <f t="shared" si="1165"/>
        <v>YAMAHA_Mounter</v>
      </c>
      <c r="AS3849" s="22">
        <f t="shared" si="1166"/>
        <v>4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3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38483180.230088495</v>
      </c>
      <c r="AJ3850" s="27">
        <f t="shared" si="1173"/>
        <v>4617981.6276106201</v>
      </c>
      <c r="AK3850" s="242">
        <f t="shared" si="1162"/>
        <v>0.12000000000000002</v>
      </c>
      <c r="AL3850" s="24"/>
      <c r="AM3850" s="24"/>
      <c r="AN3850" s="24"/>
      <c r="AO3850" s="24"/>
      <c r="AP3850" s="165" t="str">
        <f t="shared" si="1163"/>
        <v>20253</v>
      </c>
      <c r="AQ3850" s="243" t="str">
        <f t="shared" si="1164"/>
        <v>20253JPY</v>
      </c>
      <c r="AR3850" s="244" t="str">
        <f t="shared" si="1165"/>
        <v>YAMAHA_Mounter</v>
      </c>
      <c r="AS3850" s="22">
        <f t="shared" si="1166"/>
        <v>2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3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38483180.230088495</v>
      </c>
      <c r="AJ3851" s="27">
        <f t="shared" si="1173"/>
        <v>4617981.6276106201</v>
      </c>
      <c r="AK3851" s="242">
        <f t="shared" si="1162"/>
        <v>0.12000000000000002</v>
      </c>
      <c r="AL3851" s="24"/>
      <c r="AM3851" s="24"/>
      <c r="AN3851" s="24"/>
      <c r="AO3851" s="24"/>
      <c r="AP3851" s="165" t="str">
        <f t="shared" si="1163"/>
        <v>20253</v>
      </c>
      <c r="AQ3851" s="243" t="str">
        <f t="shared" si="1164"/>
        <v>20253JPY</v>
      </c>
      <c r="AR3851" s="244" t="str">
        <f t="shared" si="1165"/>
        <v>YAMAHA_Mounter</v>
      </c>
      <c r="AS3851" s="22">
        <f t="shared" si="1166"/>
        <v>2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15933742.560991155</v>
      </c>
      <c r="AJ3852" s="200">
        <f t="shared" si="1173"/>
        <v>2202512.182775306</v>
      </c>
      <c r="AK3852" s="201">
        <f t="shared" si="1162"/>
        <v>0.13822943193317785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15933742.560991155</v>
      </c>
      <c r="AJ3853" s="200">
        <f t="shared" si="1173"/>
        <v>2202512.182775306</v>
      </c>
      <c r="AK3853" s="201">
        <f t="shared" si="1162"/>
        <v>0.13822943193317785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15933742.560991155</v>
      </c>
      <c r="AJ3854" s="200">
        <f t="shared" si="1173"/>
        <v>2202512.182775306</v>
      </c>
      <c r="AK3854" s="201">
        <f t="shared" si="1162"/>
        <v>0.13822943193317785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15933742.560991155</v>
      </c>
      <c r="AJ3855" s="200">
        <f t="shared" si="1173"/>
        <v>2202512.182775306</v>
      </c>
      <c r="AK3855" s="201">
        <f t="shared" si="1162"/>
        <v>0.13822943193317785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15933742.560991155</v>
      </c>
      <c r="AJ3856" s="200">
        <f t="shared" si="1173"/>
        <v>2202512.182775306</v>
      </c>
      <c r="AK3856" s="201">
        <f t="shared" si="1162"/>
        <v>0.13822943193317785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15933742.560991155</v>
      </c>
      <c r="AJ3857" s="200">
        <f t="shared" si="1173"/>
        <v>2202512.182775306</v>
      </c>
      <c r="AK3857" s="201">
        <f t="shared" si="1162"/>
        <v>0.13822943193317785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3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38483180.230088495</v>
      </c>
      <c r="AJ3858" s="200">
        <f t="shared" si="1173"/>
        <v>4617981.6276106201</v>
      </c>
      <c r="AK3858" s="201">
        <f t="shared" si="1162"/>
        <v>0.12000000000000002</v>
      </c>
      <c r="AL3858" s="24"/>
      <c r="AM3858" s="24"/>
      <c r="AN3858" s="24"/>
      <c r="AO3858" s="24"/>
      <c r="AP3858" s="165" t="str">
        <f t="shared" si="1163"/>
        <v>20253</v>
      </c>
      <c r="AQ3858" s="203" t="str">
        <f t="shared" si="1164"/>
        <v>20253JPY</v>
      </c>
      <c r="AR3858" s="206" t="str">
        <f t="shared" si="1165"/>
        <v>YAMAHA_Non_Mounter</v>
      </c>
      <c r="AS3858" s="22">
        <f t="shared" si="1166"/>
        <v>3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38483180.230088495</v>
      </c>
      <c r="AJ3859" s="200">
        <f t="shared" si="1173"/>
        <v>4617981.6276106201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15933742.560991155</v>
      </c>
      <c r="AJ3860" s="200">
        <f t="shared" si="1173"/>
        <v>2202512.182775306</v>
      </c>
      <c r="AK3860" s="201">
        <f t="shared" si="1162"/>
        <v>0.13822943193317785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3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38483180.230088495</v>
      </c>
      <c r="AJ3861" s="200">
        <f t="shared" si="1173"/>
        <v>4617981.6276106201</v>
      </c>
      <c r="AK3861" s="201">
        <f t="shared" si="1162"/>
        <v>0.12000000000000002</v>
      </c>
      <c r="AL3861" s="24"/>
      <c r="AM3861" s="24"/>
      <c r="AN3861" s="24"/>
      <c r="AO3861" s="24"/>
      <c r="AP3861" s="165" t="str">
        <f t="shared" si="1163"/>
        <v>20253</v>
      </c>
      <c r="AQ3861" s="203" t="str">
        <f t="shared" si="1164"/>
        <v>20253JPY</v>
      </c>
      <c r="AR3861" s="206" t="str">
        <f t="shared" si="1165"/>
        <v>YAMAHA_Mounter</v>
      </c>
      <c r="AS3861" s="22">
        <f t="shared" si="1166"/>
        <v>2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38483180.230088495</v>
      </c>
      <c r="AJ3862" s="200">
        <f t="shared" si="1173"/>
        <v>4617981.6276106201</v>
      </c>
      <c r="AK3862" s="201">
        <f t="shared" si="1162"/>
        <v>0.12000000000000002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38483180.230088495</v>
      </c>
      <c r="AJ3863" s="200">
        <f t="shared" si="1173"/>
        <v>4617981.6276106201</v>
      </c>
      <c r="AK3863" s="201">
        <f t="shared" si="1162"/>
        <v>0.12000000000000002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3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38483180.230088495</v>
      </c>
      <c r="AJ3864" s="200">
        <f t="shared" si="1173"/>
        <v>4617981.6276106201</v>
      </c>
      <c r="AK3864" s="201">
        <f t="shared" si="1162"/>
        <v>0.12000000000000002</v>
      </c>
      <c r="AL3864" s="24"/>
      <c r="AM3864" s="24"/>
      <c r="AN3864" s="24"/>
      <c r="AO3864" s="24"/>
      <c r="AP3864" s="165" t="str">
        <f t="shared" si="1163"/>
        <v>20253</v>
      </c>
      <c r="AQ3864" s="203" t="str">
        <f t="shared" si="1164"/>
        <v>20253JPY</v>
      </c>
      <c r="AR3864" s="206" t="str">
        <f t="shared" si="1165"/>
        <v>YAMAHA_Mounter</v>
      </c>
      <c r="AS3864" s="22">
        <f t="shared" si="1166"/>
        <v>2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3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38483180.230088495</v>
      </c>
      <c r="AJ3865" s="200">
        <f t="shared" si="1173"/>
        <v>4617981.6276106201</v>
      </c>
      <c r="AK3865" s="201">
        <f t="shared" si="1162"/>
        <v>0.12000000000000002</v>
      </c>
      <c r="AL3865" s="24"/>
      <c r="AM3865" s="24"/>
      <c r="AN3865" s="24"/>
      <c r="AO3865" s="24"/>
      <c r="AP3865" s="165" t="str">
        <f t="shared" si="1163"/>
        <v>20253</v>
      </c>
      <c r="AQ3865" s="203" t="str">
        <f t="shared" si="1164"/>
        <v>20253JPY</v>
      </c>
      <c r="AR3865" s="206" t="str">
        <f t="shared" si="1165"/>
        <v>YAMAHA_Mounter</v>
      </c>
      <c r="AS3865" s="22">
        <f t="shared" si="1166"/>
        <v>2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38483180.230088495</v>
      </c>
      <c r="AJ3866" s="200">
        <f t="shared" si="1173"/>
        <v>4617981.6276106201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38483180.230088495</v>
      </c>
      <c r="AJ3867" s="200">
        <f t="shared" si="1173"/>
        <v>4617981.6276106201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156135.408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15933742.560991155</v>
      </c>
      <c r="AJ3872" s="200">
        <f t="shared" si="1173"/>
        <v>2202512.182775306</v>
      </c>
      <c r="AK3872" s="201">
        <f t="shared" ref="AK3872:AK3935" si="1180">IF(AJ3872&gt;0,AJ3872/AI3872,"")</f>
        <v>0.13822943193317785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38483180.230088495</v>
      </c>
      <c r="AJ3873" s="200">
        <f t="shared" si="1173"/>
        <v>4617981.6276106201</v>
      </c>
      <c r="AK3873" s="201">
        <f t="shared" si="1180"/>
        <v>0.12000000000000002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25490073.146902658</v>
      </c>
      <c r="AJ3874" s="200">
        <f t="shared" si="1173"/>
        <v>3058808.7776283189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25490073.146902658</v>
      </c>
      <c r="AJ3875" s="200">
        <f t="shared" si="1173"/>
        <v>3058808.7776283189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25490073.146902658</v>
      </c>
      <c r="AJ3876" s="200">
        <f t="shared" si="1173"/>
        <v>3058808.7776283189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25490073.146902658</v>
      </c>
      <c r="AJ3877" s="200">
        <f t="shared" si="1173"/>
        <v>3058808.7776283189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25490073.146902658</v>
      </c>
      <c r="AJ3878" s="200">
        <f t="shared" si="1173"/>
        <v>3058808.7776283189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38483180.230088495</v>
      </c>
      <c r="AJ3879" s="200">
        <f t="shared" si="1173"/>
        <v>4617981.6276106201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38483180.230088495</v>
      </c>
      <c r="AJ3880" s="200">
        <f t="shared" si="1173"/>
        <v>4617981.6276106201</v>
      </c>
      <c r="AK3880" s="201">
        <f t="shared" si="1180"/>
        <v>0.12000000000000002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38483180.230088495</v>
      </c>
      <c r="AJ3881" s="200">
        <f t="shared" si="1173"/>
        <v>4617981.6276106201</v>
      </c>
      <c r="AK3881" s="201">
        <f t="shared" si="1180"/>
        <v>0.12000000000000002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5.0599999999999999E-2</v>
      </c>
      <c r="AB3882" s="197">
        <f t="shared" si="1174"/>
        <v>632500</v>
      </c>
      <c r="AC3882" s="198">
        <f t="shared" si="1178"/>
        <v>75900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38483180.230088495</v>
      </c>
      <c r="AJ3882" s="200">
        <f t="shared" si="1173"/>
        <v>4617981.6276106201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5.0599999999999999E-2</v>
      </c>
      <c r="AB3883" s="197">
        <f t="shared" si="1174"/>
        <v>388102</v>
      </c>
      <c r="AC3883" s="198">
        <f t="shared" si="1178"/>
        <v>46572.24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38483180.230088495</v>
      </c>
      <c r="AJ3883" s="200">
        <f t="shared" si="1173"/>
        <v>4617981.6276106201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38483180.230088495</v>
      </c>
      <c r="AJ3884" s="200">
        <f t="shared" si="1173"/>
        <v>4617981.6276106201</v>
      </c>
      <c r="AK3884" s="201">
        <f t="shared" si="1180"/>
        <v>0.12000000000000002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38483180.230088495</v>
      </c>
      <c r="AJ3885" s="200">
        <f t="shared" si="1173"/>
        <v>4617981.6276106201</v>
      </c>
      <c r="AK3885" s="201">
        <f t="shared" si="1180"/>
        <v>0.12000000000000002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38483180.230088495</v>
      </c>
      <c r="AJ3886" s="200">
        <f t="shared" si="1173"/>
        <v>4617981.6276106201</v>
      </c>
      <c r="AK3886" s="201">
        <f t="shared" si="1180"/>
        <v>0.12000000000000002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38483180.230088495</v>
      </c>
      <c r="AJ3887" s="200">
        <f t="shared" si="1173"/>
        <v>4617981.6276106201</v>
      </c>
      <c r="AK3887" s="201">
        <f t="shared" si="1180"/>
        <v>0.12000000000000002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38483180.230088495</v>
      </c>
      <c r="AJ3888" s="200">
        <f t="shared" si="1173"/>
        <v>4617981.6276106201</v>
      </c>
      <c r="AK3888" s="201">
        <f t="shared" si="1180"/>
        <v>0.12000000000000002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38483180.230088495</v>
      </c>
      <c r="AJ3889" s="200">
        <f t="shared" si="1173"/>
        <v>4617981.6276106201</v>
      </c>
      <c r="AK3889" s="201">
        <f t="shared" si="1180"/>
        <v>0.12000000000000002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38483180.230088495</v>
      </c>
      <c r="AJ3890" s="200">
        <f t="shared" si="1173"/>
        <v>4617981.6276106201</v>
      </c>
      <c r="AK3890" s="201">
        <f t="shared" si="1180"/>
        <v>0.12000000000000002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38483180.230088495</v>
      </c>
      <c r="AJ3891" s="200">
        <f t="shared" si="1173"/>
        <v>4617981.6276106201</v>
      </c>
      <c r="AK3891" s="201">
        <f t="shared" si="1180"/>
        <v>0.12000000000000002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38483180.230088495</v>
      </c>
      <c r="AJ3892" s="200">
        <f t="shared" si="1173"/>
        <v>4617981.6276106201</v>
      </c>
      <c r="AK3892" s="201">
        <f t="shared" si="1180"/>
        <v>0.12000000000000002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38483180.230088495</v>
      </c>
      <c r="AJ3893" s="200">
        <f t="shared" si="1173"/>
        <v>4617981.6276106201</v>
      </c>
      <c r="AK3893" s="201">
        <f t="shared" si="1180"/>
        <v>0.12000000000000002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38483180.230088495</v>
      </c>
      <c r="AJ3894" s="200">
        <f t="shared" si="1173"/>
        <v>4617981.6276106201</v>
      </c>
      <c r="AK3894" s="201">
        <f t="shared" si="1180"/>
        <v>0.12000000000000002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24/25</v>
      </c>
      <c r="F3895" s="23">
        <v>2025</v>
      </c>
      <c r="G3895" s="23">
        <v>3</v>
      </c>
      <c r="H3895" s="29"/>
      <c r="I3895" s="204" t="str">
        <f t="shared" si="1177"/>
        <v>Q4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1.0640000000000001</v>
      </c>
      <c r="AB3895" s="197">
        <f t="shared" si="1174"/>
        <v>288504.07079646026</v>
      </c>
      <c r="AC3895" s="198">
        <f t="shared" si="1178"/>
        <v>34620.488495575228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38483180.230088495</v>
      </c>
      <c r="AJ3895" s="200">
        <f t="shared" si="1173"/>
        <v>4617981.6276106201</v>
      </c>
      <c r="AK3895" s="201">
        <f t="shared" si="1180"/>
        <v>0.12000000000000002</v>
      </c>
      <c r="AL3895" s="24"/>
      <c r="AM3895" s="24"/>
      <c r="AN3895" s="24"/>
      <c r="AO3895" s="24"/>
      <c r="AP3895" s="165" t="str">
        <f t="shared" si="1181"/>
        <v>20253</v>
      </c>
      <c r="AQ3895" s="203" t="str">
        <f t="shared" si="1182"/>
        <v>20253RMB</v>
      </c>
      <c r="AR3895" s="206" t="str">
        <f t="shared" si="1183"/>
        <v>YAMAHA_Non_Mounter</v>
      </c>
      <c r="AS3895" s="22">
        <f t="shared" si="1184"/>
        <v>2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24/25</v>
      </c>
      <c r="F3896" s="23">
        <v>2025</v>
      </c>
      <c r="G3896" s="23">
        <v>3</v>
      </c>
      <c r="H3896" s="29"/>
      <c r="I3896" s="204" t="str">
        <f t="shared" si="1177"/>
        <v>Q4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1.0640000000000001</v>
      </c>
      <c r="AB3896" s="197">
        <f t="shared" si="1174"/>
        <v>288504.07079646026</v>
      </c>
      <c r="AC3896" s="198">
        <f t="shared" si="1178"/>
        <v>34620.488495575228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38483180.230088495</v>
      </c>
      <c r="AJ3896" s="200">
        <f t="shared" si="1173"/>
        <v>4617981.6276106201</v>
      </c>
      <c r="AK3896" s="201">
        <f t="shared" si="1180"/>
        <v>0.12000000000000002</v>
      </c>
      <c r="AL3896" s="24"/>
      <c r="AM3896" s="24"/>
      <c r="AN3896" s="24"/>
      <c r="AO3896" s="24"/>
      <c r="AP3896" s="165" t="str">
        <f t="shared" si="1181"/>
        <v>20253</v>
      </c>
      <c r="AQ3896" s="203" t="str">
        <f t="shared" si="1182"/>
        <v>20253RMB</v>
      </c>
      <c r="AR3896" s="206" t="str">
        <f t="shared" si="1183"/>
        <v>YAMAHA_Non_Mounter</v>
      </c>
      <c r="AS3896" s="22">
        <f t="shared" si="1184"/>
        <v>2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24/25</v>
      </c>
      <c r="F3897" s="23">
        <v>2025</v>
      </c>
      <c r="G3897" s="23">
        <v>3</v>
      </c>
      <c r="H3897" s="29"/>
      <c r="I3897" s="204" t="str">
        <f t="shared" si="1177"/>
        <v>Q4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1.0640000000000001</v>
      </c>
      <c r="AB3897" s="197">
        <f t="shared" si="1174"/>
        <v>706194.69026548683</v>
      </c>
      <c r="AC3897" s="198">
        <f t="shared" si="1178"/>
        <v>84743.362831858423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38483180.230088495</v>
      </c>
      <c r="AJ3897" s="200">
        <f t="shared" si="1173"/>
        <v>4617981.6276106201</v>
      </c>
      <c r="AK3897" s="201">
        <f t="shared" si="1180"/>
        <v>0.12000000000000002</v>
      </c>
      <c r="AL3897" s="24"/>
      <c r="AM3897" s="24"/>
      <c r="AN3897" s="24"/>
      <c r="AO3897" s="24"/>
      <c r="AP3897" s="165" t="str">
        <f t="shared" si="1181"/>
        <v>20253</v>
      </c>
      <c r="AQ3897" s="203" t="str">
        <f t="shared" si="1182"/>
        <v>20253RMB</v>
      </c>
      <c r="AR3897" s="206" t="str">
        <f t="shared" si="1183"/>
        <v>YAMAHA_Mounter</v>
      </c>
      <c r="AS3897" s="22">
        <f t="shared" si="1184"/>
        <v>2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24/25</v>
      </c>
      <c r="F3898" s="23">
        <v>2025</v>
      </c>
      <c r="G3898" s="23">
        <v>3</v>
      </c>
      <c r="H3898" s="29"/>
      <c r="I3898" s="204" t="str">
        <f t="shared" si="1177"/>
        <v>Q4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1.0640000000000001</v>
      </c>
      <c r="AB3898" s="197">
        <f t="shared" si="1174"/>
        <v>706194.69026548683</v>
      </c>
      <c r="AC3898" s="198">
        <f t="shared" si="1178"/>
        <v>84743.362831858423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38483180.230088495</v>
      </c>
      <c r="AJ3898" s="200">
        <f t="shared" si="1173"/>
        <v>4617981.6276106201</v>
      </c>
      <c r="AK3898" s="201">
        <f t="shared" si="1180"/>
        <v>0.12000000000000002</v>
      </c>
      <c r="AL3898" s="24"/>
      <c r="AM3898" s="24"/>
      <c r="AN3898" s="24"/>
      <c r="AO3898" s="24"/>
      <c r="AP3898" s="165" t="str">
        <f t="shared" si="1181"/>
        <v>20253</v>
      </c>
      <c r="AQ3898" s="203" t="str">
        <f t="shared" si="1182"/>
        <v>20253RMB</v>
      </c>
      <c r="AR3898" s="206" t="str">
        <f t="shared" si="1183"/>
        <v>YAMAHA_Mounter</v>
      </c>
      <c r="AS3898" s="22">
        <f t="shared" si="1184"/>
        <v>2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24/25</v>
      </c>
      <c r="F3899" s="23">
        <v>2025</v>
      </c>
      <c r="G3899" s="23">
        <v>3</v>
      </c>
      <c r="H3899" s="29"/>
      <c r="I3899" s="204" t="str">
        <f t="shared" si="1177"/>
        <v>Q4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1.0640000000000001</v>
      </c>
      <c r="AB3899" s="197">
        <f t="shared" si="1174"/>
        <v>706194.69026548683</v>
      </c>
      <c r="AC3899" s="198">
        <f t="shared" si="1178"/>
        <v>84743.362831858423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38483180.230088495</v>
      </c>
      <c r="AJ3899" s="200">
        <f t="shared" si="1173"/>
        <v>4617981.6276106201</v>
      </c>
      <c r="AK3899" s="201">
        <f t="shared" si="1180"/>
        <v>0.12000000000000002</v>
      </c>
      <c r="AL3899" s="24"/>
      <c r="AM3899" s="24"/>
      <c r="AN3899" s="24"/>
      <c r="AO3899" s="24"/>
      <c r="AP3899" s="165" t="str">
        <f t="shared" si="1181"/>
        <v>20253</v>
      </c>
      <c r="AQ3899" s="203" t="str">
        <f t="shared" si="1182"/>
        <v>20253RMB</v>
      </c>
      <c r="AR3899" s="206" t="str">
        <f t="shared" si="1183"/>
        <v>YAMAHA_Mounter</v>
      </c>
      <c r="AS3899" s="22">
        <f t="shared" si="1184"/>
        <v>2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24/25</v>
      </c>
      <c r="F3900" s="23">
        <v>2025</v>
      </c>
      <c r="G3900" s="23">
        <v>3</v>
      </c>
      <c r="H3900" s="29"/>
      <c r="I3900" s="204" t="str">
        <f t="shared" si="1177"/>
        <v>Q4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1.0640000000000001</v>
      </c>
      <c r="AB3900" s="197">
        <f t="shared" si="1174"/>
        <v>706194.69026548683</v>
      </c>
      <c r="AC3900" s="198">
        <f t="shared" si="1178"/>
        <v>84743.362831858423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38483180.230088495</v>
      </c>
      <c r="AJ3900" s="200">
        <f t="shared" si="1173"/>
        <v>4617981.6276106201</v>
      </c>
      <c r="AK3900" s="201">
        <f t="shared" si="1180"/>
        <v>0.12000000000000002</v>
      </c>
      <c r="AL3900" s="24"/>
      <c r="AM3900" s="24"/>
      <c r="AN3900" s="24"/>
      <c r="AO3900" s="24"/>
      <c r="AP3900" s="165" t="str">
        <f t="shared" si="1181"/>
        <v>20253</v>
      </c>
      <c r="AQ3900" s="203" t="str">
        <f t="shared" si="1182"/>
        <v>20253RMB</v>
      </c>
      <c r="AR3900" s="206" t="str">
        <f t="shared" si="1183"/>
        <v>YAMAHA_Mounter</v>
      </c>
      <c r="AS3900" s="22">
        <f t="shared" si="1184"/>
        <v>2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24/25</v>
      </c>
      <c r="F3901" s="23">
        <v>2025</v>
      </c>
      <c r="G3901" s="23">
        <v>3</v>
      </c>
      <c r="H3901" s="29"/>
      <c r="I3901" s="204" t="str">
        <f t="shared" si="1177"/>
        <v>Q4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1.0640000000000001</v>
      </c>
      <c r="AB3901" s="197">
        <f t="shared" si="1174"/>
        <v>706194.69026548683</v>
      </c>
      <c r="AC3901" s="198">
        <f t="shared" si="1178"/>
        <v>84743.362831858423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38483180.230088495</v>
      </c>
      <c r="AJ3901" s="200">
        <f t="shared" si="1173"/>
        <v>4617981.6276106201</v>
      </c>
      <c r="AK3901" s="201">
        <f t="shared" si="1180"/>
        <v>0.12000000000000002</v>
      </c>
      <c r="AL3901" s="24"/>
      <c r="AM3901" s="24"/>
      <c r="AN3901" s="24"/>
      <c r="AO3901" s="24"/>
      <c r="AP3901" s="165" t="str">
        <f t="shared" si="1181"/>
        <v>20253</v>
      </c>
      <c r="AQ3901" s="203" t="str">
        <f t="shared" si="1182"/>
        <v>20253RMB</v>
      </c>
      <c r="AR3901" s="206" t="str">
        <f t="shared" si="1183"/>
        <v>YAMAHA_Mounter</v>
      </c>
      <c r="AS3901" s="22">
        <f t="shared" si="1184"/>
        <v>2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24/25</v>
      </c>
      <c r="F3902" s="23">
        <v>2025</v>
      </c>
      <c r="G3902" s="23">
        <v>3</v>
      </c>
      <c r="H3902" s="29"/>
      <c r="I3902" s="204" t="str">
        <f t="shared" si="1177"/>
        <v>Q4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1.0640000000000001</v>
      </c>
      <c r="AB3902" s="197">
        <f t="shared" si="1174"/>
        <v>706194.69026548683</v>
      </c>
      <c r="AC3902" s="198">
        <f t="shared" si="1178"/>
        <v>84743.362831858423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38483180.230088495</v>
      </c>
      <c r="AJ3902" s="200">
        <f t="shared" si="1173"/>
        <v>4617981.6276106201</v>
      </c>
      <c r="AK3902" s="201">
        <f t="shared" si="1180"/>
        <v>0.12000000000000002</v>
      </c>
      <c r="AL3902" s="24"/>
      <c r="AM3902" s="24"/>
      <c r="AN3902" s="24"/>
      <c r="AO3902" s="24"/>
      <c r="AP3902" s="165" t="str">
        <f t="shared" si="1181"/>
        <v>20253</v>
      </c>
      <c r="AQ3902" s="203" t="str">
        <f t="shared" si="1182"/>
        <v>20253RMB</v>
      </c>
      <c r="AR3902" s="206" t="str">
        <f t="shared" si="1183"/>
        <v>YAMAHA_Mounter</v>
      </c>
      <c r="AS3902" s="22">
        <f t="shared" si="1184"/>
        <v>2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24/25</v>
      </c>
      <c r="F3903" s="23">
        <v>2025</v>
      </c>
      <c r="G3903" s="23">
        <v>3</v>
      </c>
      <c r="H3903" s="29"/>
      <c r="I3903" s="204" t="str">
        <f t="shared" si="1177"/>
        <v>Q4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1.0640000000000001</v>
      </c>
      <c r="AB3903" s="197">
        <f t="shared" si="1174"/>
        <v>706194.69026548683</v>
      </c>
      <c r="AC3903" s="198">
        <f t="shared" si="1178"/>
        <v>84743.362831858423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38483180.230088495</v>
      </c>
      <c r="AJ3903" s="200">
        <f t="shared" si="1173"/>
        <v>4617981.6276106201</v>
      </c>
      <c r="AK3903" s="201">
        <f t="shared" si="1180"/>
        <v>0.12000000000000002</v>
      </c>
      <c r="AL3903" s="24"/>
      <c r="AM3903" s="24"/>
      <c r="AN3903" s="24"/>
      <c r="AO3903" s="24"/>
      <c r="AP3903" s="165" t="str">
        <f t="shared" si="1181"/>
        <v>20253</v>
      </c>
      <c r="AQ3903" s="203" t="str">
        <f t="shared" si="1182"/>
        <v>20253RMB</v>
      </c>
      <c r="AR3903" s="206" t="str">
        <f t="shared" si="1183"/>
        <v>YAMAHA_Mounter</v>
      </c>
      <c r="AS3903" s="22">
        <f t="shared" si="1184"/>
        <v>2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24/25</v>
      </c>
      <c r="F3904" s="23">
        <v>2025</v>
      </c>
      <c r="G3904" s="23">
        <v>3</v>
      </c>
      <c r="H3904" s="29"/>
      <c r="I3904" s="204" t="str">
        <f t="shared" si="1177"/>
        <v>Q4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1.0640000000000001</v>
      </c>
      <c r="AB3904" s="197">
        <f t="shared" si="1174"/>
        <v>706194.69026548683</v>
      </c>
      <c r="AC3904" s="198">
        <f t="shared" si="1178"/>
        <v>84743.362831858423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38483180.230088495</v>
      </c>
      <c r="AJ3904" s="200">
        <f t="shared" si="1173"/>
        <v>4617981.6276106201</v>
      </c>
      <c r="AK3904" s="201">
        <f t="shared" si="1180"/>
        <v>0.12000000000000002</v>
      </c>
      <c r="AL3904" s="24"/>
      <c r="AM3904" s="24"/>
      <c r="AN3904" s="24"/>
      <c r="AO3904" s="24"/>
      <c r="AP3904" s="165" t="str">
        <f t="shared" si="1181"/>
        <v>20253</v>
      </c>
      <c r="AQ3904" s="203" t="str">
        <f t="shared" si="1182"/>
        <v>20253RMB</v>
      </c>
      <c r="AR3904" s="206" t="str">
        <f t="shared" si="1183"/>
        <v>YAMAHA_Mounter</v>
      </c>
      <c r="AS3904" s="22">
        <f t="shared" si="1184"/>
        <v>2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24/25</v>
      </c>
      <c r="F3905" s="23">
        <v>2025</v>
      </c>
      <c r="G3905" s="23">
        <v>3</v>
      </c>
      <c r="H3905" s="29"/>
      <c r="I3905" s="204" t="str">
        <f t="shared" si="1177"/>
        <v>Q4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1.0640000000000001</v>
      </c>
      <c r="AB3905" s="197">
        <f t="shared" si="1174"/>
        <v>706194.69026548683</v>
      </c>
      <c r="AC3905" s="198">
        <f t="shared" si="1178"/>
        <v>84743.362831858423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38483180.230088495</v>
      </c>
      <c r="AJ3905" s="200">
        <f t="shared" si="1173"/>
        <v>4617981.6276106201</v>
      </c>
      <c r="AK3905" s="201">
        <f t="shared" si="1180"/>
        <v>0.12000000000000002</v>
      </c>
      <c r="AL3905" s="24"/>
      <c r="AM3905" s="24"/>
      <c r="AN3905" s="24"/>
      <c r="AO3905" s="24"/>
      <c r="AP3905" s="165" t="str">
        <f t="shared" si="1181"/>
        <v>20253</v>
      </c>
      <c r="AQ3905" s="203" t="str">
        <f t="shared" si="1182"/>
        <v>20253RMB</v>
      </c>
      <c r="AR3905" s="206" t="str">
        <f t="shared" si="1183"/>
        <v>YAMAHA_Mounter</v>
      </c>
      <c r="AS3905" s="22">
        <f t="shared" si="1184"/>
        <v>2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24/25</v>
      </c>
      <c r="F3906" s="23">
        <v>2025</v>
      </c>
      <c r="G3906" s="23">
        <v>3</v>
      </c>
      <c r="H3906" s="29"/>
      <c r="I3906" s="204" t="str">
        <f t="shared" si="1177"/>
        <v>Q4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1.0640000000000001</v>
      </c>
      <c r="AB3906" s="197">
        <f t="shared" si="1174"/>
        <v>691760.07079646026</v>
      </c>
      <c r="AC3906" s="198">
        <f t="shared" si="1178"/>
        <v>83011.208495575222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38483180.230088495</v>
      </c>
      <c r="AJ3906" s="200">
        <f t="shared" ref="AJ3906:AJ3969" si="1191">IF(P3906="C66 SERVICE","",SUMIFS(AC:AC,F:F,F3906,G:G,G3906,E:E,E3906))</f>
        <v>4617981.6276106201</v>
      </c>
      <c r="AK3906" s="201">
        <f t="shared" si="1180"/>
        <v>0.12000000000000002</v>
      </c>
      <c r="AL3906" s="24"/>
      <c r="AM3906" s="24"/>
      <c r="AN3906" s="24"/>
      <c r="AO3906" s="24"/>
      <c r="AP3906" s="165" t="str">
        <f t="shared" si="1181"/>
        <v>20253</v>
      </c>
      <c r="AQ3906" s="203" t="str">
        <f t="shared" si="1182"/>
        <v>20253RMB</v>
      </c>
      <c r="AR3906" s="206" t="str">
        <f t="shared" si="1183"/>
        <v>YAMAHA_Mounter</v>
      </c>
      <c r="AS3906" s="22">
        <f t="shared" si="1184"/>
        <v>2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24/25</v>
      </c>
      <c r="F3907" s="23">
        <v>2025</v>
      </c>
      <c r="G3907" s="23">
        <v>3</v>
      </c>
      <c r="H3907" s="29"/>
      <c r="I3907" s="204" t="str">
        <f t="shared" si="1177"/>
        <v>Q4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1.0640000000000001</v>
      </c>
      <c r="AB3907" s="197">
        <f t="shared" si="1174"/>
        <v>691760.07079646026</v>
      </c>
      <c r="AC3907" s="198">
        <f t="shared" si="1178"/>
        <v>83011.208495575222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38483180.230088495</v>
      </c>
      <c r="AJ3907" s="200">
        <f t="shared" si="1191"/>
        <v>4617981.6276106201</v>
      </c>
      <c r="AK3907" s="201">
        <f t="shared" si="1180"/>
        <v>0.12000000000000002</v>
      </c>
      <c r="AL3907" s="24"/>
      <c r="AM3907" s="24"/>
      <c r="AN3907" s="24"/>
      <c r="AO3907" s="24"/>
      <c r="AP3907" s="165" t="str">
        <f t="shared" si="1181"/>
        <v>20253</v>
      </c>
      <c r="AQ3907" s="203" t="str">
        <f t="shared" si="1182"/>
        <v>20253RMB</v>
      </c>
      <c r="AR3907" s="206" t="str">
        <f t="shared" si="1183"/>
        <v>YAMAHA_Mounter</v>
      </c>
      <c r="AS3907" s="22">
        <f t="shared" si="1184"/>
        <v>2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24/25</v>
      </c>
      <c r="F3908" s="23">
        <v>2025</v>
      </c>
      <c r="G3908" s="23">
        <v>3</v>
      </c>
      <c r="H3908" s="29"/>
      <c r="I3908" s="204" t="str">
        <f t="shared" si="1177"/>
        <v>Q4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1.0640000000000001</v>
      </c>
      <c r="AB3908" s="197">
        <f t="shared" si="1174"/>
        <v>599474.54867256642</v>
      </c>
      <c r="AC3908" s="198">
        <f t="shared" si="1178"/>
        <v>71936.945840707966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38483180.230088495</v>
      </c>
      <c r="AJ3908" s="200">
        <f t="shared" si="1191"/>
        <v>4617981.6276106201</v>
      </c>
      <c r="AK3908" s="201">
        <f t="shared" si="1180"/>
        <v>0.12000000000000002</v>
      </c>
      <c r="AL3908" s="24"/>
      <c r="AM3908" s="24"/>
      <c r="AN3908" s="24"/>
      <c r="AO3908" s="24"/>
      <c r="AP3908" s="165" t="str">
        <f t="shared" si="1181"/>
        <v>20253</v>
      </c>
      <c r="AQ3908" s="203" t="str">
        <f t="shared" si="1182"/>
        <v>20253RMB</v>
      </c>
      <c r="AR3908" s="206" t="str">
        <f t="shared" si="1183"/>
        <v>YAMAHA_Non_Mounter</v>
      </c>
      <c r="AS3908" s="22">
        <f t="shared" si="1184"/>
        <v>2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24/25</v>
      </c>
      <c r="F3909" s="23">
        <v>2025</v>
      </c>
      <c r="G3909" s="23">
        <v>3</v>
      </c>
      <c r="H3909" s="29"/>
      <c r="I3909" s="204" t="str">
        <f t="shared" si="1177"/>
        <v>Q4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1.0640000000000001</v>
      </c>
      <c r="AB3909" s="197">
        <f t="shared" si="1174"/>
        <v>599474.54867256642</v>
      </c>
      <c r="AC3909" s="198">
        <f t="shared" si="1178"/>
        <v>71936.945840707966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38483180.230088495</v>
      </c>
      <c r="AJ3909" s="200">
        <f t="shared" si="1191"/>
        <v>4617981.6276106201</v>
      </c>
      <c r="AK3909" s="201">
        <f t="shared" si="1180"/>
        <v>0.12000000000000002</v>
      </c>
      <c r="AL3909" s="24"/>
      <c r="AM3909" s="24"/>
      <c r="AN3909" s="24"/>
      <c r="AO3909" s="24"/>
      <c r="AP3909" s="165" t="str">
        <f t="shared" si="1181"/>
        <v>20253</v>
      </c>
      <c r="AQ3909" s="203" t="str">
        <f t="shared" si="1182"/>
        <v>20253RMB</v>
      </c>
      <c r="AR3909" s="206" t="str">
        <f t="shared" si="1183"/>
        <v>YAMAHA_Non_Mounter</v>
      </c>
      <c r="AS3909" s="22">
        <f t="shared" si="1184"/>
        <v>2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24/25</v>
      </c>
      <c r="F3910" s="23">
        <v>2025</v>
      </c>
      <c r="G3910" s="23">
        <v>3</v>
      </c>
      <c r="H3910" s="29"/>
      <c r="I3910" s="204" t="str">
        <f t="shared" si="1177"/>
        <v>Q4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1.0640000000000001</v>
      </c>
      <c r="AB3910" s="197">
        <f t="shared" si="1174"/>
        <v>599474.54867256642</v>
      </c>
      <c r="AC3910" s="198">
        <f t="shared" si="1178"/>
        <v>71936.945840707966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38483180.230088495</v>
      </c>
      <c r="AJ3910" s="200">
        <f t="shared" si="1191"/>
        <v>4617981.6276106201</v>
      </c>
      <c r="AK3910" s="201">
        <f t="shared" si="1180"/>
        <v>0.12000000000000002</v>
      </c>
      <c r="AL3910" s="24"/>
      <c r="AM3910" s="24"/>
      <c r="AN3910" s="24"/>
      <c r="AO3910" s="24"/>
      <c r="AP3910" s="165" t="str">
        <f t="shared" si="1181"/>
        <v>20253</v>
      </c>
      <c r="AQ3910" s="203" t="str">
        <f t="shared" si="1182"/>
        <v>20253RMB</v>
      </c>
      <c r="AR3910" s="206" t="str">
        <f t="shared" si="1183"/>
        <v>YAMAHA_Non_Mounter</v>
      </c>
      <c r="AS3910" s="22">
        <f t="shared" si="1184"/>
        <v>2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24/25</v>
      </c>
      <c r="F3911" s="23">
        <v>2025</v>
      </c>
      <c r="G3911" s="23">
        <v>3</v>
      </c>
      <c r="H3911" s="29"/>
      <c r="I3911" s="204" t="str">
        <f t="shared" si="1177"/>
        <v>Q4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1.0640000000000001</v>
      </c>
      <c r="AB3911" s="197">
        <f t="shared" si="1174"/>
        <v>599474.54867256642</v>
      </c>
      <c r="AC3911" s="198">
        <f t="shared" si="1178"/>
        <v>71936.945840707966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38483180.230088495</v>
      </c>
      <c r="AJ3911" s="200">
        <f t="shared" si="1191"/>
        <v>4617981.6276106201</v>
      </c>
      <c r="AK3911" s="201">
        <f t="shared" si="1180"/>
        <v>0.12000000000000002</v>
      </c>
      <c r="AL3911" s="24"/>
      <c r="AM3911" s="24"/>
      <c r="AN3911" s="24"/>
      <c r="AO3911" s="24"/>
      <c r="AP3911" s="165" t="str">
        <f t="shared" si="1181"/>
        <v>20253</v>
      </c>
      <c r="AQ3911" s="203" t="str">
        <f t="shared" si="1182"/>
        <v>20253RMB</v>
      </c>
      <c r="AR3911" s="206" t="str">
        <f t="shared" si="1183"/>
        <v>YAMAHA_Non_Mounter</v>
      </c>
      <c r="AS3911" s="22">
        <f t="shared" si="1184"/>
        <v>2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24/25</v>
      </c>
      <c r="F3912" s="23">
        <v>2025</v>
      </c>
      <c r="G3912" s="23">
        <v>3</v>
      </c>
      <c r="H3912" s="29"/>
      <c r="I3912" s="204" t="str">
        <f t="shared" si="1177"/>
        <v>Q4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1.0640000000000001</v>
      </c>
      <c r="AB3912" s="197">
        <f t="shared" si="1174"/>
        <v>599474.54867256642</v>
      </c>
      <c r="AC3912" s="198">
        <f t="shared" si="1178"/>
        <v>71936.945840707966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38483180.230088495</v>
      </c>
      <c r="AJ3912" s="200">
        <f t="shared" si="1191"/>
        <v>4617981.6276106201</v>
      </c>
      <c r="AK3912" s="201">
        <f t="shared" si="1180"/>
        <v>0.12000000000000002</v>
      </c>
      <c r="AL3912" s="24"/>
      <c r="AM3912" s="24"/>
      <c r="AN3912" s="24"/>
      <c r="AO3912" s="24"/>
      <c r="AP3912" s="165" t="str">
        <f t="shared" si="1181"/>
        <v>20253</v>
      </c>
      <c r="AQ3912" s="203" t="str">
        <f t="shared" si="1182"/>
        <v>20253RMB</v>
      </c>
      <c r="AR3912" s="206" t="str">
        <f t="shared" si="1183"/>
        <v>YAMAHA_Non_Mounter</v>
      </c>
      <c r="AS3912" s="22">
        <f t="shared" si="1184"/>
        <v>2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24/25</v>
      </c>
      <c r="F3913" s="23">
        <v>2025</v>
      </c>
      <c r="G3913" s="23">
        <v>3</v>
      </c>
      <c r="H3913" s="29"/>
      <c r="I3913" s="204" t="str">
        <f t="shared" si="1177"/>
        <v>Q4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1.0640000000000001</v>
      </c>
      <c r="AB3913" s="197">
        <f t="shared" si="1174"/>
        <v>512796.21238938061</v>
      </c>
      <c r="AC3913" s="198">
        <f t="shared" si="1178"/>
        <v>61535.54548672567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38483180.230088495</v>
      </c>
      <c r="AJ3913" s="200">
        <f t="shared" si="1191"/>
        <v>4617981.6276106201</v>
      </c>
      <c r="AK3913" s="201">
        <f t="shared" si="1180"/>
        <v>0.12000000000000002</v>
      </c>
      <c r="AL3913" s="24"/>
      <c r="AM3913" s="24"/>
      <c r="AN3913" s="24"/>
      <c r="AO3913" s="24"/>
      <c r="AP3913" s="165" t="str">
        <f t="shared" si="1181"/>
        <v>20253</v>
      </c>
      <c r="AQ3913" s="203" t="str">
        <f t="shared" si="1182"/>
        <v>20253RMB</v>
      </c>
      <c r="AR3913" s="206" t="str">
        <f t="shared" si="1183"/>
        <v>HELLER</v>
      </c>
      <c r="AS3913" s="22">
        <f t="shared" si="1184"/>
        <v>2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24/25</v>
      </c>
      <c r="F3914" s="23">
        <v>2025</v>
      </c>
      <c r="G3914" s="23">
        <v>3</v>
      </c>
      <c r="H3914" s="29"/>
      <c r="I3914" s="204" t="str">
        <f t="shared" si="1177"/>
        <v>Q4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1.0640000000000001</v>
      </c>
      <c r="AB3914" s="197">
        <f t="shared" si="1174"/>
        <v>512796.21238938061</v>
      </c>
      <c r="AC3914" s="198">
        <f t="shared" si="1178"/>
        <v>61535.54548672567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38483180.230088495</v>
      </c>
      <c r="AJ3914" s="200">
        <f t="shared" si="1191"/>
        <v>4617981.6276106201</v>
      </c>
      <c r="AK3914" s="201">
        <f t="shared" si="1180"/>
        <v>0.12000000000000002</v>
      </c>
      <c r="AL3914" s="24"/>
      <c r="AM3914" s="24"/>
      <c r="AN3914" s="24"/>
      <c r="AO3914" s="24"/>
      <c r="AP3914" s="165" t="str">
        <f t="shared" si="1181"/>
        <v>20253</v>
      </c>
      <c r="AQ3914" s="203" t="str">
        <f t="shared" si="1182"/>
        <v>20253RMB</v>
      </c>
      <c r="AR3914" s="206" t="str">
        <f t="shared" si="1183"/>
        <v>HELLER</v>
      </c>
      <c r="AS3914" s="22">
        <f t="shared" si="1184"/>
        <v>2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1.0640000000000001</v>
      </c>
      <c r="AB3915" s="197">
        <f t="shared" si="1174"/>
        <v>399256.11327433633</v>
      </c>
      <c r="AC3915" s="198">
        <f t="shared" si="1178"/>
        <v>47910.733592920355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25490073.146902658</v>
      </c>
      <c r="AJ3915" s="200">
        <f t="shared" si="1191"/>
        <v>3058808.7776283189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1.0640000000000001</v>
      </c>
      <c r="AB3916" s="197">
        <f t="shared" si="1174"/>
        <v>399256.11327433633</v>
      </c>
      <c r="AC3916" s="198">
        <f t="shared" si="1178"/>
        <v>47910.733592920355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25490073.146902658</v>
      </c>
      <c r="AJ3916" s="200">
        <f t="shared" si="1191"/>
        <v>3058808.7776283189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1.0640000000000001</v>
      </c>
      <c r="AB3917" s="197">
        <f t="shared" si="1174"/>
        <v>423716.81415929209</v>
      </c>
      <c r="AC3917" s="198">
        <f t="shared" si="1178"/>
        <v>50846.017699115051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25490073.146902658</v>
      </c>
      <c r="AJ3917" s="200">
        <f t="shared" si="1191"/>
        <v>3058808.7776283189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1.0640000000000001</v>
      </c>
      <c r="AB3918" s="197">
        <f t="shared" si="1174"/>
        <v>423716.81415929209</v>
      </c>
      <c r="AC3918" s="198">
        <f t="shared" si="1178"/>
        <v>50846.017699115051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25490073.146902658</v>
      </c>
      <c r="AJ3918" s="200">
        <f t="shared" si="1191"/>
        <v>3058808.7776283189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17358541.68141593</v>
      </c>
      <c r="AJ3919" s="200">
        <f t="shared" si="1191"/>
        <v>2013899.8867699117</v>
      </c>
      <c r="AK3919" s="201">
        <f t="shared" si="1180"/>
        <v>0.11601780401437724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O1" zoomScale="70" zoomScaleNormal="70" workbookViewId="0">
      <selection activeCell="B26" sqref="B2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7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58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58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8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8" t="s">
        <v>3388</v>
      </c>
      <c r="Q10" s="269"/>
      <c r="R10" s="269"/>
      <c r="S10" s="269"/>
      <c r="T10" s="269"/>
      <c r="U10" s="269"/>
      <c r="V10" s="269"/>
      <c r="AB10" s="250" t="s">
        <v>3389</v>
      </c>
      <c r="AC10" s="251"/>
      <c r="AD10" s="251"/>
      <c r="AE10" s="251"/>
      <c r="AF10" s="251"/>
      <c r="AG10" s="251"/>
      <c r="AH10" s="251"/>
      <c r="AI10" s="25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70"/>
      <c r="Q11" s="271"/>
      <c r="R11" s="271"/>
      <c r="S11" s="271"/>
      <c r="T11" s="271"/>
      <c r="U11" s="271"/>
      <c r="V11" s="271"/>
      <c r="AB11" s="253"/>
      <c r="AC11" s="254"/>
      <c r="AD11" s="254"/>
      <c r="AE11" s="254"/>
      <c r="AF11" s="254"/>
      <c r="AG11" s="254"/>
      <c r="AH11" s="254"/>
      <c r="AI11" s="25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14940054.736283189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15933742.560991155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19089759.982300885</v>
      </c>
      <c r="AF13" s="79">
        <f>IF(AD13="","",SUMIFS(raw_sheet!AB:AB,raw_sheet!A:A,list!AB13,raw_sheet!B:B,list!AC13,raw_sheet!C:C,list!AD13,raw_sheet!S:S,list!$AF$12))</f>
        <v>16283616.070796456</v>
      </c>
      <c r="AG13" s="79">
        <f>IF(AD13="","",SUMIFS(raw_sheet!AB:AB,raw_sheet!A:A,list!AB13,raw_sheet!B:B,list!AC13,raw_sheet!C:C,list!AD13,raw_sheet!S:S,list!$AG$12))</f>
        <v>1645945.8548672567</v>
      </c>
      <c r="AH13" s="79">
        <f>IF(AD13="","",SUMIFS(raw_sheet!AB:AB,raw_sheet!A:A,list!AB13,raw_sheet!B:B,list!AC13,raw_sheet!C:C,list!AD13,raw_sheet!S:S,list!$AH$12))</f>
        <v>755820</v>
      </c>
      <c r="AI13" s="80">
        <f>IF(AD13="","",SUMIFS(raw_sheet!AB:AB,raw_sheet!A:A,list!AB13,raw_sheet!B:B,list!AC13,raw_sheet!C:C,list!AD13))</f>
        <v>37775141.90796461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23367646.24424779</v>
      </c>
      <c r="T14" s="79">
        <f>IF(R14="","",SUMIFS(raw_sheet!AB:AB,raw_sheet!E:E,list!P14,raw_sheet!F:F,list!Q14,raw_sheet!G:G,list!R14,raw_sheet!R:R,list!$T$12))</f>
        <v>2122426.9026548676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25490073.146902658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30215500.13274337</v>
      </c>
      <c r="T15" s="79">
        <f>IF(R15="","",SUMIFS(raw_sheet!AB:AB,raw_sheet!E:E,list!P15,raw_sheet!F:F,list!Q15,raw_sheet!G:G,list!R15,raw_sheet!R:R,list!$T$12))</f>
        <v>8267680.0973451324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38483180.230088495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17293690</v>
      </c>
      <c r="AL18" s="124" cm="1">
        <f t="array" ref="AL18">IFERROR(SUMPRODUCT((AD21:AD150="NORTH")*(AJ21:AJ150)),0)</f>
        <v>96900</v>
      </c>
      <c r="AM18" s="124" cm="1">
        <f t="array" ref="AM18">IFERROR(SUMPRODUCT((AD21:AD150="WEST")*(AJ21:AJ150)),0)</f>
        <v>1748044</v>
      </c>
    </row>
    <row r="19" spans="1:39" ht="21.6" thickBot="1">
      <c r="A19" s="167"/>
      <c r="B19" s="168"/>
      <c r="C19" s="263" t="s">
        <v>3312</v>
      </c>
      <c r="D19" s="264"/>
      <c r="E19" s="265"/>
      <c r="F19" s="38"/>
      <c r="M19" s="47"/>
      <c r="N19" s="107"/>
      <c r="O19" s="39"/>
      <c r="P19" s="259" t="s">
        <v>3340</v>
      </c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B19" s="261" t="s">
        <v>3214</v>
      </c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</row>
    <row r="20" spans="1:39" ht="16.2" thickBot="1">
      <c r="A20" s="167"/>
      <c r="B20" s="168"/>
      <c r="C20" s="263" t="s">
        <v>3215</v>
      </c>
      <c r="D20" s="264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3" t="s">
        <v>3226</v>
      </c>
      <c r="D21" s="264"/>
      <c r="E21" s="146">
        <v>2024</v>
      </c>
      <c r="M21" s="47"/>
      <c r="N21" s="107"/>
      <c r="O21" s="39"/>
      <c r="P21" s="15" cm="1">
        <f t="array" ref="P21:Z47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1.0640000000000001</v>
      </c>
      <c r="Y21" s="92">
        <v>1321525.6637168145</v>
      </c>
      <c r="Z21" s="228">
        <v>8.5900000000000004E-2</v>
      </c>
      <c r="AB21" s="15" cm="1">
        <f t="array" ref="AB21:AM8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0.13500000000000001</v>
      </c>
    </row>
    <row r="22" spans="1:39" ht="16.2" thickBot="1">
      <c r="A22" s="167"/>
      <c r="B22" s="168"/>
      <c r="C22" s="266" t="s">
        <v>3227</v>
      </c>
      <c r="D22" s="267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1.0640000000000001</v>
      </c>
      <c r="Y22" s="92">
        <v>830484.95575221255</v>
      </c>
      <c r="Z22" s="228">
        <v>8.5900000000000004E-2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0.13500000000000001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1.0640000000000001</v>
      </c>
      <c r="Y23" s="92">
        <v>616743.36283185845</v>
      </c>
      <c r="Z23" s="228">
        <v>0.09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C49SZX20240175SX</v>
      </c>
      <c r="T24" s="13" t="str">
        <v>俱进</v>
      </c>
      <c r="U24" s="13" t="str">
        <v>YSM20R</v>
      </c>
      <c r="V24" s="13">
        <v>1</v>
      </c>
      <c r="W24" s="92" t="str">
        <v>RMB</v>
      </c>
      <c r="X24" s="97">
        <v>1.0640000000000001</v>
      </c>
      <c r="Y24" s="92">
        <v>805061.94690265495</v>
      </c>
      <c r="Z24" s="228">
        <v>0.12520000000000001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C49SZX20240180DZ&amp;JAL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823446</v>
      </c>
      <c r="Z25" s="228">
        <v>0.16800000000000001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C49SZX20240180DZ&amp;JAL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823446</v>
      </c>
      <c r="Z26" s="228">
        <v>0.16800000000000001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C49SZX20240180DZ&amp;JAL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572832</v>
      </c>
      <c r="Z27" s="228">
        <v>0.16800000000000001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C49SHA20241202/HZY</v>
      </c>
      <c r="T28" s="13" t="str">
        <v>宁波祖创电子</v>
      </c>
      <c r="U28" s="13" t="str">
        <v>YSM10</v>
      </c>
      <c r="V28" s="13">
        <v>1</v>
      </c>
      <c r="W28" s="92" t="str">
        <v>RMB</v>
      </c>
      <c r="X28" s="97">
        <v>1.0640000000000001</v>
      </c>
      <c r="Y28" s="92">
        <v>386375.92920353991</v>
      </c>
      <c r="Z28" s="228">
        <v>4.8099999999999997E-2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EAST</v>
      </c>
      <c r="S29" s="13" t="str">
        <v>C49SHA20241202/HZY</v>
      </c>
      <c r="T29" s="13" t="str">
        <v>宁波祖创电子</v>
      </c>
      <c r="U29" s="13" t="str">
        <v>YSM10</v>
      </c>
      <c r="V29" s="13">
        <v>1</v>
      </c>
      <c r="W29" s="92" t="str">
        <v>RMB</v>
      </c>
      <c r="X29" s="97">
        <v>1.0640000000000001</v>
      </c>
      <c r="Y29" s="92">
        <v>386375.92920353991</v>
      </c>
      <c r="Z29" s="228">
        <v>4.8099999999999997E-2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C49SHA20241202/HZY</v>
      </c>
      <c r="T30" s="13" t="str">
        <v>宁波祖创电子</v>
      </c>
      <c r="U30" s="13" t="str">
        <v>YSM10</v>
      </c>
      <c r="V30" s="13">
        <v>1</v>
      </c>
      <c r="W30" s="92" t="str">
        <v>RMB</v>
      </c>
      <c r="X30" s="97">
        <v>1.0640000000000001</v>
      </c>
      <c r="Y30" s="92">
        <v>386375.92920353991</v>
      </c>
      <c r="Z30" s="228">
        <v>4.8099999999999997E-2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EAST</v>
      </c>
      <c r="S31" s="13" t="str">
        <v>C49SHA20241202/HZY</v>
      </c>
      <c r="T31" s="13" t="str">
        <v>宁波祖创电子</v>
      </c>
      <c r="U31" s="13" t="str">
        <v>YSM10</v>
      </c>
      <c r="V31" s="13">
        <v>1</v>
      </c>
      <c r="W31" s="92" t="str">
        <v>RMB</v>
      </c>
      <c r="X31" s="97">
        <v>1.0640000000000001</v>
      </c>
      <c r="Y31" s="92">
        <v>386375.92920353991</v>
      </c>
      <c r="Z31" s="228">
        <v>4.8099999999999997E-2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EAST</v>
      </c>
      <c r="S32" s="13" t="str">
        <v>C49SHA20241202/HZY</v>
      </c>
      <c r="T32" s="13" t="str">
        <v>宁波祖创电子</v>
      </c>
      <c r="U32" s="13" t="str">
        <v>YSM10</v>
      </c>
      <c r="V32" s="13">
        <v>1</v>
      </c>
      <c r="W32" s="92" t="str">
        <v>RMB</v>
      </c>
      <c r="X32" s="97">
        <v>1.0640000000000001</v>
      </c>
      <c r="Y32" s="92">
        <v>386375.92920353991</v>
      </c>
      <c r="Z32" s="228">
        <v>4.8099999999999997E-2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EAST</v>
      </c>
      <c r="S33" s="13" t="str">
        <v>C49SHA20241202/HZY</v>
      </c>
      <c r="T33" s="13" t="str">
        <v>宁波祖创电子</v>
      </c>
      <c r="U33" s="13" t="str">
        <v>YSM10</v>
      </c>
      <c r="V33" s="13">
        <v>1</v>
      </c>
      <c r="W33" s="92" t="str">
        <v>RMB</v>
      </c>
      <c r="X33" s="97">
        <v>1.0640000000000001</v>
      </c>
      <c r="Y33" s="92">
        <v>386375.92920353991</v>
      </c>
      <c r="Z33" s="228">
        <v>4.8099999999999997E-2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EAST</v>
      </c>
      <c r="S34" s="13" t="str">
        <v>C49SHA20241202/HZY</v>
      </c>
      <c r="T34" s="13" t="str">
        <v>宁波祖创电子</v>
      </c>
      <c r="U34" s="13" t="str">
        <v>YSM10</v>
      </c>
      <c r="V34" s="13">
        <v>1</v>
      </c>
      <c r="W34" s="92" t="str">
        <v>RMB</v>
      </c>
      <c r="X34" s="97">
        <v>1.0640000000000001</v>
      </c>
      <c r="Y34" s="92">
        <v>386375.92920353991</v>
      </c>
      <c r="Z34" s="228">
        <v>4.8099999999999997E-2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EAST</v>
      </c>
      <c r="S35" s="13" t="str">
        <v>LX20241209001</v>
      </c>
      <c r="T35" s="13" t="str">
        <v xml:space="preserve">罗宣半导体设备 (无锡) </v>
      </c>
      <c r="U35" s="13" t="str">
        <v>SOLDERSTAR PRO 9</v>
      </c>
      <c r="V35" s="13">
        <v>1</v>
      </c>
      <c r="W35" s="92" t="str">
        <v>RMB</v>
      </c>
      <c r="X35" s="97">
        <v>1.0640000000000001</v>
      </c>
      <c r="Y35" s="92">
        <v>58857.82470796461</v>
      </c>
      <c r="Z35" s="228">
        <v>0.1938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C49SZX20250002EC</v>
      </c>
      <c r="T36" s="13" t="str">
        <v>网娱视通</v>
      </c>
      <c r="U36" s="13" t="str">
        <v>YSM20R</v>
      </c>
      <c r="V36" s="13">
        <v>1</v>
      </c>
      <c r="W36" s="92" t="str">
        <v>RMB</v>
      </c>
      <c r="X36" s="97">
        <v>1.0640000000000001</v>
      </c>
      <c r="Y36" s="92">
        <v>1035752.2123893807</v>
      </c>
      <c r="Z36" s="228">
        <v>0.13500000000000001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C49SZX20250002EC</v>
      </c>
      <c r="T37" s="13" t="str">
        <v>网娱视通</v>
      </c>
      <c r="U37" s="13" t="str">
        <v>YSM10</v>
      </c>
      <c r="V37" s="13">
        <v>1</v>
      </c>
      <c r="W37" s="92" t="str">
        <v>RMB</v>
      </c>
      <c r="X37" s="97">
        <v>1.0640000000000001</v>
      </c>
      <c r="Y37" s="92">
        <v>601677.8761061948</v>
      </c>
      <c r="Z37" s="228">
        <v>0.13500000000000001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C49SZX20240201JY</v>
      </c>
      <c r="T38" s="13" t="str">
        <v>酷特</v>
      </c>
      <c r="U38" s="13" t="str">
        <v>YSM10</v>
      </c>
      <c r="V38" s="13">
        <v>1</v>
      </c>
      <c r="W38" s="92" t="str">
        <v>JPY</v>
      </c>
      <c r="X38" s="97">
        <v>5.0599999999999999E-2</v>
      </c>
      <c r="Y38" s="92">
        <v>440220</v>
      </c>
      <c r="Z38" s="228">
        <v>0.1037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NORTH</v>
      </c>
      <c r="S39" s="13" t="str">
        <v>C49BJS20241218XHH</v>
      </c>
      <c r="T39" s="13" t="str">
        <v>北京恒立信通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423716.81415929209</v>
      </c>
      <c r="Z39" s="228">
        <v>5.21E-2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C49SZX20240180DZ&amp;JAL</v>
      </c>
      <c r="T40" s="13" t="str">
        <v>GLOBAL STAR(嘉裕越南分部)</v>
      </c>
      <c r="U40" s="13" t="str">
        <v>DSP-10-YMH</v>
      </c>
      <c r="V40" s="13">
        <v>1</v>
      </c>
      <c r="W40" s="92" t="str">
        <v>USD</v>
      </c>
      <c r="X40" s="97">
        <v>7.8</v>
      </c>
      <c r="Y40" s="92">
        <v>278460</v>
      </c>
      <c r="Z40" s="228">
        <v>0.3957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C49SZX20240180DZ&amp;JAL</v>
      </c>
      <c r="T41" s="13" t="str">
        <v>GLOBAL STAR(嘉裕越南分部)</v>
      </c>
      <c r="U41" s="13" t="str">
        <v>YSi-V</v>
      </c>
      <c r="V41" s="13">
        <v>1</v>
      </c>
      <c r="W41" s="92" t="str">
        <v>USD</v>
      </c>
      <c r="X41" s="97">
        <v>7.8</v>
      </c>
      <c r="Y41" s="92">
        <v>656370</v>
      </c>
      <c r="Z41" s="228">
        <v>0.3957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C49SZX20240216SQ</v>
      </c>
      <c r="T42" s="13" t="str">
        <v>赛旺</v>
      </c>
      <c r="U42" s="13" t="str">
        <v>YSM20R</v>
      </c>
      <c r="V42" s="13">
        <v>1</v>
      </c>
      <c r="W42" s="92" t="str">
        <v>JPY</v>
      </c>
      <c r="X42" s="97">
        <v>5.0599999999999999E-2</v>
      </c>
      <c r="Y42" s="92">
        <v>667920</v>
      </c>
      <c r="Z42" s="228">
        <v>0.17499999999999999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C49SZX20240216SQ</v>
      </c>
      <c r="T43" s="13" t="str">
        <v>赛旺</v>
      </c>
      <c r="U43" s="13" t="str">
        <v>YSM20R</v>
      </c>
      <c r="V43" s="13">
        <v>1</v>
      </c>
      <c r="W43" s="92" t="str">
        <v>JPY</v>
      </c>
      <c r="X43" s="97">
        <v>5.0599999999999999E-2</v>
      </c>
      <c r="Y43" s="92">
        <v>667920</v>
      </c>
      <c r="Z43" s="228">
        <v>0.17499999999999999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5.0599999999999999E-2</v>
      </c>
      <c r="AL43" s="92">
        <v>632500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SOUTH</v>
      </c>
      <c r="S44" s="13" t="str">
        <v>C49SZX20240216SQ</v>
      </c>
      <c r="T44" s="13" t="str">
        <v>赛旺</v>
      </c>
      <c r="U44" s="13" t="str">
        <v>YSM10</v>
      </c>
      <c r="V44" s="13">
        <v>1</v>
      </c>
      <c r="W44" s="92" t="str">
        <v>JPY</v>
      </c>
      <c r="X44" s="97">
        <v>5.0599999999999999E-2</v>
      </c>
      <c r="Y44" s="92">
        <v>597080</v>
      </c>
      <c r="Z44" s="228">
        <v>0.17499999999999999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5.0599999999999999E-2</v>
      </c>
      <c r="AL44" s="92">
        <v>388102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SOUTH</v>
      </c>
      <c r="S45" s="13" t="str">
        <v>C49SZX20240216SQ</v>
      </c>
      <c r="T45" s="13" t="str">
        <v>赛旺</v>
      </c>
      <c r="U45" s="13" t="str">
        <v>YSM10</v>
      </c>
      <c r="V45" s="13">
        <v>1</v>
      </c>
      <c r="W45" s="92" t="str">
        <v>JPY</v>
      </c>
      <c r="X45" s="97">
        <v>5.0599999999999999E-2</v>
      </c>
      <c r="Y45" s="92">
        <v>597080</v>
      </c>
      <c r="Z45" s="228">
        <v>0.17499999999999999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C49SZX20240211DX</v>
      </c>
      <c r="T46" s="13" t="str">
        <v>欧洋佳优</v>
      </c>
      <c r="U46" s="13" t="str">
        <v>YSM10</v>
      </c>
      <c r="V46" s="13">
        <v>1</v>
      </c>
      <c r="W46" s="92" t="str">
        <v>JPY</v>
      </c>
      <c r="X46" s="97">
        <v>5.0599999999999999E-2</v>
      </c>
      <c r="Y46" s="92">
        <v>500636.39999999997</v>
      </c>
      <c r="Z46" s="228">
        <v>0.17849999999999999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C49SZX20240220SX</v>
      </c>
      <c r="T47" s="13" t="str">
        <v>雅达（end user:湖北奕宏）</v>
      </c>
      <c r="U47" s="13" t="str">
        <v>YSM20R</v>
      </c>
      <c r="V47" s="13">
        <v>1</v>
      </c>
      <c r="W47" s="92" t="str">
        <v>JPY</v>
      </c>
      <c r="X47" s="97">
        <v>5.2900000000000003E-2</v>
      </c>
      <c r="Y47" s="92">
        <v>909880</v>
      </c>
      <c r="Z47" s="228">
        <v>0.1716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/>
      <c r="T48" s="13"/>
      <c r="U48" s="13"/>
      <c r="V48" s="13"/>
      <c r="W48" s="92"/>
      <c r="X48" s="97"/>
      <c r="Y48" s="92"/>
      <c r="Z48" s="228"/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/>
      <c r="T49" s="13"/>
      <c r="U49" s="13"/>
      <c r="V49" s="13"/>
      <c r="W49" s="92"/>
      <c r="X49" s="97"/>
      <c r="Y49" s="92"/>
      <c r="Z49" s="228"/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/>
      <c r="T50" s="13"/>
      <c r="U50" s="13"/>
      <c r="V50" s="13"/>
      <c r="W50" s="92"/>
      <c r="X50" s="97"/>
      <c r="Y50" s="92"/>
      <c r="Z50" s="228"/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/>
      <c r="T51" s="13"/>
      <c r="U51" s="13"/>
      <c r="V51" s="13"/>
      <c r="W51" s="92"/>
      <c r="X51" s="97"/>
      <c r="Y51" s="92"/>
      <c r="Z51" s="228"/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>
        <v>2025</v>
      </c>
      <c r="AC56" s="13">
        <v>1</v>
      </c>
      <c r="AD56" s="13" t="str">
        <v>EAST</v>
      </c>
      <c r="AE56" s="13" t="str">
        <v>C49SHA20250122/ZQR</v>
      </c>
      <c r="AF56" s="13" t="str">
        <v>常州通宝</v>
      </c>
      <c r="AG56" s="13" t="str">
        <v>CKD VP-01G</v>
      </c>
      <c r="AH56" s="13">
        <v>1</v>
      </c>
      <c r="AI56" s="92" t="str">
        <v>RMB</v>
      </c>
      <c r="AJ56" s="118">
        <v>306400</v>
      </c>
      <c r="AK56" s="97">
        <v>1.0640000000000001</v>
      </c>
      <c r="AL56" s="92">
        <v>288504.07079646026</v>
      </c>
      <c r="AM56" s="228">
        <v>0.12</v>
      </c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>
        <v>2025</v>
      </c>
      <c r="AC57" s="13">
        <v>1</v>
      </c>
      <c r="AD57" s="13" t="str">
        <v>EAST</v>
      </c>
      <c r="AE57" s="13" t="str">
        <v>C49SHA20250122/ZQR</v>
      </c>
      <c r="AF57" s="13" t="str">
        <v>常州通宝</v>
      </c>
      <c r="AG57" s="13" t="str">
        <v>CKD VP-01G</v>
      </c>
      <c r="AH57" s="13">
        <v>1</v>
      </c>
      <c r="AI57" s="92" t="str">
        <v>RMB</v>
      </c>
      <c r="AJ57" s="118">
        <v>306400</v>
      </c>
      <c r="AK57" s="97">
        <v>1.0640000000000001</v>
      </c>
      <c r="AL57" s="92">
        <v>288504.07079646026</v>
      </c>
      <c r="AM57" s="228">
        <v>0.12</v>
      </c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>
        <v>2025</v>
      </c>
      <c r="AC58" s="13">
        <v>1</v>
      </c>
      <c r="AD58" s="13" t="str">
        <v>EAST</v>
      </c>
      <c r="AE58" s="13" t="str">
        <v>C49SHA20250122/ZQR</v>
      </c>
      <c r="AF58" s="13" t="str">
        <v>常州通宝</v>
      </c>
      <c r="AG58" s="13" t="str">
        <v>YSM20R</v>
      </c>
      <c r="AH58" s="13">
        <v>1</v>
      </c>
      <c r="AI58" s="92" t="str">
        <v>RMB</v>
      </c>
      <c r="AJ58" s="118">
        <v>750000</v>
      </c>
      <c r="AK58" s="97">
        <v>1.0640000000000001</v>
      </c>
      <c r="AL58" s="92">
        <v>706194.69026548683</v>
      </c>
      <c r="AM58" s="228">
        <v>0.12</v>
      </c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>
        <v>2025</v>
      </c>
      <c r="AC59" s="13">
        <v>1</v>
      </c>
      <c r="AD59" s="13" t="str">
        <v>EAST</v>
      </c>
      <c r="AE59" s="13" t="str">
        <v>C49SHA20250122/ZQR</v>
      </c>
      <c r="AF59" s="13" t="str">
        <v>常州通宝</v>
      </c>
      <c r="AG59" s="13" t="str">
        <v>YSM20R</v>
      </c>
      <c r="AH59" s="13">
        <v>1</v>
      </c>
      <c r="AI59" s="92" t="str">
        <v>RMB</v>
      </c>
      <c r="AJ59" s="118">
        <v>750000</v>
      </c>
      <c r="AK59" s="97">
        <v>1.0640000000000001</v>
      </c>
      <c r="AL59" s="92">
        <v>706194.69026548683</v>
      </c>
      <c r="AM59" s="228">
        <v>0.12</v>
      </c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>
        <v>2025</v>
      </c>
      <c r="AC60" s="13">
        <v>1</v>
      </c>
      <c r="AD60" s="13" t="str">
        <v>EAST</v>
      </c>
      <c r="AE60" s="13" t="str">
        <v>C49SHA20250122/ZQR</v>
      </c>
      <c r="AF60" s="13" t="str">
        <v>常州通宝</v>
      </c>
      <c r="AG60" s="13" t="str">
        <v>YSM20R</v>
      </c>
      <c r="AH60" s="13">
        <v>1</v>
      </c>
      <c r="AI60" s="92" t="str">
        <v>RMB</v>
      </c>
      <c r="AJ60" s="118">
        <v>750000</v>
      </c>
      <c r="AK60" s="97">
        <v>1.0640000000000001</v>
      </c>
      <c r="AL60" s="92">
        <v>706194.69026548683</v>
      </c>
      <c r="AM60" s="228">
        <v>0.12</v>
      </c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>
        <v>2025</v>
      </c>
      <c r="AC61" s="13">
        <v>1</v>
      </c>
      <c r="AD61" s="13" t="str">
        <v>EAST</v>
      </c>
      <c r="AE61" s="13" t="str">
        <v>C49SHA20250122/ZQR</v>
      </c>
      <c r="AF61" s="13" t="str">
        <v>常州通宝</v>
      </c>
      <c r="AG61" s="13" t="str">
        <v>YSM20R</v>
      </c>
      <c r="AH61" s="13">
        <v>1</v>
      </c>
      <c r="AI61" s="92" t="str">
        <v>RMB</v>
      </c>
      <c r="AJ61" s="118">
        <v>750000</v>
      </c>
      <c r="AK61" s="97">
        <v>1.0640000000000001</v>
      </c>
      <c r="AL61" s="92">
        <v>706194.69026548683</v>
      </c>
      <c r="AM61" s="228">
        <v>0.12</v>
      </c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>
        <v>2025</v>
      </c>
      <c r="AC62" s="13">
        <v>1</v>
      </c>
      <c r="AD62" s="13" t="str">
        <v>EAST</v>
      </c>
      <c r="AE62" s="13" t="str">
        <v>C49SHA20250122/ZQR</v>
      </c>
      <c r="AF62" s="13" t="str">
        <v>常州通宝</v>
      </c>
      <c r="AG62" s="13" t="str">
        <v>YSM20R</v>
      </c>
      <c r="AH62" s="13">
        <v>1</v>
      </c>
      <c r="AI62" s="92" t="str">
        <v>RMB</v>
      </c>
      <c r="AJ62" s="118">
        <v>750000</v>
      </c>
      <c r="AK62" s="97">
        <v>1.0640000000000001</v>
      </c>
      <c r="AL62" s="92">
        <v>706194.69026548683</v>
      </c>
      <c r="AM62" s="228">
        <v>0.12</v>
      </c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>
        <v>2025</v>
      </c>
      <c r="AC63" s="13">
        <v>1</v>
      </c>
      <c r="AD63" s="13" t="str">
        <v>EAST</v>
      </c>
      <c r="AE63" s="13" t="str">
        <v>C49SHA20250122/ZQR</v>
      </c>
      <c r="AF63" s="13" t="str">
        <v>常州通宝</v>
      </c>
      <c r="AG63" s="13" t="str">
        <v>YSM20R</v>
      </c>
      <c r="AH63" s="13">
        <v>1</v>
      </c>
      <c r="AI63" s="92" t="str">
        <v>RMB</v>
      </c>
      <c r="AJ63" s="118">
        <v>750000</v>
      </c>
      <c r="AK63" s="97">
        <v>1.0640000000000001</v>
      </c>
      <c r="AL63" s="92">
        <v>706194.69026548683</v>
      </c>
      <c r="AM63" s="228">
        <v>0.12</v>
      </c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>
        <v>2025</v>
      </c>
      <c r="AC64" s="13">
        <v>1</v>
      </c>
      <c r="AD64" s="13" t="str">
        <v>EAST</v>
      </c>
      <c r="AE64" s="13" t="str">
        <v>C49SHA20250122/ZQR</v>
      </c>
      <c r="AF64" s="13" t="str">
        <v>常州通宝</v>
      </c>
      <c r="AG64" s="13" t="str">
        <v>YSM20R</v>
      </c>
      <c r="AH64" s="13">
        <v>1</v>
      </c>
      <c r="AI64" s="92" t="str">
        <v>RMB</v>
      </c>
      <c r="AJ64" s="118">
        <v>750000</v>
      </c>
      <c r="AK64" s="97">
        <v>1.0640000000000001</v>
      </c>
      <c r="AL64" s="92">
        <v>706194.69026548683</v>
      </c>
      <c r="AM64" s="228">
        <v>0.12</v>
      </c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>
        <v>2025</v>
      </c>
      <c r="AC65" s="13">
        <v>1</v>
      </c>
      <c r="AD65" s="13" t="str">
        <v>EAST</v>
      </c>
      <c r="AE65" s="13" t="str">
        <v>C49SHA20250122/ZQR</v>
      </c>
      <c r="AF65" s="13" t="str">
        <v>常州通宝</v>
      </c>
      <c r="AG65" s="13" t="str">
        <v>YSM20R</v>
      </c>
      <c r="AH65" s="13">
        <v>1</v>
      </c>
      <c r="AI65" s="92" t="str">
        <v>RMB</v>
      </c>
      <c r="AJ65" s="118">
        <v>750000</v>
      </c>
      <c r="AK65" s="97">
        <v>1.0640000000000001</v>
      </c>
      <c r="AL65" s="92">
        <v>706194.69026548683</v>
      </c>
      <c r="AM65" s="228">
        <v>0.12</v>
      </c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>
        <v>2025</v>
      </c>
      <c r="AC66" s="13">
        <v>1</v>
      </c>
      <c r="AD66" s="13" t="str">
        <v>EAST</v>
      </c>
      <c r="AE66" s="13" t="str">
        <v>C49SHA20250122/ZQR</v>
      </c>
      <c r="AF66" s="13" t="str">
        <v>常州通宝</v>
      </c>
      <c r="AG66" s="13" t="str">
        <v>YSM20R</v>
      </c>
      <c r="AH66" s="13">
        <v>1</v>
      </c>
      <c r="AI66" s="92" t="str">
        <v>RMB</v>
      </c>
      <c r="AJ66" s="118">
        <v>750000</v>
      </c>
      <c r="AK66" s="97">
        <v>1.0640000000000001</v>
      </c>
      <c r="AL66" s="92">
        <v>706194.69026548683</v>
      </c>
      <c r="AM66" s="228">
        <v>0.12</v>
      </c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>
        <v>2025</v>
      </c>
      <c r="AC67" s="13">
        <v>1</v>
      </c>
      <c r="AD67" s="13" t="str">
        <v>EAST</v>
      </c>
      <c r="AE67" s="13" t="str">
        <v>C49SHA20250122/ZQR</v>
      </c>
      <c r="AF67" s="13" t="str">
        <v>常州通宝</v>
      </c>
      <c r="AG67" s="13" t="str">
        <v>YSM10</v>
      </c>
      <c r="AH67" s="13">
        <v>1</v>
      </c>
      <c r="AI67" s="92" t="str">
        <v>RMB</v>
      </c>
      <c r="AJ67" s="118">
        <v>734670</v>
      </c>
      <c r="AK67" s="97">
        <v>1.0640000000000001</v>
      </c>
      <c r="AL67" s="92">
        <v>691760.07079646026</v>
      </c>
      <c r="AM67" s="228">
        <v>0.12</v>
      </c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>
        <v>2025</v>
      </c>
      <c r="AC68" s="13">
        <v>1</v>
      </c>
      <c r="AD68" s="13" t="str">
        <v>EAST</v>
      </c>
      <c r="AE68" s="13" t="str">
        <v>C49SHA20250122/ZQR</v>
      </c>
      <c r="AF68" s="13" t="str">
        <v>常州通宝</v>
      </c>
      <c r="AG68" s="13" t="str">
        <v>YSM10</v>
      </c>
      <c r="AH68" s="13">
        <v>1</v>
      </c>
      <c r="AI68" s="92" t="str">
        <v>RMB</v>
      </c>
      <c r="AJ68" s="118">
        <v>734670</v>
      </c>
      <c r="AK68" s="97">
        <v>1.0640000000000001</v>
      </c>
      <c r="AL68" s="92">
        <v>691760.07079646026</v>
      </c>
      <c r="AM68" s="228">
        <v>0.12</v>
      </c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>
        <v>2025</v>
      </c>
      <c r="AC69" s="13">
        <v>1</v>
      </c>
      <c r="AD69" s="13" t="str">
        <v>EAST</v>
      </c>
      <c r="AE69" s="13" t="str">
        <v>C49SHA20250122/ZQR</v>
      </c>
      <c r="AF69" s="13" t="str">
        <v>常州通宝</v>
      </c>
      <c r="AG69" s="13" t="str">
        <v>YRi-V</v>
      </c>
      <c r="AH69" s="13">
        <v>1</v>
      </c>
      <c r="AI69" s="92" t="str">
        <v>RMB</v>
      </c>
      <c r="AJ69" s="118">
        <v>636660</v>
      </c>
      <c r="AK69" s="97">
        <v>1.0640000000000001</v>
      </c>
      <c r="AL69" s="92">
        <v>599474.54867256642</v>
      </c>
      <c r="AM69" s="228">
        <v>0.12</v>
      </c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>
        <v>2025</v>
      </c>
      <c r="AC70" s="13">
        <v>1</v>
      </c>
      <c r="AD70" s="13" t="str">
        <v>EAST</v>
      </c>
      <c r="AE70" s="13" t="str">
        <v>C49SHA20250122/ZQR</v>
      </c>
      <c r="AF70" s="13" t="str">
        <v>常州通宝</v>
      </c>
      <c r="AG70" s="13" t="str">
        <v>YRi-V</v>
      </c>
      <c r="AH70" s="13">
        <v>1</v>
      </c>
      <c r="AI70" s="92" t="str">
        <v>RMB</v>
      </c>
      <c r="AJ70" s="118">
        <v>636660</v>
      </c>
      <c r="AK70" s="97">
        <v>1.0640000000000001</v>
      </c>
      <c r="AL70" s="92">
        <v>599474.54867256642</v>
      </c>
      <c r="AM70" s="228">
        <v>0.12</v>
      </c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>
        <v>2025</v>
      </c>
      <c r="AC71" s="13">
        <v>1</v>
      </c>
      <c r="AD71" s="13" t="str">
        <v>EAST</v>
      </c>
      <c r="AE71" s="13" t="str">
        <v>C49SHA20250122/ZQR</v>
      </c>
      <c r="AF71" s="13" t="str">
        <v>常州通宝</v>
      </c>
      <c r="AG71" s="13" t="str">
        <v>YRi-V</v>
      </c>
      <c r="AH71" s="13">
        <v>1</v>
      </c>
      <c r="AI71" s="92" t="str">
        <v>RMB</v>
      </c>
      <c r="AJ71" s="118">
        <v>636660</v>
      </c>
      <c r="AK71" s="97">
        <v>1.0640000000000001</v>
      </c>
      <c r="AL71" s="92">
        <v>599474.54867256642</v>
      </c>
      <c r="AM71" s="228">
        <v>0.12</v>
      </c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>
        <v>2025</v>
      </c>
      <c r="AC72" s="13">
        <v>1</v>
      </c>
      <c r="AD72" s="13" t="str">
        <v>EAST</v>
      </c>
      <c r="AE72" s="13" t="str">
        <v>C49SHA20250122/ZQR</v>
      </c>
      <c r="AF72" s="13" t="str">
        <v>常州通宝</v>
      </c>
      <c r="AG72" s="13" t="str">
        <v>YRi-V</v>
      </c>
      <c r="AH72" s="13">
        <v>1</v>
      </c>
      <c r="AI72" s="92" t="str">
        <v>RMB</v>
      </c>
      <c r="AJ72" s="118">
        <v>636660</v>
      </c>
      <c r="AK72" s="97">
        <v>1.0640000000000001</v>
      </c>
      <c r="AL72" s="92">
        <v>599474.54867256642</v>
      </c>
      <c r="AM72" s="228">
        <v>0.12</v>
      </c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>
        <v>2025</v>
      </c>
      <c r="AC73" s="13">
        <v>1</v>
      </c>
      <c r="AD73" s="13" t="str">
        <v>EAST</v>
      </c>
      <c r="AE73" s="13" t="str">
        <v>C49SHA20250122/ZQR</v>
      </c>
      <c r="AF73" s="13" t="str">
        <v>常州通宝</v>
      </c>
      <c r="AG73" s="13" t="str">
        <v>YRi-V</v>
      </c>
      <c r="AH73" s="13">
        <v>1</v>
      </c>
      <c r="AI73" s="92" t="str">
        <v>RMB</v>
      </c>
      <c r="AJ73" s="118">
        <v>636660</v>
      </c>
      <c r="AK73" s="97">
        <v>1.0640000000000001</v>
      </c>
      <c r="AL73" s="92">
        <v>599474.54867256642</v>
      </c>
      <c r="AM73" s="228">
        <v>0.12</v>
      </c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>
        <v>2025</v>
      </c>
      <c r="AC74" s="13">
        <v>1</v>
      </c>
      <c r="AD74" s="13" t="str">
        <v>EAST</v>
      </c>
      <c r="AE74" s="13" t="str">
        <v>C49SHA20250122/ZQR</v>
      </c>
      <c r="AF74" s="13" t="str">
        <v>常州通宝</v>
      </c>
      <c r="AG74" s="13" t="str">
        <v>HELLER 1936MK5</v>
      </c>
      <c r="AH74" s="13">
        <v>1</v>
      </c>
      <c r="AI74" s="92" t="str">
        <v>RMB</v>
      </c>
      <c r="AJ74" s="118">
        <v>544605</v>
      </c>
      <c r="AK74" s="97">
        <v>1.0640000000000001</v>
      </c>
      <c r="AL74" s="92">
        <v>512796.21238938061</v>
      </c>
      <c r="AM74" s="228">
        <v>0.12</v>
      </c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>
        <v>2025</v>
      </c>
      <c r="AC75" s="13">
        <v>1</v>
      </c>
      <c r="AD75" s="13" t="str">
        <v>EAST</v>
      </c>
      <c r="AE75" s="13" t="str">
        <v>C49SHA20250122/ZQR</v>
      </c>
      <c r="AF75" s="13" t="str">
        <v>常州通宝</v>
      </c>
      <c r="AG75" s="13" t="str">
        <v>HELLER 1936MK5</v>
      </c>
      <c r="AH75" s="13">
        <v>1</v>
      </c>
      <c r="AI75" s="92" t="str">
        <v>RMB</v>
      </c>
      <c r="AJ75" s="118">
        <v>544605</v>
      </c>
      <c r="AK75" s="97">
        <v>1.0640000000000001</v>
      </c>
      <c r="AL75" s="92">
        <v>512796.21238938061</v>
      </c>
      <c r="AM75" s="228">
        <v>0.12</v>
      </c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>
        <v>2025</v>
      </c>
      <c r="AC76" s="13">
        <v>1</v>
      </c>
      <c r="AD76" s="13" t="str">
        <v>WEST</v>
      </c>
      <c r="AE76" s="13" t="str">
        <v>C49CTU20250118/FZM</v>
      </c>
      <c r="AF76" s="13" t="str">
        <v>四川蓝景光电</v>
      </c>
      <c r="AG76" s="13" t="str">
        <v>YSM10</v>
      </c>
      <c r="AH76" s="13">
        <v>1</v>
      </c>
      <c r="AI76" s="92" t="str">
        <v>RMB</v>
      </c>
      <c r="AJ76" s="118">
        <v>424022</v>
      </c>
      <c r="AK76" s="97">
        <v>1.0640000000000001</v>
      </c>
      <c r="AL76" s="92">
        <v>399256.11327433633</v>
      </c>
      <c r="AM76" s="228">
        <v>0.12</v>
      </c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>
        <v>2025</v>
      </c>
      <c r="AC77" s="13">
        <v>1</v>
      </c>
      <c r="AD77" s="13" t="str">
        <v>WEST</v>
      </c>
      <c r="AE77" s="13" t="str">
        <v>C49CTU20250118/FZM</v>
      </c>
      <c r="AF77" s="13" t="str">
        <v>四川蓝景光电</v>
      </c>
      <c r="AG77" s="13" t="str">
        <v>YSM10</v>
      </c>
      <c r="AH77" s="13">
        <v>1</v>
      </c>
      <c r="AI77" s="92" t="str">
        <v>RMB</v>
      </c>
      <c r="AJ77" s="118">
        <v>424022</v>
      </c>
      <c r="AK77" s="97">
        <v>1.0640000000000001</v>
      </c>
      <c r="AL77" s="92">
        <v>399256.11327433633</v>
      </c>
      <c r="AM77" s="228">
        <v>0.12</v>
      </c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>
        <v>2025</v>
      </c>
      <c r="AC78" s="13">
        <v>1</v>
      </c>
      <c r="AD78" s="13" t="str">
        <v>WEST</v>
      </c>
      <c r="AE78" s="13" t="str">
        <v>C28XIY20250122/LJY</v>
      </c>
      <c r="AF78" s="13" t="str">
        <v>河南铨宝</v>
      </c>
      <c r="AG78" s="13" t="str">
        <v>YSi-V</v>
      </c>
      <c r="AH78" s="13">
        <v>1</v>
      </c>
      <c r="AI78" s="92" t="str">
        <v>RMB</v>
      </c>
      <c r="AJ78" s="118">
        <v>450000</v>
      </c>
      <c r="AK78" s="97">
        <v>1.0640000000000001</v>
      </c>
      <c r="AL78" s="92">
        <v>423716.81415929209</v>
      </c>
      <c r="AM78" s="228">
        <v>0.12</v>
      </c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>
        <v>2025</v>
      </c>
      <c r="AC79" s="13">
        <v>1</v>
      </c>
      <c r="AD79" s="13" t="str">
        <v>WEST</v>
      </c>
      <c r="AE79" s="13" t="str">
        <v>C28XIY20250122/LJY</v>
      </c>
      <c r="AF79" s="13" t="str">
        <v>河南铨宝</v>
      </c>
      <c r="AG79" s="13" t="str">
        <v>YSi-V</v>
      </c>
      <c r="AH79" s="13">
        <v>1</v>
      </c>
      <c r="AI79" s="92" t="str">
        <v>RMB</v>
      </c>
      <c r="AJ79" s="118">
        <v>450000</v>
      </c>
      <c r="AK79" s="97">
        <v>1.0640000000000001</v>
      </c>
      <c r="AL79" s="92">
        <v>423716.81415929209</v>
      </c>
      <c r="AM79" s="228">
        <v>0.12</v>
      </c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>
        <v>2025</v>
      </c>
      <c r="AC80" s="13">
        <v>1</v>
      </c>
      <c r="AD80" s="13" t="str">
        <v>NORTH</v>
      </c>
      <c r="AE80" s="13">
        <v>71375</v>
      </c>
      <c r="AF80" s="13" t="str">
        <v>歌尔微电子</v>
      </c>
      <c r="AG80" s="13" t="str">
        <v>HELLER 1936MK5</v>
      </c>
      <c r="AH80" s="13">
        <v>1</v>
      </c>
      <c r="AI80" s="92" t="str">
        <v>USD</v>
      </c>
      <c r="AJ80" s="118">
        <v>96900</v>
      </c>
      <c r="AK80" s="97">
        <v>7.8</v>
      </c>
      <c r="AL80" s="92">
        <v>755820</v>
      </c>
      <c r="AM80" s="228">
        <v>0.12</v>
      </c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2025-02-07T09:24:23Z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