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31" documentId="13_ncr:1_{09AB83A8-F969-4E8F-9034-FBDE56616B19}" xr6:coauthVersionLast="47" xr6:coauthVersionMax="47" xr10:uidLastSave="{2DA9B5EA-A74A-4714-A28B-D673461BAB29}"/>
  <bookViews>
    <workbookView xWindow="4416" yWindow="0" windowWidth="20160" windowHeight="123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AB3879" i="1" s="1"/>
  <c r="AC3879" i="1" s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AB3877" i="1" s="1"/>
  <c r="AC3877" i="1" s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75" i="1" l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78" i="1" l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I3869" i="1"/>
  <c r="AK3869" i="1" s="1"/>
  <c r="AI3820" i="1"/>
  <c r="AI3876" i="1"/>
  <c r="AJ3906" i="1"/>
  <c r="AK3906" i="1" s="1"/>
  <c r="AJ3891" i="1"/>
  <c r="AK3891" i="1" s="1"/>
  <c r="AI3804" i="1"/>
  <c r="AI3578" i="1"/>
  <c r="AI3754" i="1"/>
  <c r="AI3971" i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J3884" i="1"/>
  <c r="AK3884" i="1" s="1"/>
  <c r="AI3806" i="1"/>
  <c r="AI3919" i="1"/>
  <c r="AI3720" i="1"/>
  <c r="AI3803" i="1"/>
  <c r="AI3800" i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77" i="1" l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<sst xmlns="http://schemas.openxmlformats.org/spreadsheetml/2006/main" count="46270" uniqueCount="3685">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</sst>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Q1" zoomScale="70" zoomScaleNormal="70" workbookViewId="0">
      <pane ySplit="1" topLeftCell="A3870" activePane="bottomLeft" state="frozen"/>
      <selection activeCell="L1" sqref="L1"/>
      <selection pane="bottomLeft" activeCell="AC3886" sqref="AC3886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491417298.2221663</v>
      </c>
      <c r="AJ14" s="19">
        <f t="shared" si="8"/>
        <v>58540746.164426483</v>
      </c>
      <c r="AK14" s="20">
        <f t="shared" si="9"/>
        <v>0.119126344099431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491417298.2221663</v>
      </c>
      <c r="AJ15" s="19">
        <f t="shared" si="8"/>
        <v>58540746.164426483</v>
      </c>
      <c r="AK15" s="20">
        <f t="shared" si="9"/>
        <v>0.119126344099431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491417298.2221663</v>
      </c>
      <c r="AJ29" s="19">
        <f t="shared" si="8"/>
        <v>58540746.164426483</v>
      </c>
      <c r="AK29" s="20">
        <f t="shared" si="9"/>
        <v>0.119126344099431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491417298.2221663</v>
      </c>
      <c r="AJ52" s="19">
        <f t="shared" si="8"/>
        <v>58540746.164426483</v>
      </c>
      <c r="AK52" s="20">
        <f t="shared" si="9"/>
        <v>0.119126344099431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491417298.2221663</v>
      </c>
      <c r="AJ53" s="19">
        <f t="shared" si="8"/>
        <v>58540746.164426483</v>
      </c>
      <c r="AK53" s="20">
        <f t="shared" si="9"/>
        <v>0.119126344099431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491417298.2221663</v>
      </c>
      <c r="AJ54" s="19">
        <f t="shared" si="8"/>
        <v>58540746.164426483</v>
      </c>
      <c r="AK54" s="20">
        <f t="shared" si="9"/>
        <v>0.119126344099431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491417298.2221663</v>
      </c>
      <c r="AJ55" s="19">
        <f t="shared" si="8"/>
        <v>58540746.164426483</v>
      </c>
      <c r="AK55" s="20">
        <f t="shared" si="9"/>
        <v>0.119126344099431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491417298.2221663</v>
      </c>
      <c r="AJ61" s="19">
        <f t="shared" si="8"/>
        <v>58540746.164426483</v>
      </c>
      <c r="AK61" s="20">
        <f t="shared" si="9"/>
        <v>0.119126344099431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491417298.2221663</v>
      </c>
      <c r="AJ62" s="19">
        <f t="shared" si="8"/>
        <v>58540746.164426483</v>
      </c>
      <c r="AK62" s="20">
        <f t="shared" si="9"/>
        <v>0.119126344099431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491417298.2221663</v>
      </c>
      <c r="AJ63" s="19">
        <f t="shared" si="8"/>
        <v>58540746.164426483</v>
      </c>
      <c r="AK63" s="20">
        <f t="shared" si="9"/>
        <v>0.119126344099431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491417298.2221663</v>
      </c>
      <c r="AJ64" s="19">
        <f t="shared" si="8"/>
        <v>58540746.164426483</v>
      </c>
      <c r="AK64" s="20">
        <f t="shared" si="9"/>
        <v>0.119126344099431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491417298.2221663</v>
      </c>
      <c r="AJ65" s="19">
        <f t="shared" si="8"/>
        <v>58540746.164426483</v>
      </c>
      <c r="AK65" s="20">
        <f t="shared" si="9"/>
        <v>0.119126344099431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491417298.2221663</v>
      </c>
      <c r="AJ71" s="19">
        <f t="shared" si="24"/>
        <v>58540746.164426483</v>
      </c>
      <c r="AK71" s="20">
        <f t="shared" si="25"/>
        <v>0.119126344099431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491417298.2221663</v>
      </c>
      <c r="AJ72" s="19">
        <f t="shared" si="24"/>
        <v>58540746.164426483</v>
      </c>
      <c r="AK72" s="20">
        <f t="shared" si="25"/>
        <v>0.119126344099431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491417298.2221663</v>
      </c>
      <c r="AJ75" s="19">
        <f t="shared" si="24"/>
        <v>58540746.164426483</v>
      </c>
      <c r="AK75" s="20">
        <f t="shared" si="25"/>
        <v>0.119126344099431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17191405.575221241</v>
      </c>
      <c r="AJ80" s="19">
        <f t="shared" si="24"/>
        <v>1993843.554026549</v>
      </c>
      <c r="AK80" s="20">
        <f t="shared" si="25"/>
        <v>0.11597908881286396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491417298.2221663</v>
      </c>
      <c r="AJ93" s="19">
        <f t="shared" si="24"/>
        <v>58540746.164426483</v>
      </c>
      <c r="AK93" s="20">
        <f t="shared" si="25"/>
        <v>0.119126344099431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491417298.2221663</v>
      </c>
      <c r="AJ94" s="19">
        <f t="shared" si="24"/>
        <v>58540746.164426483</v>
      </c>
      <c r="AK94" s="20">
        <f t="shared" si="25"/>
        <v>0.119126344099431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491417298.2221663</v>
      </c>
      <c r="AJ106" s="19">
        <f t="shared" si="24"/>
        <v>58540746.164426483</v>
      </c>
      <c r="AK106" s="20">
        <f t="shared" si="25"/>
        <v>0.119126344099431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491417298.2221663</v>
      </c>
      <c r="AJ132" s="19">
        <f t="shared" si="41"/>
        <v>58540746.164426483</v>
      </c>
      <c r="AK132" s="20">
        <f t="shared" si="42"/>
        <v>0.119126344099431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491417298.2221663</v>
      </c>
      <c r="AJ137" s="19">
        <f t="shared" si="58"/>
        <v>58540746.164426483</v>
      </c>
      <c r="AK137" s="20">
        <f t="shared" si="59"/>
        <v>0.119126344099431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491417298.2221663</v>
      </c>
      <c r="AJ138" s="19">
        <f t="shared" si="58"/>
        <v>58540746.164426483</v>
      </c>
      <c r="AK138" s="20">
        <f t="shared" si="59"/>
        <v>0.119126344099431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491417298.2221663</v>
      </c>
      <c r="AJ139" s="19">
        <f t="shared" si="58"/>
        <v>58540746.164426483</v>
      </c>
      <c r="AK139" s="20">
        <f t="shared" si="59"/>
        <v>0.119126344099431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491417298.2221663</v>
      </c>
      <c r="AJ140" s="19">
        <f t="shared" si="58"/>
        <v>58540746.164426483</v>
      </c>
      <c r="AK140" s="20">
        <f t="shared" si="59"/>
        <v>0.119126344099431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491417298.2221663</v>
      </c>
      <c r="AJ141" s="19">
        <f t="shared" si="58"/>
        <v>58540746.164426483</v>
      </c>
      <c r="AK141" s="20">
        <f t="shared" si="59"/>
        <v>0.119126344099431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491417298.2221663</v>
      </c>
      <c r="AJ142" s="19">
        <f t="shared" si="58"/>
        <v>58540746.164426483</v>
      </c>
      <c r="AK142" s="20">
        <f t="shared" si="59"/>
        <v>0.119126344099431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491417298.2221663</v>
      </c>
      <c r="AJ143" s="19">
        <f t="shared" si="58"/>
        <v>58540746.164426483</v>
      </c>
      <c r="AK143" s="20">
        <f t="shared" si="59"/>
        <v>0.119126344099431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491417298.2221663</v>
      </c>
      <c r="AJ146" s="19">
        <f t="shared" si="58"/>
        <v>58540746.164426483</v>
      </c>
      <c r="AK146" s="20">
        <f t="shared" si="59"/>
        <v>0.119126344099431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491417298.2221663</v>
      </c>
      <c r="AJ160" s="19">
        <f t="shared" si="58"/>
        <v>58540746.164426483</v>
      </c>
      <c r="AK160" s="20">
        <f t="shared" si="59"/>
        <v>0.119126344099431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491417298.2221663</v>
      </c>
      <c r="AJ240" s="19">
        <f t="shared" si="77"/>
        <v>58540746.164426483</v>
      </c>
      <c r="AK240" s="20">
        <f t="shared" si="78"/>
        <v>0.119126344099431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491417298.2221663</v>
      </c>
      <c r="AJ241" s="19">
        <f t="shared" si="77"/>
        <v>58540746.164426483</v>
      </c>
      <c r="AK241" s="20">
        <f t="shared" si="78"/>
        <v>0.119126344099431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491417298.2221663</v>
      </c>
      <c r="AJ245" s="19">
        <f t="shared" si="77"/>
        <v>58540746.164426483</v>
      </c>
      <c r="AK245" s="20">
        <f t="shared" si="78"/>
        <v>0.119126344099431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491417298.2221663</v>
      </c>
      <c r="AJ246" s="19">
        <f t="shared" si="77"/>
        <v>58540746.164426483</v>
      </c>
      <c r="AK246" s="20">
        <f t="shared" si="78"/>
        <v>0.119126344099431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17191405.575221241</v>
      </c>
      <c r="AJ250" s="19">
        <f t="shared" si="77"/>
        <v>1993843.554026549</v>
      </c>
      <c r="AK250" s="20">
        <f t="shared" si="78"/>
        <v>0.11597908881286396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491417298.2221663</v>
      </c>
      <c r="AJ282" s="19">
        <f t="shared" si="97"/>
        <v>58540746.164426483</v>
      </c>
      <c r="AK282" s="20">
        <f t="shared" si="98"/>
        <v>0.119126344099431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491417298.2221663</v>
      </c>
      <c r="AJ283" s="19">
        <f t="shared" si="97"/>
        <v>58540746.164426483</v>
      </c>
      <c r="AK283" s="20">
        <f t="shared" si="98"/>
        <v>0.119126344099431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491417298.2221663</v>
      </c>
      <c r="AJ293" s="19">
        <f t="shared" si="97"/>
        <v>58540746.164426483</v>
      </c>
      <c r="AK293" s="20">
        <f t="shared" si="98"/>
        <v>0.119126344099431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491417298.2221663</v>
      </c>
      <c r="AJ294" s="19">
        <f t="shared" si="97"/>
        <v>58540746.164426483</v>
      </c>
      <c r="AK294" s="20">
        <f t="shared" si="98"/>
        <v>0.119126344099431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17191405.575221241</v>
      </c>
      <c r="AJ310" s="19">
        <f t="shared" si="97"/>
        <v>1993843.554026549</v>
      </c>
      <c r="AK310" s="20">
        <f t="shared" si="98"/>
        <v>0.11597908881286396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17191405.575221241</v>
      </c>
      <c r="AJ311" s="19">
        <f t="shared" si="97"/>
        <v>1993843.554026549</v>
      </c>
      <c r="AK311" s="20">
        <f t="shared" si="98"/>
        <v>0.11597908881286396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491417298.2221663</v>
      </c>
      <c r="AJ319" s="19">
        <f t="shared" si="97"/>
        <v>58540746.164426483</v>
      </c>
      <c r="AK319" s="20">
        <f t="shared" si="98"/>
        <v>0.119126344099431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491417298.2221663</v>
      </c>
      <c r="AJ323" s="19">
        <f t="shared" si="97"/>
        <v>58540746.164426483</v>
      </c>
      <c r="AK323" s="20">
        <f t="shared" si="98"/>
        <v>0.119126344099431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491417298.2221663</v>
      </c>
      <c r="AJ324" s="19">
        <f t="shared" si="97"/>
        <v>58540746.164426483</v>
      </c>
      <c r="AK324" s="20">
        <f t="shared" si="98"/>
        <v>0.119126344099431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491417298.2221663</v>
      </c>
      <c r="AJ325" s="19">
        <f t="shared" si="97"/>
        <v>58540746.164426483</v>
      </c>
      <c r="AK325" s="20">
        <f t="shared" si="98"/>
        <v>0.119126344099431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491417298.2221663</v>
      </c>
      <c r="AJ326" s="19">
        <f t="shared" ref="AJ326:AJ389" si="116">IF(P326="C66 SERVICE","",SUMIFS(AC:AC,F:F,F326,G:G,G326,E:E,E326))</f>
        <v>58540746.164426483</v>
      </c>
      <c r="AK326" s="20">
        <f t="shared" ref="AK326:AK389" si="117">IF(AJ326&gt;0,AJ326/AI326,"")</f>
        <v>0.119126344099431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491417298.2221663</v>
      </c>
      <c r="AJ336" s="19">
        <f t="shared" si="116"/>
        <v>58540746.164426483</v>
      </c>
      <c r="AK336" s="20">
        <f t="shared" si="117"/>
        <v>0.119126344099431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17191405.575221241</v>
      </c>
      <c r="AJ342" s="19">
        <f t="shared" si="116"/>
        <v>1993843.554026549</v>
      </c>
      <c r="AK342" s="20">
        <f t="shared" si="117"/>
        <v>0.11597908881286396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17191405.575221241</v>
      </c>
      <c r="AJ343" s="19">
        <f t="shared" si="116"/>
        <v>1993843.554026549</v>
      </c>
      <c r="AK343" s="20">
        <f t="shared" si="117"/>
        <v>0.11597908881286396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491417298.2221663</v>
      </c>
      <c r="AJ351" s="19">
        <f t="shared" si="116"/>
        <v>58540746.164426483</v>
      </c>
      <c r="AK351" s="20">
        <f t="shared" si="117"/>
        <v>0.119126344099431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491417298.2221663</v>
      </c>
      <c r="AJ353" s="19">
        <f t="shared" si="116"/>
        <v>58540746.164426483</v>
      </c>
      <c r="AK353" s="20">
        <f t="shared" si="117"/>
        <v>0.119126344099431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491417298.2221663</v>
      </c>
      <c r="AJ354" s="19">
        <f t="shared" si="116"/>
        <v>58540746.164426483</v>
      </c>
      <c r="AK354" s="20">
        <f t="shared" si="117"/>
        <v>0.119126344099431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491417298.2221663</v>
      </c>
      <c r="AJ476" s="19">
        <f t="shared" si="152"/>
        <v>58540746.164426483</v>
      </c>
      <c r="AK476" s="20">
        <f t="shared" si="153"/>
        <v>0.119126344099431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491417298.2221663</v>
      </c>
      <c r="AJ504" s="19">
        <f t="shared" si="152"/>
        <v>58540746.164426483</v>
      </c>
      <c r="AK504" s="20">
        <f t="shared" si="153"/>
        <v>0.119126344099431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17191405.575221241</v>
      </c>
      <c r="AJ505" s="19">
        <f t="shared" si="152"/>
        <v>1993843.554026549</v>
      </c>
      <c r="AK505" s="20">
        <f t="shared" si="153"/>
        <v>0.11597908881286396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17191405.575221241</v>
      </c>
      <c r="AJ506" s="19">
        <f t="shared" si="152"/>
        <v>1993843.554026549</v>
      </c>
      <c r="AK506" s="20">
        <f t="shared" si="153"/>
        <v>0.11597908881286396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17191405.575221241</v>
      </c>
      <c r="AJ507" s="19">
        <f t="shared" si="152"/>
        <v>1993843.554026549</v>
      </c>
      <c r="AK507" s="20">
        <f t="shared" si="153"/>
        <v>0.11597908881286396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17191405.575221241</v>
      </c>
      <c r="AJ508" s="19">
        <f t="shared" si="152"/>
        <v>1993843.554026549</v>
      </c>
      <c r="AK508" s="20">
        <f t="shared" si="153"/>
        <v>0.11597908881286396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17191405.575221241</v>
      </c>
      <c r="AJ540" s="19">
        <f t="shared" si="170"/>
        <v>1993843.554026549</v>
      </c>
      <c r="AK540" s="20">
        <f t="shared" si="171"/>
        <v>0.11597908881286396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17191405.575221241</v>
      </c>
      <c r="AJ541" s="19">
        <f t="shared" si="170"/>
        <v>1993843.554026549</v>
      </c>
      <c r="AK541" s="20">
        <f t="shared" si="171"/>
        <v>0.11597908881286396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17191405.575221241</v>
      </c>
      <c r="AJ542" s="19">
        <f t="shared" si="170"/>
        <v>1993843.554026549</v>
      </c>
      <c r="AK542" s="20">
        <f t="shared" si="171"/>
        <v>0.11597908881286396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491417298.2221663</v>
      </c>
      <c r="AJ549" s="19">
        <f t="shared" si="170"/>
        <v>58540746.164426483</v>
      </c>
      <c r="AK549" s="20">
        <f t="shared" si="171"/>
        <v>0.119126344099431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491417298.2221663</v>
      </c>
      <c r="AJ550" s="19">
        <f t="shared" si="170"/>
        <v>58540746.164426483</v>
      </c>
      <c r="AK550" s="20">
        <f t="shared" si="171"/>
        <v>0.119126344099431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491417298.2221663</v>
      </c>
      <c r="AJ578" s="19">
        <f t="shared" si="170"/>
        <v>58540746.164426483</v>
      </c>
      <c r="AK578" s="20">
        <f t="shared" si="171"/>
        <v>0.119126344099431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491417298.2221663</v>
      </c>
      <c r="AJ579" s="19">
        <f t="shared" si="170"/>
        <v>58540746.164426483</v>
      </c>
      <c r="AK579" s="20">
        <f t="shared" si="171"/>
        <v>0.119126344099431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491417298.2221663</v>
      </c>
      <c r="AJ580" s="19">
        <f t="shared" si="170"/>
        <v>58540746.164426483</v>
      </c>
      <c r="AK580" s="20">
        <f t="shared" si="171"/>
        <v>0.119126344099431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491417298.2221663</v>
      </c>
      <c r="AJ581" s="19">
        <f t="shared" si="170"/>
        <v>58540746.164426483</v>
      </c>
      <c r="AK581" s="20">
        <f t="shared" si="171"/>
        <v>0.119126344099431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491417298.2221663</v>
      </c>
      <c r="AJ600" s="19">
        <f t="shared" si="189"/>
        <v>58540746.164426483</v>
      </c>
      <c r="AK600" s="20">
        <f t="shared" si="190"/>
        <v>0.119126344099431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491417298.2221663</v>
      </c>
      <c r="AJ608" s="19">
        <f t="shared" si="189"/>
        <v>58540746.164426483</v>
      </c>
      <c r="AK608" s="20">
        <f t="shared" si="190"/>
        <v>0.119126344099431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491417298.2221663</v>
      </c>
      <c r="AJ609" s="19">
        <f t="shared" si="189"/>
        <v>58540746.164426483</v>
      </c>
      <c r="AK609" s="20">
        <f t="shared" si="190"/>
        <v>0.119126344099431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491417298.2221663</v>
      </c>
      <c r="AJ615" s="19">
        <f t="shared" si="189"/>
        <v>58540746.164426483</v>
      </c>
      <c r="AK615" s="20">
        <f t="shared" si="190"/>
        <v>0.119126344099431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491417298.2221663</v>
      </c>
      <c r="AJ616" s="19">
        <f t="shared" si="189"/>
        <v>58540746.164426483</v>
      </c>
      <c r="AK616" s="20">
        <f t="shared" si="190"/>
        <v>0.119126344099431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491417298.2221663</v>
      </c>
      <c r="AJ619" s="19">
        <f t="shared" si="189"/>
        <v>58540746.164426483</v>
      </c>
      <c r="AK619" s="20">
        <f t="shared" si="190"/>
        <v>0.119126344099431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17191405.575221241</v>
      </c>
      <c r="AJ622" s="19">
        <f t="shared" si="189"/>
        <v>1993843.554026549</v>
      </c>
      <c r="AK622" s="20">
        <f t="shared" si="190"/>
        <v>0.11597908881286396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491417298.2221663</v>
      </c>
      <c r="AJ631" s="19">
        <f t="shared" si="189"/>
        <v>58540746.164426483</v>
      </c>
      <c r="AK631" s="20">
        <f t="shared" si="190"/>
        <v>0.119126344099431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491417298.2221663</v>
      </c>
      <c r="AJ632" s="19">
        <f t="shared" si="189"/>
        <v>58540746.164426483</v>
      </c>
      <c r="AK632" s="20">
        <f t="shared" si="190"/>
        <v>0.119126344099431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17191405.575221241</v>
      </c>
      <c r="AJ633" s="19">
        <f t="shared" si="189"/>
        <v>1993843.554026549</v>
      </c>
      <c r="AK633" s="20">
        <f t="shared" si="190"/>
        <v>0.11597908881286396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17191405.575221241</v>
      </c>
      <c r="AJ634" s="19">
        <f t="shared" si="189"/>
        <v>1993843.554026549</v>
      </c>
      <c r="AK634" s="20">
        <f t="shared" si="190"/>
        <v>0.11597908881286396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491417298.2221663</v>
      </c>
      <c r="AJ668" s="19">
        <f t="shared" si="209"/>
        <v>58540746.164426483</v>
      </c>
      <c r="AK668" s="20">
        <f t="shared" si="210"/>
        <v>0.119126344099431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491417298.2221663</v>
      </c>
      <c r="AJ669" s="19">
        <f t="shared" si="209"/>
        <v>58540746.164426483</v>
      </c>
      <c r="AK669" s="20">
        <f t="shared" si="210"/>
        <v>0.119126344099431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491417298.2221663</v>
      </c>
      <c r="AJ698" s="19">
        <f t="shared" si="209"/>
        <v>58540746.164426483</v>
      </c>
      <c r="AK698" s="20">
        <f t="shared" si="210"/>
        <v>0.119126344099431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491417298.2221663</v>
      </c>
      <c r="AJ699" s="19">
        <f t="shared" si="209"/>
        <v>58540746.164426483</v>
      </c>
      <c r="AK699" s="20">
        <f t="shared" si="210"/>
        <v>0.119126344099431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491417298.2221663</v>
      </c>
      <c r="AJ733" s="19">
        <f t="shared" si="227"/>
        <v>58540746.164426483</v>
      </c>
      <c r="AK733" s="20">
        <f t="shared" si="228"/>
        <v>0.119126344099431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491417298.2221663</v>
      </c>
      <c r="AJ734" s="19">
        <f t="shared" si="227"/>
        <v>58540746.164426483</v>
      </c>
      <c r="AK734" s="20">
        <f t="shared" si="228"/>
        <v>0.119126344099431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491417298.2221663</v>
      </c>
      <c r="AJ751" s="19">
        <f t="shared" si="227"/>
        <v>58540746.164426483</v>
      </c>
      <c r="AK751" s="20">
        <f t="shared" si="228"/>
        <v>0.119126344099431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491417298.2221663</v>
      </c>
      <c r="AJ752" s="19">
        <f t="shared" si="227"/>
        <v>58540746.164426483</v>
      </c>
      <c r="AK752" s="20">
        <f t="shared" si="228"/>
        <v>0.119126344099431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491417298.2221663</v>
      </c>
      <c r="AJ774" s="19">
        <f t="shared" ref="AJ774:AJ837" si="245">IF(P774="C66 SERVICE","",SUMIFS(AC:AC,F:F,F774,G:G,G774,E:E,E774))</f>
        <v>58540746.164426483</v>
      </c>
      <c r="AK774" s="20">
        <f t="shared" ref="AK774:AK837" si="246">IF(AJ774&gt;0,AJ774/AI774,"")</f>
        <v>0.119126344099431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491417298.2221663</v>
      </c>
      <c r="AJ776" s="19">
        <f t="shared" si="245"/>
        <v>58540746.164426483</v>
      </c>
      <c r="AK776" s="20">
        <f t="shared" si="246"/>
        <v>0.119126344099431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491417298.2221663</v>
      </c>
      <c r="AJ777" s="19">
        <f t="shared" si="245"/>
        <v>58540746.164426483</v>
      </c>
      <c r="AK777" s="20">
        <f t="shared" si="246"/>
        <v>0.119126344099431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491417298.2221663</v>
      </c>
      <c r="AJ781" s="19">
        <f t="shared" si="245"/>
        <v>58540746.164426483</v>
      </c>
      <c r="AK781" s="20">
        <f t="shared" si="246"/>
        <v>0.119126344099431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491417298.2221663</v>
      </c>
      <c r="AJ816" s="19">
        <f t="shared" si="245"/>
        <v>58540746.164426483</v>
      </c>
      <c r="AK816" s="20">
        <f t="shared" si="246"/>
        <v>0.119126344099431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491417298.2221663</v>
      </c>
      <c r="AJ817" s="19">
        <f t="shared" si="245"/>
        <v>58540746.164426483</v>
      </c>
      <c r="AK817" s="20">
        <f t="shared" si="246"/>
        <v>0.119126344099431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491417298.2221663</v>
      </c>
      <c r="AJ820" s="19">
        <f t="shared" si="245"/>
        <v>58540746.164426483</v>
      </c>
      <c r="AK820" s="20">
        <f t="shared" si="246"/>
        <v>0.119126344099431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491417298.2221663</v>
      </c>
      <c r="AJ823" s="19">
        <f t="shared" si="245"/>
        <v>58540746.164426483</v>
      </c>
      <c r="AK823" s="20">
        <f t="shared" si="246"/>
        <v>0.119126344099431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491417298.2221663</v>
      </c>
      <c r="AJ824" s="19">
        <f t="shared" si="245"/>
        <v>58540746.164426483</v>
      </c>
      <c r="AK824" s="20">
        <f t="shared" si="246"/>
        <v>0.119126344099431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491417298.2221663</v>
      </c>
      <c r="AJ825" s="19">
        <f t="shared" si="245"/>
        <v>58540746.164426483</v>
      </c>
      <c r="AK825" s="20">
        <f t="shared" si="246"/>
        <v>0.119126344099431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491417298.2221663</v>
      </c>
      <c r="AJ852" s="19">
        <f t="shared" si="263"/>
        <v>58540746.164426483</v>
      </c>
      <c r="AK852" s="20">
        <f t="shared" si="264"/>
        <v>0.119126344099431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491417298.2221663</v>
      </c>
      <c r="AJ853" s="19">
        <f t="shared" si="263"/>
        <v>58540746.164426483</v>
      </c>
      <c r="AK853" s="20">
        <f t="shared" si="264"/>
        <v>0.119126344099431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491417298.2221663</v>
      </c>
      <c r="AJ854" s="19">
        <f t="shared" si="263"/>
        <v>58540746.164426483</v>
      </c>
      <c r="AK854" s="20">
        <f t="shared" si="264"/>
        <v>0.119126344099431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491417298.2221663</v>
      </c>
      <c r="AJ871" s="19">
        <f t="shared" si="263"/>
        <v>58540746.164426483</v>
      </c>
      <c r="AK871" s="20">
        <f t="shared" si="264"/>
        <v>0.119126344099431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491417298.2221663</v>
      </c>
      <c r="AJ872" s="19">
        <f t="shared" si="263"/>
        <v>58540746.164426483</v>
      </c>
      <c r="AK872" s="20">
        <f t="shared" si="264"/>
        <v>0.119126344099431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491417298.2221663</v>
      </c>
      <c r="AJ873" s="19">
        <f t="shared" si="263"/>
        <v>58540746.164426483</v>
      </c>
      <c r="AK873" s="20">
        <f t="shared" si="264"/>
        <v>0.119126344099431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491417298.2221663</v>
      </c>
      <c r="AJ874" s="19">
        <f t="shared" si="263"/>
        <v>58540746.164426483</v>
      </c>
      <c r="AK874" s="20">
        <f t="shared" si="264"/>
        <v>0.119126344099431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491417298.2221663</v>
      </c>
      <c r="AJ902" s="19">
        <f t="shared" ref="AJ902:AJ965" si="283">IF(P902="C66 SERVICE","",SUMIFS(AC:AC,F:F,F902,G:G,G902,E:E,E902))</f>
        <v>58540746.164426483</v>
      </c>
      <c r="AK902" s="20">
        <f t="shared" ref="AK902:AK965" si="284">IF(AJ902&gt;0,AJ902/AI902,"")</f>
        <v>0.119126344099431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491417298.2221663</v>
      </c>
      <c r="AJ903" s="19">
        <f t="shared" si="283"/>
        <v>58540746.164426483</v>
      </c>
      <c r="AK903" s="20">
        <f t="shared" si="284"/>
        <v>0.119126344099431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491417298.2221663</v>
      </c>
      <c r="AJ904" s="19">
        <f t="shared" si="283"/>
        <v>58540746.164426483</v>
      </c>
      <c r="AK904" s="20">
        <f t="shared" si="284"/>
        <v>0.119126344099431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491417298.2221663</v>
      </c>
      <c r="AJ905" s="19">
        <f t="shared" si="283"/>
        <v>58540746.164426483</v>
      </c>
      <c r="AK905" s="20">
        <f t="shared" si="284"/>
        <v>0.119126344099431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491417298.2221663</v>
      </c>
      <c r="AJ906" s="19">
        <f t="shared" si="283"/>
        <v>58540746.164426483</v>
      </c>
      <c r="AK906" s="20">
        <f t="shared" si="284"/>
        <v>0.119126344099431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491417298.2221663</v>
      </c>
      <c r="AJ907" s="19">
        <f t="shared" si="283"/>
        <v>58540746.164426483</v>
      </c>
      <c r="AK907" s="20">
        <f t="shared" si="284"/>
        <v>0.119126344099431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491417298.2221663</v>
      </c>
      <c r="AJ914" s="19">
        <f t="shared" si="283"/>
        <v>58540746.164426483</v>
      </c>
      <c r="AK914" s="20">
        <f t="shared" si="284"/>
        <v>0.119126344099431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491417298.2221663</v>
      </c>
      <c r="AJ918" s="19">
        <f t="shared" si="283"/>
        <v>58540746.164426483</v>
      </c>
      <c r="AK918" s="20">
        <f t="shared" si="284"/>
        <v>0.119126344099431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491417298.2221663</v>
      </c>
      <c r="AJ919" s="19">
        <f t="shared" si="283"/>
        <v>58540746.164426483</v>
      </c>
      <c r="AK919" s="20">
        <f t="shared" si="284"/>
        <v>0.119126344099431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491417298.2221663</v>
      </c>
      <c r="AJ925" s="19">
        <f t="shared" si="283"/>
        <v>58540746.164426483</v>
      </c>
      <c r="AK925" s="20">
        <f t="shared" si="284"/>
        <v>0.119126344099431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491417298.2221663</v>
      </c>
      <c r="AJ926" s="19">
        <f t="shared" si="283"/>
        <v>58540746.164426483</v>
      </c>
      <c r="AK926" s="20">
        <f t="shared" si="284"/>
        <v>0.119126344099431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491417298.2221663</v>
      </c>
      <c r="AJ978" s="19">
        <f t="shared" si="300"/>
        <v>58540746.164426483</v>
      </c>
      <c r="AK978" s="20">
        <f t="shared" si="301"/>
        <v>0.119126344099431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491417298.2221663</v>
      </c>
      <c r="AJ989" s="19">
        <f t="shared" si="300"/>
        <v>58540746.164426483</v>
      </c>
      <c r="AK989" s="20">
        <f t="shared" si="301"/>
        <v>0.119126344099431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491417298.2221663</v>
      </c>
      <c r="AJ990" s="19">
        <f t="shared" si="300"/>
        <v>58540746.164426483</v>
      </c>
      <c r="AK990" s="20">
        <f t="shared" si="301"/>
        <v>0.119126344099431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491417298.2221663</v>
      </c>
      <c r="AJ1008" s="19">
        <f t="shared" si="300"/>
        <v>58540746.164426483</v>
      </c>
      <c r="AK1008" s="20">
        <f t="shared" si="301"/>
        <v>0.119126344099431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491417298.2221663</v>
      </c>
      <c r="AJ1009" s="19">
        <f t="shared" si="300"/>
        <v>58540746.164426483</v>
      </c>
      <c r="AK1009" s="20">
        <f t="shared" si="301"/>
        <v>0.119126344099431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491417298.2221663</v>
      </c>
      <c r="AJ1010" s="19">
        <f t="shared" si="300"/>
        <v>58540746.164426483</v>
      </c>
      <c r="AK1010" s="20">
        <f t="shared" si="301"/>
        <v>0.119126344099431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491417298.2221663</v>
      </c>
      <c r="AJ1011" s="19">
        <f t="shared" si="300"/>
        <v>58540746.164426483</v>
      </c>
      <c r="AK1011" s="20">
        <f t="shared" si="301"/>
        <v>0.119126344099431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491417298.2221663</v>
      </c>
      <c r="AJ1012" s="19">
        <f t="shared" si="300"/>
        <v>58540746.164426483</v>
      </c>
      <c r="AK1012" s="20">
        <f t="shared" si="301"/>
        <v>0.119126344099431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491417298.2221663</v>
      </c>
      <c r="AJ1013" s="19">
        <f t="shared" si="300"/>
        <v>58540746.164426483</v>
      </c>
      <c r="AK1013" s="20">
        <f t="shared" si="301"/>
        <v>0.119126344099431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491417298.2221663</v>
      </c>
      <c r="AJ1014" s="19">
        <f t="shared" si="300"/>
        <v>58540746.164426483</v>
      </c>
      <c r="AK1014" s="20">
        <f t="shared" si="301"/>
        <v>0.119126344099431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491417298.2221663</v>
      </c>
      <c r="AJ1015" s="19">
        <f t="shared" si="300"/>
        <v>58540746.164426483</v>
      </c>
      <c r="AK1015" s="20">
        <f t="shared" si="301"/>
        <v>0.119126344099431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491417298.2221663</v>
      </c>
      <c r="AJ1016" s="19">
        <f t="shared" si="300"/>
        <v>58540746.164426483</v>
      </c>
      <c r="AK1016" s="20">
        <f t="shared" si="301"/>
        <v>0.119126344099431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491417298.2221663</v>
      </c>
      <c r="AJ1017" s="19">
        <f t="shared" si="300"/>
        <v>58540746.164426483</v>
      </c>
      <c r="AK1017" s="20">
        <f t="shared" si="301"/>
        <v>0.119126344099431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491417298.2221663</v>
      </c>
      <c r="AJ1018" s="19">
        <f t="shared" si="300"/>
        <v>58540746.164426483</v>
      </c>
      <c r="AK1018" s="20">
        <f t="shared" si="301"/>
        <v>0.119126344099431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491417298.2221663</v>
      </c>
      <c r="AJ1019" s="19">
        <f t="shared" si="300"/>
        <v>58540746.164426483</v>
      </c>
      <c r="AK1019" s="20">
        <f t="shared" si="301"/>
        <v>0.119126344099431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491417298.2221663</v>
      </c>
      <c r="AJ1020" s="19">
        <f t="shared" si="300"/>
        <v>58540746.164426483</v>
      </c>
      <c r="AK1020" s="20">
        <f t="shared" si="301"/>
        <v>0.119126344099431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491417298.2221663</v>
      </c>
      <c r="AJ1021" s="19">
        <f t="shared" si="300"/>
        <v>58540746.164426483</v>
      </c>
      <c r="AK1021" s="20">
        <f t="shared" si="301"/>
        <v>0.119126344099431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491417298.2221663</v>
      </c>
      <c r="AJ1022" s="19">
        <f t="shared" si="300"/>
        <v>58540746.164426483</v>
      </c>
      <c r="AK1022" s="20">
        <f t="shared" si="301"/>
        <v>0.119126344099431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491417298.2221663</v>
      </c>
      <c r="AJ1023" s="19">
        <f t="shared" si="300"/>
        <v>58540746.164426483</v>
      </c>
      <c r="AK1023" s="20">
        <f t="shared" si="301"/>
        <v>0.119126344099431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491417298.2221663</v>
      </c>
      <c r="AJ1024" s="19">
        <f t="shared" si="300"/>
        <v>58540746.164426483</v>
      </c>
      <c r="AK1024" s="20">
        <f t="shared" si="301"/>
        <v>0.119126344099431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491417298.2221663</v>
      </c>
      <c r="AJ1025" s="19">
        <f t="shared" si="300"/>
        <v>58540746.164426483</v>
      </c>
      <c r="AK1025" s="20">
        <f t="shared" si="301"/>
        <v>0.119126344099431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491417298.2221663</v>
      </c>
      <c r="AJ1026" s="19">
        <f t="shared" si="300"/>
        <v>58540746.164426483</v>
      </c>
      <c r="AK1026" s="20">
        <f t="shared" si="301"/>
        <v>0.119126344099431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491417298.2221663</v>
      </c>
      <c r="AJ1027" s="19">
        <f t="shared" si="300"/>
        <v>58540746.164426483</v>
      </c>
      <c r="AK1027" s="20">
        <f t="shared" si="301"/>
        <v>0.119126344099431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491417298.2221663</v>
      </c>
      <c r="AJ1032" s="19">
        <f t="shared" si="320"/>
        <v>58540746.164426483</v>
      </c>
      <c r="AK1032" s="20">
        <f t="shared" si="321"/>
        <v>0.119126344099431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491417298.2221663</v>
      </c>
      <c r="AJ1069" s="19">
        <f t="shared" si="320"/>
        <v>58540746.164426483</v>
      </c>
      <c r="AK1069" s="20">
        <f t="shared" si="321"/>
        <v>0.119126344099431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491417298.2221663</v>
      </c>
      <c r="AJ1070" s="19">
        <f t="shared" si="320"/>
        <v>58540746.164426483</v>
      </c>
      <c r="AK1070" s="20">
        <f t="shared" si="321"/>
        <v>0.119126344099431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491417298.2221663</v>
      </c>
      <c r="AJ1083" s="19">
        <f t="shared" si="320"/>
        <v>58540746.164426483</v>
      </c>
      <c r="AK1083" s="20">
        <f t="shared" si="321"/>
        <v>0.119126344099431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491417298.2221663</v>
      </c>
      <c r="AJ1110" s="19">
        <f t="shared" si="336"/>
        <v>58540746.164426483</v>
      </c>
      <c r="AK1110" s="20">
        <f t="shared" si="337"/>
        <v>0.119126344099431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491417298.2221663</v>
      </c>
      <c r="AJ1111" s="19">
        <f t="shared" si="336"/>
        <v>58540746.164426483</v>
      </c>
      <c r="AK1111" s="20">
        <f t="shared" si="337"/>
        <v>0.119126344099431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491417298.2221663</v>
      </c>
      <c r="AJ1125" s="19">
        <f t="shared" si="336"/>
        <v>58540746.164426483</v>
      </c>
      <c r="AK1125" s="20">
        <f t="shared" si="337"/>
        <v>0.119126344099431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491417298.2221663</v>
      </c>
      <c r="AJ1126" s="19">
        <f t="shared" si="336"/>
        <v>58540746.164426483</v>
      </c>
      <c r="AK1126" s="20">
        <f t="shared" si="337"/>
        <v>0.119126344099431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491417298.2221663</v>
      </c>
      <c r="AJ1127" s="19">
        <f t="shared" si="336"/>
        <v>58540746.164426483</v>
      </c>
      <c r="AK1127" s="20">
        <f t="shared" si="337"/>
        <v>0.119126344099431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491417298.2221663</v>
      </c>
      <c r="AJ1134" s="19">
        <f t="shared" si="336"/>
        <v>58540746.164426483</v>
      </c>
      <c r="AK1134" s="20">
        <f t="shared" si="337"/>
        <v>0.119126344099431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491417298.2221663</v>
      </c>
      <c r="AJ1166" s="19">
        <f t="shared" si="354"/>
        <v>58540746.164426483</v>
      </c>
      <c r="AK1166" s="20">
        <f t="shared" si="355"/>
        <v>0.119126344099431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491417298.2221663</v>
      </c>
      <c r="AJ1167" s="19">
        <f t="shared" si="354"/>
        <v>58540746.164426483</v>
      </c>
      <c r="AK1167" s="20">
        <f t="shared" si="355"/>
        <v>0.119126344099431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491417298.2221663</v>
      </c>
      <c r="AJ1168" s="19">
        <f t="shared" si="354"/>
        <v>58540746.164426483</v>
      </c>
      <c r="AK1168" s="20">
        <f t="shared" si="355"/>
        <v>0.119126344099431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491417298.2221663</v>
      </c>
      <c r="AJ1169" s="19">
        <f t="shared" si="354"/>
        <v>58540746.164426483</v>
      </c>
      <c r="AK1169" s="20">
        <f t="shared" si="355"/>
        <v>0.119126344099431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491417298.2221663</v>
      </c>
      <c r="AJ1170" s="19">
        <f t="shared" si="354"/>
        <v>58540746.164426483</v>
      </c>
      <c r="AK1170" s="20">
        <f t="shared" si="355"/>
        <v>0.119126344099431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491417298.2221663</v>
      </c>
      <c r="AJ1171" s="19">
        <f t="shared" si="354"/>
        <v>58540746.164426483</v>
      </c>
      <c r="AK1171" s="20">
        <f t="shared" si="355"/>
        <v>0.119126344099431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491417298.2221663</v>
      </c>
      <c r="AJ1172" s="19">
        <f t="shared" si="354"/>
        <v>58540746.164426483</v>
      </c>
      <c r="AK1172" s="20">
        <f t="shared" si="355"/>
        <v>0.119126344099431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491417298.2221663</v>
      </c>
      <c r="AJ1173" s="19">
        <f t="shared" si="354"/>
        <v>58540746.164426483</v>
      </c>
      <c r="AK1173" s="20">
        <f t="shared" si="355"/>
        <v>0.119126344099431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491417298.2221663</v>
      </c>
      <c r="AJ1174" s="19">
        <f t="shared" si="354"/>
        <v>58540746.164426483</v>
      </c>
      <c r="AK1174" s="20">
        <f t="shared" si="355"/>
        <v>0.119126344099431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491417298.2221663</v>
      </c>
      <c r="AJ1175" s="19">
        <f t="shared" si="354"/>
        <v>58540746.164426483</v>
      </c>
      <c r="AK1175" s="20">
        <f t="shared" si="355"/>
        <v>0.119126344099431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491417298.2221663</v>
      </c>
      <c r="AJ1176" s="19">
        <f t="shared" si="354"/>
        <v>58540746.164426483</v>
      </c>
      <c r="AK1176" s="20">
        <f t="shared" si="355"/>
        <v>0.119126344099431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491417298.2221663</v>
      </c>
      <c r="AJ1177" s="19">
        <f t="shared" si="354"/>
        <v>58540746.164426483</v>
      </c>
      <c r="AK1177" s="20">
        <f t="shared" si="355"/>
        <v>0.119126344099431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491417298.2221663</v>
      </c>
      <c r="AJ1186" s="19">
        <f t="shared" si="354"/>
        <v>58540746.164426483</v>
      </c>
      <c r="AK1186" s="20">
        <f t="shared" si="355"/>
        <v>0.119126344099431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491417298.2221663</v>
      </c>
      <c r="AJ1187" s="19">
        <f t="shared" si="354"/>
        <v>58540746.164426483</v>
      </c>
      <c r="AK1187" s="20">
        <f t="shared" si="355"/>
        <v>0.119126344099431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491417298.2221663</v>
      </c>
      <c r="AJ1188" s="19">
        <f t="shared" si="354"/>
        <v>58540746.164426483</v>
      </c>
      <c r="AK1188" s="20">
        <f t="shared" si="355"/>
        <v>0.119126344099431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491417298.2221663</v>
      </c>
      <c r="AJ1194" s="19">
        <f t="shared" si="354"/>
        <v>58540746.164426483</v>
      </c>
      <c r="AK1194" s="20">
        <f t="shared" si="355"/>
        <v>0.119126344099431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491417298.2221663</v>
      </c>
      <c r="AJ1195" s="19">
        <f t="shared" si="354"/>
        <v>58540746.164426483</v>
      </c>
      <c r="AK1195" s="20">
        <f t="shared" si="355"/>
        <v>0.119126344099431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491417298.2221663</v>
      </c>
      <c r="AJ1196" s="19">
        <f t="shared" si="354"/>
        <v>58540746.164426483</v>
      </c>
      <c r="AK1196" s="20">
        <f t="shared" si="355"/>
        <v>0.119126344099431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491417298.2221663</v>
      </c>
      <c r="AJ1197" s="19">
        <f t="shared" si="354"/>
        <v>58540746.164426483</v>
      </c>
      <c r="AK1197" s="20">
        <f t="shared" si="355"/>
        <v>0.119126344099431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491417298.2221663</v>
      </c>
      <c r="AJ1214" s="19">
        <f t="shared" si="354"/>
        <v>58540746.164426483</v>
      </c>
      <c r="AK1214" s="20">
        <f t="shared" si="355"/>
        <v>0.119126344099431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491417298.2221663</v>
      </c>
      <c r="AJ1215" s="19">
        <f t="shared" si="354"/>
        <v>58540746.164426483</v>
      </c>
      <c r="AK1215" s="20">
        <f t="shared" si="355"/>
        <v>0.119126344099431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491417298.2221663</v>
      </c>
      <c r="AJ1216" s="19">
        <f t="shared" si="354"/>
        <v>58540746.164426483</v>
      </c>
      <c r="AK1216" s="20">
        <f t="shared" si="355"/>
        <v>0.119126344099431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491417298.2221663</v>
      </c>
      <c r="AJ1217" s="19">
        <f t="shared" si="354"/>
        <v>58540746.164426483</v>
      </c>
      <c r="AK1217" s="20">
        <f t="shared" si="355"/>
        <v>0.119126344099431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491417298.2221663</v>
      </c>
      <c r="AJ1220" s="19">
        <f t="shared" si="354"/>
        <v>58540746.164426483</v>
      </c>
      <c r="AK1220" s="20">
        <f t="shared" si="355"/>
        <v>0.119126344099431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491417298.2221663</v>
      </c>
      <c r="AJ1245" s="19">
        <f t="shared" si="374"/>
        <v>58540746.164426483</v>
      </c>
      <c r="AK1245" s="20">
        <f t="shared" si="375"/>
        <v>0.119126344099431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491417298.2221663</v>
      </c>
      <c r="AJ1246" s="19">
        <f t="shared" si="374"/>
        <v>58540746.164426483</v>
      </c>
      <c r="AK1246" s="20">
        <f t="shared" si="375"/>
        <v>0.119126344099431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491417298.2221663</v>
      </c>
      <c r="AJ1247" s="19">
        <f t="shared" si="374"/>
        <v>58540746.164426483</v>
      </c>
      <c r="AK1247" s="20">
        <f t="shared" si="375"/>
        <v>0.119126344099431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491417298.2221663</v>
      </c>
      <c r="AJ1248" s="19">
        <f t="shared" si="374"/>
        <v>58540746.164426483</v>
      </c>
      <c r="AK1248" s="20">
        <f t="shared" si="375"/>
        <v>0.119126344099431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491417298.2221663</v>
      </c>
      <c r="AJ1249" s="19">
        <f t="shared" si="374"/>
        <v>58540746.164426483</v>
      </c>
      <c r="AK1249" s="20">
        <f t="shared" si="375"/>
        <v>0.119126344099431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491417298.2221663</v>
      </c>
      <c r="AJ1263" s="19">
        <f t="shared" si="374"/>
        <v>58540746.164426483</v>
      </c>
      <c r="AK1263" s="20">
        <f t="shared" si="375"/>
        <v>0.119126344099431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491417298.2221663</v>
      </c>
      <c r="AJ1264" s="19">
        <f t="shared" si="374"/>
        <v>58540746.164426483</v>
      </c>
      <c r="AK1264" s="20">
        <f t="shared" si="375"/>
        <v>0.119126344099431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491417298.2221663</v>
      </c>
      <c r="AJ1265" s="19">
        <f t="shared" si="374"/>
        <v>58540746.164426483</v>
      </c>
      <c r="AK1265" s="20">
        <f t="shared" si="375"/>
        <v>0.119126344099431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491417298.2221663</v>
      </c>
      <c r="AJ1266" s="19">
        <f t="shared" si="374"/>
        <v>58540746.164426483</v>
      </c>
      <c r="AK1266" s="20">
        <f t="shared" si="375"/>
        <v>0.119126344099431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491417298.2221663</v>
      </c>
      <c r="AJ1292" s="19">
        <f t="shared" si="393"/>
        <v>58540746.164426483</v>
      </c>
      <c r="AK1292" s="20">
        <f t="shared" si="394"/>
        <v>0.119126344099431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491417298.2221663</v>
      </c>
      <c r="AJ1296" s="19">
        <f t="shared" si="393"/>
        <v>58540746.164426483</v>
      </c>
      <c r="AK1296" s="20">
        <f t="shared" si="394"/>
        <v>0.119126344099431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491417298.2221663</v>
      </c>
      <c r="AJ1333" s="19">
        <f t="shared" si="393"/>
        <v>58540746.164426483</v>
      </c>
      <c r="AK1333" s="20">
        <f t="shared" si="394"/>
        <v>0.119126344099431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491417298.2221663</v>
      </c>
      <c r="AJ1334" s="19">
        <f t="shared" si="393"/>
        <v>58540746.164426483</v>
      </c>
      <c r="AK1334" s="20">
        <f t="shared" si="394"/>
        <v>0.119126344099431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491417298.2221663</v>
      </c>
      <c r="AJ1341" s="19">
        <f t="shared" si="393"/>
        <v>58540746.164426483</v>
      </c>
      <c r="AK1341" s="20">
        <f t="shared" si="394"/>
        <v>0.119126344099431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491417298.2221663</v>
      </c>
      <c r="AJ1355" s="19">
        <f t="shared" si="411"/>
        <v>58540746.164426483</v>
      </c>
      <c r="AK1355" s="20">
        <f t="shared" si="412"/>
        <v>0.119126344099431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491417298.2221663</v>
      </c>
      <c r="AJ1356" s="19">
        <f t="shared" si="411"/>
        <v>58540746.164426483</v>
      </c>
      <c r="AK1356" s="20">
        <f t="shared" si="412"/>
        <v>0.119126344099431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491417298.2221663</v>
      </c>
      <c r="AJ1357" s="19">
        <f t="shared" si="411"/>
        <v>58540746.164426483</v>
      </c>
      <c r="AK1357" s="20">
        <f t="shared" si="412"/>
        <v>0.119126344099431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491417298.2221663</v>
      </c>
      <c r="AJ1364" s="19">
        <f t="shared" si="411"/>
        <v>58540746.164426483</v>
      </c>
      <c r="AK1364" s="20">
        <f t="shared" si="412"/>
        <v>0.119126344099431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491417298.2221663</v>
      </c>
      <c r="AJ1366" s="19">
        <f t="shared" si="411"/>
        <v>58540746.164426483</v>
      </c>
      <c r="AK1366" s="20">
        <f t="shared" si="412"/>
        <v>0.119126344099431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491417298.2221663</v>
      </c>
      <c r="AJ1367" s="19">
        <f t="shared" si="411"/>
        <v>58540746.164426483</v>
      </c>
      <c r="AK1367" s="20">
        <f t="shared" si="412"/>
        <v>0.119126344099431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491417298.2221663</v>
      </c>
      <c r="AJ1395" s="19">
        <f t="shared" si="411"/>
        <v>58540746.164426483</v>
      </c>
      <c r="AK1395" s="20">
        <f t="shared" si="412"/>
        <v>0.119126344099431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491417298.2221663</v>
      </c>
      <c r="AJ1396" s="19">
        <f t="shared" si="411"/>
        <v>58540746.164426483</v>
      </c>
      <c r="AK1396" s="20">
        <f t="shared" si="412"/>
        <v>0.119126344099431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491417298.2221663</v>
      </c>
      <c r="AJ1403" s="19">
        <f t="shared" si="411"/>
        <v>58540746.164426483</v>
      </c>
      <c r="AK1403" s="20">
        <f t="shared" si="412"/>
        <v>0.119126344099431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491417298.2221663</v>
      </c>
      <c r="AJ1411" s="19">
        <f t="shared" si="411"/>
        <v>58540746.164426483</v>
      </c>
      <c r="AK1411" s="20">
        <f t="shared" si="412"/>
        <v>0.119126344099431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491417298.2221663</v>
      </c>
      <c r="AJ1412" s="19">
        <f t="shared" si="411"/>
        <v>58540746.164426483</v>
      </c>
      <c r="AK1412" s="20">
        <f t="shared" si="412"/>
        <v>0.119126344099431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491417298.2221663</v>
      </c>
      <c r="AJ1416" s="19">
        <f t="shared" si="430"/>
        <v>58540746.164426483</v>
      </c>
      <c r="AK1416" s="20">
        <f t="shared" si="431"/>
        <v>0.119126344099431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491417298.2221663</v>
      </c>
      <c r="AJ1417" s="19">
        <f t="shared" si="430"/>
        <v>58540746.164426483</v>
      </c>
      <c r="AK1417" s="20">
        <f t="shared" si="431"/>
        <v>0.119126344099431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491417298.2221663</v>
      </c>
      <c r="AJ1418" s="19">
        <f t="shared" si="430"/>
        <v>58540746.164426483</v>
      </c>
      <c r="AK1418" s="20">
        <f t="shared" si="431"/>
        <v>0.119126344099431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491417298.2221663</v>
      </c>
      <c r="AJ1419" s="19">
        <f t="shared" si="430"/>
        <v>58540746.164426483</v>
      </c>
      <c r="AK1419" s="20">
        <f t="shared" si="431"/>
        <v>0.119126344099431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17191405.575221241</v>
      </c>
      <c r="AJ1429" s="19">
        <f t="shared" si="430"/>
        <v>1993843.554026549</v>
      </c>
      <c r="AK1429" s="20">
        <f t="shared" si="431"/>
        <v>0.11597908881286396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17191405.575221241</v>
      </c>
      <c r="AJ1430" s="19">
        <f t="shared" si="430"/>
        <v>1993843.554026549</v>
      </c>
      <c r="AK1430" s="20">
        <f t="shared" si="431"/>
        <v>0.11597908881286396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491417298.2221663</v>
      </c>
      <c r="AJ1432" s="19">
        <f t="shared" si="430"/>
        <v>58540746.164426483</v>
      </c>
      <c r="AK1432" s="20">
        <f t="shared" si="431"/>
        <v>0.119126344099431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17191405.575221241</v>
      </c>
      <c r="AJ1434" s="19">
        <f t="shared" si="430"/>
        <v>1993843.554026549</v>
      </c>
      <c r="AK1434" s="20">
        <f t="shared" si="431"/>
        <v>0.11597908881286396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491417298.2221663</v>
      </c>
      <c r="AJ1442" s="19">
        <f t="shared" si="430"/>
        <v>58540746.164426483</v>
      </c>
      <c r="AK1442" s="20">
        <f t="shared" si="431"/>
        <v>0.119126344099431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491417298.2221663</v>
      </c>
      <c r="AJ1456" s="19">
        <f t="shared" si="430"/>
        <v>58540746.164426483</v>
      </c>
      <c r="AK1456" s="20">
        <f t="shared" si="431"/>
        <v>0.119126344099431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491417298.2221663</v>
      </c>
      <c r="AJ1457" s="19">
        <f t="shared" si="430"/>
        <v>58540746.164426483</v>
      </c>
      <c r="AK1457" s="20">
        <f t="shared" si="431"/>
        <v>0.119126344099431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491417298.2221663</v>
      </c>
      <c r="AJ1458" s="19">
        <f t="shared" si="430"/>
        <v>58540746.164426483</v>
      </c>
      <c r="AK1458" s="20">
        <f t="shared" si="431"/>
        <v>0.119126344099431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491417298.2221663</v>
      </c>
      <c r="AJ1459" s="19">
        <f t="shared" si="430"/>
        <v>58540746.164426483</v>
      </c>
      <c r="AK1459" s="20">
        <f t="shared" si="431"/>
        <v>0.119126344099431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491417298.2221663</v>
      </c>
      <c r="AJ1460" s="19">
        <f t="shared" si="430"/>
        <v>58540746.164426483</v>
      </c>
      <c r="AK1460" s="20">
        <f t="shared" si="431"/>
        <v>0.119126344099431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491417298.2221663</v>
      </c>
      <c r="AJ1461" s="19">
        <f t="shared" si="430"/>
        <v>58540746.164426483</v>
      </c>
      <c r="AK1461" s="20">
        <f t="shared" si="431"/>
        <v>0.119126344099431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491417298.2221663</v>
      </c>
      <c r="AJ1462" s="19">
        <f t="shared" si="430"/>
        <v>58540746.164426483</v>
      </c>
      <c r="AK1462" s="20">
        <f t="shared" si="431"/>
        <v>0.119126344099431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491417298.2221663</v>
      </c>
      <c r="AJ1463" s="19">
        <f t="shared" si="430"/>
        <v>58540746.164426483</v>
      </c>
      <c r="AK1463" s="20">
        <f t="shared" si="431"/>
        <v>0.119126344099431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491417298.2221663</v>
      </c>
      <c r="AJ1464" s="19">
        <f t="shared" si="430"/>
        <v>58540746.164426483</v>
      </c>
      <c r="AK1464" s="20">
        <f t="shared" si="431"/>
        <v>0.119126344099431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491417298.2221663</v>
      </c>
      <c r="AJ1465" s="19">
        <f t="shared" si="430"/>
        <v>58540746.164426483</v>
      </c>
      <c r="AK1465" s="20">
        <f t="shared" si="431"/>
        <v>0.119126344099431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491417298.2221663</v>
      </c>
      <c r="AJ1473" s="19">
        <f t="shared" si="430"/>
        <v>58540746.164426483</v>
      </c>
      <c r="AK1473" s="20">
        <f t="shared" si="431"/>
        <v>0.119126344099431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491417298.2221663</v>
      </c>
      <c r="AJ1480" s="19">
        <f t="shared" si="449"/>
        <v>58540746.164426483</v>
      </c>
      <c r="AK1480" s="20">
        <f t="shared" si="450"/>
        <v>0.119126344099431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491417298.2221663</v>
      </c>
      <c r="AJ1481" s="19">
        <f t="shared" si="449"/>
        <v>58540746.164426483</v>
      </c>
      <c r="AK1481" s="20">
        <f t="shared" si="450"/>
        <v>0.119126344099431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491417298.2221663</v>
      </c>
      <c r="AJ1510" s="27">
        <f t="shared" si="449"/>
        <v>58540746.164426483</v>
      </c>
      <c r="AK1510" s="28">
        <f t="shared" si="450"/>
        <v>0.119126344099431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491417298.2221663</v>
      </c>
      <c r="AJ1515" s="19">
        <f t="shared" si="449"/>
        <v>58540746.164426483</v>
      </c>
      <c r="AK1515" s="20">
        <f t="shared" si="450"/>
        <v>0.119126344099431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491417298.2221663</v>
      </c>
      <c r="AJ1521" s="19">
        <f t="shared" si="449"/>
        <v>58540746.164426483</v>
      </c>
      <c r="AK1521" s="20">
        <f t="shared" si="450"/>
        <v>0.119126344099431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491417298.2221663</v>
      </c>
      <c r="AJ1528" s="19">
        <f t="shared" si="449"/>
        <v>58540746.164426483</v>
      </c>
      <c r="AK1528" s="20">
        <f t="shared" si="450"/>
        <v>0.119126344099431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491417298.2221663</v>
      </c>
      <c r="AJ1529" s="19">
        <f t="shared" si="449"/>
        <v>58540746.164426483</v>
      </c>
      <c r="AK1529" s="20">
        <f t="shared" si="450"/>
        <v>0.119126344099431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491417298.2221663</v>
      </c>
      <c r="AJ1530" s="19">
        <f t="shared" si="449"/>
        <v>58540746.164426483</v>
      </c>
      <c r="AK1530" s="20">
        <f t="shared" si="450"/>
        <v>0.119126344099431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491417298.2221663</v>
      </c>
      <c r="AJ1531" s="19">
        <f t="shared" si="449"/>
        <v>58540746.164426483</v>
      </c>
      <c r="AK1531" s="20">
        <f t="shared" si="450"/>
        <v>0.119126344099431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491417298.2221663</v>
      </c>
      <c r="AJ1534" s="19">
        <f t="shared" si="449"/>
        <v>58540746.164426483</v>
      </c>
      <c r="AK1534" s="20">
        <f t="shared" si="450"/>
        <v>0.119126344099431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491417298.2221663</v>
      </c>
      <c r="AJ1535" s="19">
        <f t="shared" si="449"/>
        <v>58540746.164426483</v>
      </c>
      <c r="AK1535" s="20">
        <f t="shared" si="450"/>
        <v>0.119126344099431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491417298.2221663</v>
      </c>
      <c r="AJ1536" s="19">
        <f t="shared" si="449"/>
        <v>58540746.164426483</v>
      </c>
      <c r="AK1536" s="20">
        <f t="shared" si="450"/>
        <v>0.119126344099431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491417298.2221663</v>
      </c>
      <c r="AJ1537" s="19">
        <f t="shared" si="449"/>
        <v>58540746.164426483</v>
      </c>
      <c r="AK1537" s="20">
        <f t="shared" si="450"/>
        <v>0.119126344099431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491417298.2221663</v>
      </c>
      <c r="AJ1538" s="19">
        <f t="shared" si="449"/>
        <v>58540746.164426483</v>
      </c>
      <c r="AK1538" s="20">
        <f t="shared" si="450"/>
        <v>0.119126344099431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491417298.2221663</v>
      </c>
      <c r="AJ1539" s="19">
        <f t="shared" si="449"/>
        <v>58540746.164426483</v>
      </c>
      <c r="AK1539" s="20">
        <f t="shared" si="450"/>
        <v>0.119126344099431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491417298.2221663</v>
      </c>
      <c r="AJ1545" s="19">
        <f t="shared" si="467"/>
        <v>58540746.164426483</v>
      </c>
      <c r="AK1545" s="20">
        <f t="shared" si="468"/>
        <v>0.119126344099431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491417298.2221663</v>
      </c>
      <c r="AJ1546" s="19">
        <f t="shared" si="467"/>
        <v>58540746.164426483</v>
      </c>
      <c r="AK1546" s="20">
        <f t="shared" si="468"/>
        <v>0.119126344099431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491417298.2221663</v>
      </c>
      <c r="AJ1549" s="19">
        <f t="shared" si="467"/>
        <v>58540746.164426483</v>
      </c>
      <c r="AK1549" s="20">
        <f t="shared" si="468"/>
        <v>0.119126344099431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491417298.2221663</v>
      </c>
      <c r="AJ1583" s="19">
        <f t="shared" si="467"/>
        <v>58540746.164426483</v>
      </c>
      <c r="AK1583" s="20">
        <f t="shared" si="468"/>
        <v>0.119126344099431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491417298.2221663</v>
      </c>
      <c r="AJ1584" s="19">
        <f t="shared" si="467"/>
        <v>58540746.164426483</v>
      </c>
      <c r="AK1584" s="20">
        <f t="shared" si="468"/>
        <v>0.119126344099431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491417298.2221663</v>
      </c>
      <c r="AJ1590" s="19">
        <f t="shared" si="467"/>
        <v>58540746.164426483</v>
      </c>
      <c r="AK1590" s="20">
        <f t="shared" si="468"/>
        <v>0.119126344099431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491417298.2221663</v>
      </c>
      <c r="AJ1623" s="19">
        <f t="shared" si="484"/>
        <v>58540746.164426483</v>
      </c>
      <c r="AK1623" s="20">
        <f t="shared" si="485"/>
        <v>0.119126344099431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491417298.2221663</v>
      </c>
      <c r="AJ1624" s="19">
        <f t="shared" si="484"/>
        <v>58540746.164426483</v>
      </c>
      <c r="AK1624" s="20">
        <f t="shared" si="485"/>
        <v>0.119126344099431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491417298.2221663</v>
      </c>
      <c r="AJ1631" s="19">
        <f t="shared" si="484"/>
        <v>58540746.164426483</v>
      </c>
      <c r="AK1631" s="20">
        <f t="shared" si="485"/>
        <v>0.119126344099431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17191405.575221241</v>
      </c>
      <c r="AJ1632" s="19">
        <f t="shared" si="484"/>
        <v>1993843.554026549</v>
      </c>
      <c r="AK1632" s="20">
        <f t="shared" si="485"/>
        <v>0.11597908881286396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491417298.2221663</v>
      </c>
      <c r="AJ1633" s="19">
        <f t="shared" si="484"/>
        <v>58540746.164426483</v>
      </c>
      <c r="AK1633" s="20">
        <f t="shared" si="485"/>
        <v>0.119126344099431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491417298.2221663</v>
      </c>
      <c r="AJ1634" s="19">
        <f t="shared" si="484"/>
        <v>58540746.164426483</v>
      </c>
      <c r="AK1634" s="20">
        <f t="shared" si="485"/>
        <v>0.119126344099431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491417298.2221663</v>
      </c>
      <c r="AJ1635" s="19">
        <f t="shared" si="484"/>
        <v>58540746.164426483</v>
      </c>
      <c r="AK1635" s="20">
        <f t="shared" si="485"/>
        <v>0.119126344099431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491417298.2221663</v>
      </c>
      <c r="AJ1636" s="19">
        <f t="shared" si="484"/>
        <v>58540746.164426483</v>
      </c>
      <c r="AK1636" s="20">
        <f t="shared" si="485"/>
        <v>0.119126344099431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491417298.2221663</v>
      </c>
      <c r="AJ1666" s="19">
        <f t="shared" si="484"/>
        <v>58540746.164426483</v>
      </c>
      <c r="AK1666" s="20">
        <f t="shared" si="485"/>
        <v>0.119126344099431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491417298.2221663</v>
      </c>
      <c r="AJ1673" s="19">
        <f t="shared" si="502"/>
        <v>58540746.164426483</v>
      </c>
      <c r="AK1673" s="20">
        <f t="shared" si="503"/>
        <v>0.119126344099431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491417298.2221663</v>
      </c>
      <c r="AJ1674" s="19">
        <f t="shared" si="502"/>
        <v>58540746.164426483</v>
      </c>
      <c r="AK1674" s="20">
        <f t="shared" si="503"/>
        <v>0.119126344099431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491417298.2221663</v>
      </c>
      <c r="AJ1680" s="19">
        <f t="shared" si="502"/>
        <v>58540746.164426483</v>
      </c>
      <c r="AK1680" s="20">
        <f t="shared" si="503"/>
        <v>0.119126344099431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491417298.2221663</v>
      </c>
      <c r="AJ1684" s="19">
        <f t="shared" si="502"/>
        <v>58540746.164426483</v>
      </c>
      <c r="AK1684" s="20">
        <f t="shared" si="503"/>
        <v>0.119126344099431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491417298.2221663</v>
      </c>
      <c r="AJ1698" s="19">
        <f t="shared" si="502"/>
        <v>58540746.164426483</v>
      </c>
      <c r="AK1698" s="20">
        <f t="shared" si="503"/>
        <v>0.119126344099431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491417298.2221663</v>
      </c>
      <c r="AJ1699" s="19">
        <f t="shared" si="502"/>
        <v>58540746.164426483</v>
      </c>
      <c r="AK1699" s="20">
        <f t="shared" si="503"/>
        <v>0.119126344099431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491417298.2221663</v>
      </c>
      <c r="AJ1703" s="19">
        <f t="shared" si="502"/>
        <v>58540746.164426483</v>
      </c>
      <c r="AK1703" s="20">
        <f t="shared" si="503"/>
        <v>0.119126344099431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491417298.2221663</v>
      </c>
      <c r="AJ1704" s="19">
        <f t="shared" si="502"/>
        <v>58540746.164426483</v>
      </c>
      <c r="AK1704" s="20">
        <f t="shared" si="503"/>
        <v>0.119126344099431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491417298.2221663</v>
      </c>
      <c r="AJ1705" s="19">
        <f t="shared" si="502"/>
        <v>58540746.164426483</v>
      </c>
      <c r="AK1705" s="20">
        <f t="shared" si="503"/>
        <v>0.119126344099431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491417298.2221663</v>
      </c>
      <c r="AJ1706" s="19">
        <f t="shared" si="502"/>
        <v>58540746.164426483</v>
      </c>
      <c r="AK1706" s="20">
        <f t="shared" si="503"/>
        <v>0.119126344099431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491417298.2221663</v>
      </c>
      <c r="AJ1707" s="19">
        <f t="shared" si="502"/>
        <v>58540746.164426483</v>
      </c>
      <c r="AK1707" s="20">
        <f t="shared" si="503"/>
        <v>0.119126344099431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491417298.2221663</v>
      </c>
      <c r="AJ1717" s="19">
        <f t="shared" si="502"/>
        <v>58540746.164426483</v>
      </c>
      <c r="AK1717" s="20">
        <f t="shared" si="503"/>
        <v>0.119126344099431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491417298.2221663</v>
      </c>
      <c r="AJ1718" s="19">
        <f t="shared" si="502"/>
        <v>58540746.164426483</v>
      </c>
      <c r="AK1718" s="20">
        <f t="shared" si="503"/>
        <v>0.119126344099431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491417298.2221663</v>
      </c>
      <c r="AJ1719" s="19">
        <f t="shared" si="502"/>
        <v>58540746.164426483</v>
      </c>
      <c r="AK1719" s="20">
        <f t="shared" si="503"/>
        <v>0.119126344099431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491417298.2221663</v>
      </c>
      <c r="AJ1720" s="19">
        <f t="shared" si="502"/>
        <v>58540746.164426483</v>
      </c>
      <c r="AK1720" s="20">
        <f t="shared" si="503"/>
        <v>0.119126344099431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491417298.2221663</v>
      </c>
      <c r="AJ1721" s="19">
        <f t="shared" si="502"/>
        <v>58540746.164426483</v>
      </c>
      <c r="AK1721" s="20">
        <f t="shared" si="503"/>
        <v>0.119126344099431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491417298.2221663</v>
      </c>
      <c r="AJ1722" s="19">
        <f t="shared" si="502"/>
        <v>58540746.164426483</v>
      </c>
      <c r="AK1722" s="20">
        <f t="shared" si="503"/>
        <v>0.119126344099431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491417298.2221663</v>
      </c>
      <c r="AJ1759" s="19">
        <f t="shared" si="519"/>
        <v>58540746.164426483</v>
      </c>
      <c r="AK1759" s="20">
        <f t="shared" si="520"/>
        <v>0.119126344099431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491417298.2221663</v>
      </c>
      <c r="AJ1760" s="19">
        <f t="shared" si="519"/>
        <v>58540746.164426483</v>
      </c>
      <c r="AK1760" s="20">
        <f t="shared" si="520"/>
        <v>0.119126344099431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491417298.2221663</v>
      </c>
      <c r="AJ1761" s="19">
        <f t="shared" si="519"/>
        <v>58540746.164426483</v>
      </c>
      <c r="AK1761" s="20">
        <f t="shared" si="520"/>
        <v>0.119126344099431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491417298.2221663</v>
      </c>
      <c r="AJ1762" s="19">
        <f t="shared" si="519"/>
        <v>58540746.164426483</v>
      </c>
      <c r="AK1762" s="20">
        <f t="shared" si="520"/>
        <v>0.119126344099431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491417298.2221663</v>
      </c>
      <c r="AJ1763" s="19">
        <f t="shared" si="519"/>
        <v>58540746.164426483</v>
      </c>
      <c r="AK1763" s="20">
        <f t="shared" si="520"/>
        <v>0.119126344099431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491417298.2221663</v>
      </c>
      <c r="AJ1764" s="19">
        <f t="shared" si="519"/>
        <v>58540746.164426483</v>
      </c>
      <c r="AK1764" s="20">
        <f t="shared" si="520"/>
        <v>0.119126344099431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491417298.2221663</v>
      </c>
      <c r="AJ1765" s="19">
        <f t="shared" si="519"/>
        <v>58540746.164426483</v>
      </c>
      <c r="AK1765" s="20">
        <f t="shared" si="520"/>
        <v>0.119126344099431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491417298.2221663</v>
      </c>
      <c r="AJ1766" s="19">
        <f t="shared" si="519"/>
        <v>58540746.164426483</v>
      </c>
      <c r="AK1766" s="20">
        <f t="shared" si="520"/>
        <v>0.119126344099431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491417298.2221663</v>
      </c>
      <c r="AJ1767" s="19">
        <f t="shared" si="519"/>
        <v>58540746.164426483</v>
      </c>
      <c r="AK1767" s="20">
        <f t="shared" si="520"/>
        <v>0.119126344099431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491417298.2221663</v>
      </c>
      <c r="AJ1768" s="19">
        <f t="shared" si="519"/>
        <v>58540746.164426483</v>
      </c>
      <c r="AK1768" s="20">
        <f t="shared" si="520"/>
        <v>0.119126344099431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491417298.2221663</v>
      </c>
      <c r="AJ1769" s="19">
        <f t="shared" si="519"/>
        <v>58540746.164426483</v>
      </c>
      <c r="AK1769" s="20">
        <f t="shared" si="520"/>
        <v>0.119126344099431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491417298.2221663</v>
      </c>
      <c r="AJ1770" s="19">
        <f t="shared" si="519"/>
        <v>58540746.164426483</v>
      </c>
      <c r="AK1770" s="20">
        <f t="shared" si="520"/>
        <v>0.119126344099431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491417298.2221663</v>
      </c>
      <c r="AJ1771" s="19">
        <f t="shared" si="519"/>
        <v>58540746.164426483</v>
      </c>
      <c r="AK1771" s="20">
        <f t="shared" si="520"/>
        <v>0.119126344099431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491417298.2221663</v>
      </c>
      <c r="AJ1776" s="19">
        <f t="shared" si="519"/>
        <v>58540746.164426483</v>
      </c>
      <c r="AK1776" s="20">
        <f t="shared" si="520"/>
        <v>0.119126344099431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491417298.2221663</v>
      </c>
      <c r="AJ1777" s="19">
        <f t="shared" si="519"/>
        <v>58540746.164426483</v>
      </c>
      <c r="AK1777" s="20">
        <f t="shared" si="520"/>
        <v>0.119126344099431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491417298.2221663</v>
      </c>
      <c r="AJ1780" s="19">
        <f t="shared" si="519"/>
        <v>58540746.164426483</v>
      </c>
      <c r="AK1780" s="20">
        <f t="shared" si="520"/>
        <v>0.119126344099431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491417298.2221663</v>
      </c>
      <c r="AJ1781" s="19">
        <f t="shared" si="519"/>
        <v>58540746.164426483</v>
      </c>
      <c r="AK1781" s="20">
        <f t="shared" si="520"/>
        <v>0.119126344099431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491417298.2221663</v>
      </c>
      <c r="AJ1793" s="19">
        <f t="shared" si="519"/>
        <v>58540746.164426483</v>
      </c>
      <c r="AK1793" s="20">
        <f t="shared" si="520"/>
        <v>0.119126344099431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491417298.2221663</v>
      </c>
      <c r="AJ1794" s="19">
        <f t="shared" si="519"/>
        <v>58540746.164426483</v>
      </c>
      <c r="AK1794" s="20">
        <f t="shared" si="520"/>
        <v>0.119126344099431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491417298.2221663</v>
      </c>
      <c r="AJ1795" s="19">
        <f t="shared" si="519"/>
        <v>58540746.164426483</v>
      </c>
      <c r="AK1795" s="20">
        <f t="shared" si="520"/>
        <v>0.119126344099431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491417298.2221663</v>
      </c>
      <c r="AJ1796" s="19">
        <f t="shared" si="519"/>
        <v>58540746.164426483</v>
      </c>
      <c r="AK1796" s="20">
        <f t="shared" si="520"/>
        <v>0.119126344099431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491417298.2221663</v>
      </c>
      <c r="AJ1797" s="19">
        <f t="shared" si="519"/>
        <v>58540746.164426483</v>
      </c>
      <c r="AK1797" s="20">
        <f t="shared" si="520"/>
        <v>0.119126344099431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491417298.2221663</v>
      </c>
      <c r="AJ1809" s="19">
        <f t="shared" si="539"/>
        <v>58540746.164426483</v>
      </c>
      <c r="AK1809" s="20">
        <f t="shared" si="540"/>
        <v>0.119126344099431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491417298.2221663</v>
      </c>
      <c r="AJ1810" s="19">
        <f t="shared" si="539"/>
        <v>58540746.164426483</v>
      </c>
      <c r="AK1810" s="20">
        <f t="shared" si="540"/>
        <v>0.119126344099431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491417298.2221663</v>
      </c>
      <c r="AJ1813" s="19">
        <f t="shared" si="539"/>
        <v>58540746.164426483</v>
      </c>
      <c r="AK1813" s="20">
        <f t="shared" si="540"/>
        <v>0.119126344099431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491417298.2221663</v>
      </c>
      <c r="AJ1816" s="19">
        <f t="shared" si="539"/>
        <v>58540746.164426483</v>
      </c>
      <c r="AK1816" s="20">
        <f t="shared" si="540"/>
        <v>0.119126344099431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491417298.2221663</v>
      </c>
      <c r="AJ1817" s="19">
        <f t="shared" si="539"/>
        <v>58540746.164426483</v>
      </c>
      <c r="AK1817" s="20">
        <f t="shared" si="540"/>
        <v>0.119126344099431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491417298.2221663</v>
      </c>
      <c r="AJ1818" s="19">
        <f t="shared" si="539"/>
        <v>58540746.164426483</v>
      </c>
      <c r="AK1818" s="20">
        <f t="shared" si="540"/>
        <v>0.119126344099431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491417298.2221663</v>
      </c>
      <c r="AJ1819" s="19">
        <f t="shared" si="539"/>
        <v>58540746.164426483</v>
      </c>
      <c r="AK1819" s="20">
        <f t="shared" si="540"/>
        <v>0.119126344099431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491417298.2221663</v>
      </c>
      <c r="AJ1820" s="19">
        <f t="shared" si="539"/>
        <v>58540746.164426483</v>
      </c>
      <c r="AK1820" s="20">
        <f t="shared" si="540"/>
        <v>0.119126344099431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491417298.2221663</v>
      </c>
      <c r="AJ1821" s="19">
        <f t="shared" si="539"/>
        <v>58540746.164426483</v>
      </c>
      <c r="AK1821" s="20">
        <f t="shared" si="540"/>
        <v>0.119126344099431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491417298.2221663</v>
      </c>
      <c r="AJ1822" s="19">
        <f t="shared" si="539"/>
        <v>58540746.164426483</v>
      </c>
      <c r="AK1822" s="20">
        <f t="shared" si="540"/>
        <v>0.119126344099431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491417298.2221663</v>
      </c>
      <c r="AJ1823" s="19">
        <f t="shared" si="539"/>
        <v>58540746.164426483</v>
      </c>
      <c r="AK1823" s="20">
        <f t="shared" si="540"/>
        <v>0.119126344099431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491417298.2221663</v>
      </c>
      <c r="AJ1824" s="19">
        <f t="shared" si="539"/>
        <v>58540746.164426483</v>
      </c>
      <c r="AK1824" s="20">
        <f t="shared" si="540"/>
        <v>0.119126344099431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491417298.2221663</v>
      </c>
      <c r="AJ1825" s="19">
        <f t="shared" si="539"/>
        <v>58540746.164426483</v>
      </c>
      <c r="AK1825" s="20">
        <f t="shared" si="540"/>
        <v>0.119126344099431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491417298.2221663</v>
      </c>
      <c r="AJ1826" s="19">
        <f t="shared" si="539"/>
        <v>58540746.164426483</v>
      </c>
      <c r="AK1826" s="20">
        <f t="shared" si="540"/>
        <v>0.119126344099431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491417298.2221663</v>
      </c>
      <c r="AJ1827" s="19">
        <f t="shared" si="539"/>
        <v>58540746.164426483</v>
      </c>
      <c r="AK1827" s="20">
        <f t="shared" si="540"/>
        <v>0.119126344099431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491417298.2221663</v>
      </c>
      <c r="AJ1828" s="19">
        <f t="shared" si="539"/>
        <v>58540746.164426483</v>
      </c>
      <c r="AK1828" s="20">
        <f t="shared" si="540"/>
        <v>0.119126344099431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491417298.2221663</v>
      </c>
      <c r="AJ1829" s="19">
        <f t="shared" si="539"/>
        <v>58540746.164426483</v>
      </c>
      <c r="AK1829" s="20">
        <f t="shared" si="540"/>
        <v>0.119126344099431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491417298.2221663</v>
      </c>
      <c r="AJ1830" s="19">
        <f t="shared" si="539"/>
        <v>58540746.164426483</v>
      </c>
      <c r="AK1830" s="20">
        <f t="shared" si="540"/>
        <v>0.119126344099431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491417298.2221663</v>
      </c>
      <c r="AJ1831" s="19">
        <f t="shared" si="539"/>
        <v>58540746.164426483</v>
      </c>
      <c r="AK1831" s="20">
        <f t="shared" si="540"/>
        <v>0.119126344099431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491417298.2221663</v>
      </c>
      <c r="AJ1845" s="19">
        <f t="shared" si="539"/>
        <v>58540746.164426483</v>
      </c>
      <c r="AK1845" s="20">
        <f t="shared" si="540"/>
        <v>0.119126344099431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491417298.2221663</v>
      </c>
      <c r="AJ1846" s="19">
        <f t="shared" si="539"/>
        <v>58540746.164426483</v>
      </c>
      <c r="AK1846" s="20">
        <f t="shared" si="540"/>
        <v>0.119126344099431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491417298.2221663</v>
      </c>
      <c r="AJ1847" s="19">
        <f t="shared" si="539"/>
        <v>58540746.164426483</v>
      </c>
      <c r="AK1847" s="20">
        <f t="shared" si="540"/>
        <v>0.119126344099431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491417298.2221663</v>
      </c>
      <c r="AJ1848" s="19">
        <f t="shared" si="539"/>
        <v>58540746.164426483</v>
      </c>
      <c r="AK1848" s="20">
        <f t="shared" si="540"/>
        <v>0.119126344099431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491417298.2221663</v>
      </c>
      <c r="AJ1849" s="19">
        <f t="shared" si="539"/>
        <v>58540746.164426483</v>
      </c>
      <c r="AK1849" s="20">
        <f t="shared" si="540"/>
        <v>0.119126344099431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491417298.2221663</v>
      </c>
      <c r="AJ1850" s="19">
        <f t="shared" si="539"/>
        <v>58540746.164426483</v>
      </c>
      <c r="AK1850" s="20">
        <f t="shared" si="540"/>
        <v>0.119126344099431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491417298.2221663</v>
      </c>
      <c r="AJ1851" s="19">
        <f t="shared" si="539"/>
        <v>58540746.164426483</v>
      </c>
      <c r="AK1851" s="20">
        <f t="shared" si="540"/>
        <v>0.119126344099431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491417298.2221663</v>
      </c>
      <c r="AJ1852" s="19">
        <f t="shared" si="539"/>
        <v>58540746.164426483</v>
      </c>
      <c r="AK1852" s="20">
        <f t="shared" si="540"/>
        <v>0.119126344099431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491417298.2221663</v>
      </c>
      <c r="AJ1853" s="19">
        <f t="shared" si="539"/>
        <v>58540746.164426483</v>
      </c>
      <c r="AK1853" s="20">
        <f t="shared" si="540"/>
        <v>0.119126344099431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491417298.2221663</v>
      </c>
      <c r="AJ1893" s="19">
        <f t="shared" si="557"/>
        <v>58540746.164426483</v>
      </c>
      <c r="AK1893" s="20">
        <f t="shared" si="558"/>
        <v>0.119126344099431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491417298.2221663</v>
      </c>
      <c r="AJ1899" s="19">
        <f t="shared" si="557"/>
        <v>58540746.164426483</v>
      </c>
      <c r="AK1899" s="20">
        <f t="shared" si="558"/>
        <v>0.119126344099431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491417298.2221663</v>
      </c>
      <c r="AJ1901" s="19">
        <f t="shared" si="557"/>
        <v>58540746.164426483</v>
      </c>
      <c r="AK1901" s="20">
        <f t="shared" si="558"/>
        <v>0.119126344099431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491417298.2221663</v>
      </c>
      <c r="AJ1902" s="19">
        <f t="shared" si="557"/>
        <v>58540746.164426483</v>
      </c>
      <c r="AK1902" s="20">
        <f t="shared" si="558"/>
        <v>0.119126344099431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491417298.2221663</v>
      </c>
      <c r="AJ1903" s="19">
        <f t="shared" si="557"/>
        <v>58540746.164426483</v>
      </c>
      <c r="AK1903" s="20">
        <f t="shared" si="558"/>
        <v>0.119126344099431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491417298.2221663</v>
      </c>
      <c r="AJ1904" s="19">
        <f t="shared" si="557"/>
        <v>58540746.164426483</v>
      </c>
      <c r="AK1904" s="20">
        <f t="shared" si="558"/>
        <v>0.119126344099431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491417298.2221663</v>
      </c>
      <c r="AJ1905" s="19">
        <f t="shared" si="557"/>
        <v>58540746.164426483</v>
      </c>
      <c r="AK1905" s="20">
        <f t="shared" si="558"/>
        <v>0.119126344099431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491417298.2221663</v>
      </c>
      <c r="AJ1915" s="19">
        <f t="shared" si="557"/>
        <v>58540746.164426483</v>
      </c>
      <c r="AK1915" s="20">
        <f t="shared" si="558"/>
        <v>0.119126344099431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491417298.2221663</v>
      </c>
      <c r="AJ1916" s="19">
        <f t="shared" si="557"/>
        <v>58540746.164426483</v>
      </c>
      <c r="AK1916" s="20">
        <f t="shared" si="558"/>
        <v>0.119126344099431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491417298.2221663</v>
      </c>
      <c r="AJ1917" s="19">
        <f t="shared" si="557"/>
        <v>58540746.164426483</v>
      </c>
      <c r="AK1917" s="20">
        <f t="shared" si="558"/>
        <v>0.119126344099431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491417298.2221663</v>
      </c>
      <c r="AJ1918" s="19">
        <f t="shared" si="557"/>
        <v>58540746.164426483</v>
      </c>
      <c r="AK1918" s="20">
        <f t="shared" si="558"/>
        <v>0.119126344099431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491417298.2221663</v>
      </c>
      <c r="AJ1919" s="19">
        <f t="shared" si="557"/>
        <v>58540746.164426483</v>
      </c>
      <c r="AK1919" s="20">
        <f t="shared" si="558"/>
        <v>0.119126344099431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491417298.2221663</v>
      </c>
      <c r="AJ1920" s="19">
        <f t="shared" si="557"/>
        <v>58540746.164426483</v>
      </c>
      <c r="AK1920" s="20">
        <f t="shared" si="558"/>
        <v>0.119126344099431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491417298.2221663</v>
      </c>
      <c r="AJ1921" s="19">
        <f t="shared" si="557"/>
        <v>58540746.164426483</v>
      </c>
      <c r="AK1921" s="20">
        <f t="shared" si="558"/>
        <v>0.119126344099431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491417298.2221663</v>
      </c>
      <c r="AJ1922" s="19">
        <f t="shared" si="557"/>
        <v>58540746.164426483</v>
      </c>
      <c r="AK1922" s="20">
        <f t="shared" si="558"/>
        <v>0.119126344099431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491417298.2221663</v>
      </c>
      <c r="AJ1923" s="19">
        <f t="shared" si="557"/>
        <v>58540746.164426483</v>
      </c>
      <c r="AK1923" s="20">
        <f t="shared" si="558"/>
        <v>0.119126344099431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491417298.2221663</v>
      </c>
      <c r="AJ1924" s="19">
        <f t="shared" si="557"/>
        <v>58540746.164426483</v>
      </c>
      <c r="AK1924" s="20">
        <f t="shared" si="558"/>
        <v>0.119126344099431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491417298.2221663</v>
      </c>
      <c r="AJ1926" s="19">
        <f t="shared" ref="AJ1926:AJ1989" si="576">IF(P1926="C66 SERVICE","",SUMIFS(AC:AC,F:F,F1926,G:G,G1926,E:E,E1926))</f>
        <v>58540746.164426483</v>
      </c>
      <c r="AK1926" s="20">
        <f t="shared" ref="AK1926:AK1989" si="577">IF(AJ1926&gt;0,AJ1926/AI1926,"")</f>
        <v>0.119126344099431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491417298.2221663</v>
      </c>
      <c r="AJ1946" s="19">
        <f t="shared" si="576"/>
        <v>58540746.164426483</v>
      </c>
      <c r="AK1946" s="20">
        <f t="shared" si="577"/>
        <v>0.119126344099431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491417298.2221663</v>
      </c>
      <c r="AJ1954" s="19">
        <f t="shared" si="576"/>
        <v>58540746.164426483</v>
      </c>
      <c r="AK1954" s="20">
        <f t="shared" si="577"/>
        <v>0.119126344099431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491417298.2221663</v>
      </c>
      <c r="AJ1955" s="19">
        <f t="shared" si="576"/>
        <v>58540746.164426483</v>
      </c>
      <c r="AK1955" s="20">
        <f t="shared" si="577"/>
        <v>0.119126344099431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491417298.2221663</v>
      </c>
      <c r="AJ1956" s="19">
        <f t="shared" si="576"/>
        <v>58540746.164426483</v>
      </c>
      <c r="AK1956" s="20">
        <f t="shared" si="577"/>
        <v>0.119126344099431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491417298.2221663</v>
      </c>
      <c r="AJ2082" s="19">
        <f t="shared" si="613"/>
        <v>58540746.164426483</v>
      </c>
      <c r="AK2082" s="20">
        <f t="shared" si="614"/>
        <v>0.119126344099431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491417298.2221663</v>
      </c>
      <c r="AJ2083" s="19">
        <f t="shared" si="613"/>
        <v>58540746.164426483</v>
      </c>
      <c r="AK2083" s="20">
        <f t="shared" si="614"/>
        <v>0.119126344099431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491417298.2221663</v>
      </c>
      <c r="AJ2084" s="19">
        <f t="shared" si="613"/>
        <v>58540746.164426483</v>
      </c>
      <c r="AK2084" s="20">
        <f t="shared" si="614"/>
        <v>0.119126344099431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491417298.2221663</v>
      </c>
      <c r="AJ2085" s="19">
        <f t="shared" si="613"/>
        <v>58540746.164426483</v>
      </c>
      <c r="AK2085" s="20">
        <f t="shared" si="614"/>
        <v>0.119126344099431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491417298.2221663</v>
      </c>
      <c r="AJ2086" s="19">
        <f t="shared" si="613"/>
        <v>58540746.164426483</v>
      </c>
      <c r="AK2086" s="20">
        <f t="shared" si="614"/>
        <v>0.119126344099431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491417298.2221663</v>
      </c>
      <c r="AJ2087" s="19">
        <f t="shared" si="613"/>
        <v>58540746.164426483</v>
      </c>
      <c r="AK2087" s="20">
        <f t="shared" si="614"/>
        <v>0.119126344099431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491417298.2221663</v>
      </c>
      <c r="AJ2088" s="19">
        <f t="shared" si="613"/>
        <v>58540746.164426483</v>
      </c>
      <c r="AK2088" s="20">
        <f t="shared" si="614"/>
        <v>0.119126344099431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491417298.2221663</v>
      </c>
      <c r="AJ2089" s="19">
        <f t="shared" si="613"/>
        <v>58540746.164426483</v>
      </c>
      <c r="AK2089" s="20">
        <f t="shared" si="614"/>
        <v>0.119126344099431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491417298.2221663</v>
      </c>
      <c r="AJ2105" s="19">
        <f t="shared" si="613"/>
        <v>58540746.164426483</v>
      </c>
      <c r="AK2105" s="20">
        <f t="shared" si="614"/>
        <v>0.119126344099431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491417298.2221663</v>
      </c>
      <c r="AJ2108" s="19">
        <f t="shared" si="613"/>
        <v>58540746.164426483</v>
      </c>
      <c r="AK2108" s="20">
        <f t="shared" si="614"/>
        <v>0.119126344099431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491417298.2221663</v>
      </c>
      <c r="AJ2109" s="19">
        <f t="shared" si="613"/>
        <v>58540746.164426483</v>
      </c>
      <c r="AK2109" s="20">
        <f t="shared" si="614"/>
        <v>0.119126344099431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491417298.2221663</v>
      </c>
      <c r="AJ2163" s="19">
        <f t="shared" si="630"/>
        <v>58540746.164426483</v>
      </c>
      <c r="AK2163" s="20">
        <f t="shared" si="631"/>
        <v>0.119126344099431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491417298.2221663</v>
      </c>
      <c r="AJ2164" s="19">
        <f t="shared" si="630"/>
        <v>58540746.164426483</v>
      </c>
      <c r="AK2164" s="20">
        <f t="shared" si="631"/>
        <v>0.119126344099431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491417298.2221663</v>
      </c>
      <c r="AJ2183" s="19">
        <f t="shared" si="650"/>
        <v>58540746.164426483</v>
      </c>
      <c r="AK2183" s="20">
        <f t="shared" si="651"/>
        <v>0.119126344099431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491417298.2221663</v>
      </c>
      <c r="AJ2213" s="19">
        <f t="shared" si="650"/>
        <v>58540746.164426483</v>
      </c>
      <c r="AK2213" s="20">
        <f t="shared" si="651"/>
        <v>0.119126344099431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491417298.2221663</v>
      </c>
      <c r="AJ2214" s="19">
        <f t="shared" si="650"/>
        <v>58540746.164426483</v>
      </c>
      <c r="AK2214" s="20">
        <f t="shared" si="651"/>
        <v>0.119126344099431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491417298.2221663</v>
      </c>
      <c r="AJ2215" s="19">
        <f t="shared" si="650"/>
        <v>58540746.164426483</v>
      </c>
      <c r="AK2215" s="20">
        <f t="shared" si="651"/>
        <v>0.119126344099431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491417298.2221663</v>
      </c>
      <c r="AJ2270" s="19">
        <f t="shared" si="669"/>
        <v>58540746.164426483</v>
      </c>
      <c r="AK2270" s="20">
        <f t="shared" si="670"/>
        <v>0.119126344099431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491417298.2221663</v>
      </c>
      <c r="AJ2271" s="19">
        <f t="shared" si="669"/>
        <v>58540746.164426483</v>
      </c>
      <c r="AK2271" s="20">
        <f t="shared" si="670"/>
        <v>0.119126344099431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491417298.2221663</v>
      </c>
      <c r="AJ2272" s="19">
        <f t="shared" si="669"/>
        <v>58540746.164426483</v>
      </c>
      <c r="AK2272" s="20">
        <f t="shared" si="670"/>
        <v>0.119126344099431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491417298.2221663</v>
      </c>
      <c r="AJ2344" s="19">
        <f t="shared" si="693"/>
        <v>58540746.164426483</v>
      </c>
      <c r="AK2344" s="20">
        <f t="shared" si="694"/>
        <v>0.119126344099431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491417298.2221663</v>
      </c>
      <c r="AJ2347" s="19">
        <f t="shared" si="693"/>
        <v>58540746.164426483</v>
      </c>
      <c r="AK2347" s="20">
        <f t="shared" si="694"/>
        <v>0.119126344099431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491417298.2221663</v>
      </c>
      <c r="AJ2348" s="19">
        <f t="shared" si="693"/>
        <v>58540746.164426483</v>
      </c>
      <c r="AK2348" s="20">
        <f t="shared" si="694"/>
        <v>0.119126344099431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491417298.2221663</v>
      </c>
      <c r="AJ2365" s="19">
        <f t="shared" si="693"/>
        <v>58540746.164426483</v>
      </c>
      <c r="AK2365" s="20">
        <f t="shared" si="694"/>
        <v>0.119126344099431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491417298.2221663</v>
      </c>
      <c r="AJ2373" s="19">
        <f t="shared" si="693"/>
        <v>58540746.164426483</v>
      </c>
      <c r="AK2373" s="20">
        <f t="shared" si="694"/>
        <v>0.119126344099431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491417298.2221663</v>
      </c>
      <c r="AJ2375" s="19">
        <f t="shared" si="712"/>
        <v>58540746.164426483</v>
      </c>
      <c r="AK2375" s="20">
        <f t="shared" si="713"/>
        <v>0.119126344099431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491417298.2221663</v>
      </c>
      <c r="AJ2376" s="19">
        <f t="shared" si="712"/>
        <v>58540746.164426483</v>
      </c>
      <c r="AK2376" s="20">
        <f t="shared" si="713"/>
        <v>0.119126344099431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491417298.2221663</v>
      </c>
      <c r="AJ2385" s="19">
        <f t="shared" si="712"/>
        <v>58540746.164426483</v>
      </c>
      <c r="AK2385" s="20">
        <f t="shared" si="713"/>
        <v>0.119126344099431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491417298.2221663</v>
      </c>
      <c r="AJ2456" s="19">
        <f t="shared" si="731"/>
        <v>58540746.164426483</v>
      </c>
      <c r="AK2456" s="20">
        <f t="shared" si="732"/>
        <v>0.119126344099431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491417298.2221663</v>
      </c>
      <c r="AJ2516" s="19">
        <f t="shared" si="750"/>
        <v>58540746.164426483</v>
      </c>
      <c r="AK2516" s="20">
        <f t="shared" si="751"/>
        <v>0.119126344099431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491417298.2221663</v>
      </c>
      <c r="AJ2517" s="19">
        <f t="shared" si="750"/>
        <v>58540746.164426483</v>
      </c>
      <c r="AK2517" s="20">
        <f t="shared" si="751"/>
        <v>0.119126344099431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491417298.2221663</v>
      </c>
      <c r="AJ2518" s="19">
        <f t="shared" si="750"/>
        <v>58540746.164426483</v>
      </c>
      <c r="AK2518" s="20">
        <f t="shared" si="751"/>
        <v>0.119126344099431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491417298.2221663</v>
      </c>
      <c r="AJ2519" s="19">
        <f t="shared" si="750"/>
        <v>58540746.164426483</v>
      </c>
      <c r="AK2519" s="20">
        <f t="shared" si="751"/>
        <v>0.119126344099431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491417298.2221663</v>
      </c>
      <c r="AJ2520" s="19">
        <f t="shared" si="750"/>
        <v>58540746.164426483</v>
      </c>
      <c r="AK2520" s="20">
        <f t="shared" si="751"/>
        <v>0.119126344099431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491417298.2221663</v>
      </c>
      <c r="AJ2521" s="19">
        <f t="shared" si="750"/>
        <v>58540746.164426483</v>
      </c>
      <c r="AK2521" s="20">
        <f t="shared" si="751"/>
        <v>0.119126344099431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491417298.2221663</v>
      </c>
      <c r="AJ2522" s="19">
        <f t="shared" si="750"/>
        <v>58540746.164426483</v>
      </c>
      <c r="AK2522" s="20">
        <f t="shared" si="751"/>
        <v>0.119126344099431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491417298.2221663</v>
      </c>
      <c r="AJ2523" s="19">
        <f t="shared" si="750"/>
        <v>58540746.164426483</v>
      </c>
      <c r="AK2523" s="20">
        <f t="shared" si="751"/>
        <v>0.119126344099431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491417298.2221663</v>
      </c>
      <c r="AJ2524" s="19">
        <f t="shared" si="750"/>
        <v>58540746.164426483</v>
      </c>
      <c r="AK2524" s="20">
        <f t="shared" si="751"/>
        <v>0.119126344099431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491417298.2221663</v>
      </c>
      <c r="AJ2535" s="19">
        <f t="shared" si="750"/>
        <v>58540746.164426483</v>
      </c>
      <c r="AK2535" s="20">
        <f t="shared" si="751"/>
        <v>0.119126344099431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491417298.2221663</v>
      </c>
      <c r="AJ2540" s="19">
        <f t="shared" si="750"/>
        <v>58540746.164426483</v>
      </c>
      <c r="AK2540" s="20">
        <f t="shared" si="751"/>
        <v>0.119126344099431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491417298.2221663</v>
      </c>
      <c r="AJ2541" s="19">
        <f t="shared" si="750"/>
        <v>58540746.164426483</v>
      </c>
      <c r="AK2541" s="20">
        <f t="shared" si="751"/>
        <v>0.119126344099431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491417298.2221663</v>
      </c>
      <c r="AJ2546" s="19">
        <f t="shared" si="750"/>
        <v>58540746.164426483</v>
      </c>
      <c r="AK2546" s="20">
        <f t="shared" si="751"/>
        <v>0.119126344099431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491417298.2221663</v>
      </c>
      <c r="AJ2547" s="19">
        <f t="shared" si="750"/>
        <v>58540746.164426483</v>
      </c>
      <c r="AK2547" s="20">
        <f t="shared" si="751"/>
        <v>0.119126344099431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491417298.2221663</v>
      </c>
      <c r="AJ2548" s="19">
        <f t="shared" si="750"/>
        <v>58540746.164426483</v>
      </c>
      <c r="AK2548" s="20">
        <f t="shared" si="751"/>
        <v>0.119126344099431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491417298.2221663</v>
      </c>
      <c r="AJ2549" s="19">
        <f t="shared" si="750"/>
        <v>58540746.164426483</v>
      </c>
      <c r="AK2549" s="20">
        <f t="shared" si="751"/>
        <v>0.119126344099431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491417298.2221663</v>
      </c>
      <c r="AJ2552" s="19">
        <f t="shared" si="750"/>
        <v>58540746.164426483</v>
      </c>
      <c r="AK2552" s="20">
        <f t="shared" si="751"/>
        <v>0.119126344099431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491417298.2221663</v>
      </c>
      <c r="AJ2553" s="19">
        <f t="shared" si="750"/>
        <v>58540746.164426483</v>
      </c>
      <c r="AK2553" s="20">
        <f t="shared" si="751"/>
        <v>0.119126344099431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491417298.2221663</v>
      </c>
      <c r="AJ2569" s="19">
        <f t="shared" si="768"/>
        <v>58540746.164426483</v>
      </c>
      <c r="AK2569" s="20">
        <f t="shared" si="769"/>
        <v>0.119126344099431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491417298.2221663</v>
      </c>
      <c r="AJ2600" s="19">
        <f t="shared" si="768"/>
        <v>58540746.164426483</v>
      </c>
      <c r="AK2600" s="20">
        <f t="shared" si="769"/>
        <v>0.119126344099431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491417298.2221663</v>
      </c>
      <c r="AJ2601" s="19">
        <f t="shared" si="768"/>
        <v>58540746.164426483</v>
      </c>
      <c r="AK2601" s="20">
        <f t="shared" si="769"/>
        <v>0.119126344099431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FY 24/25</v>
      </c>
      <c r="F2612" s="23">
        <v>2024</v>
      </c>
      <c r="G2612" s="23">
        <v>12</v>
      </c>
      <c r="H2612" s="29"/>
      <c r="I2612" s="33" t="str">
        <f t="shared" si="764"/>
        <v>Q3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16790764.256637167</v>
      </c>
      <c r="AJ2612" s="27">
        <f t="shared" si="768"/>
        <v>2579145.3996584071</v>
      </c>
      <c r="AK2612" s="28">
        <f t="shared" si="769"/>
        <v>0.15360500333621829</v>
      </c>
      <c r="AL2612" s="24"/>
      <c r="AM2612" s="24"/>
      <c r="AN2612" s="24"/>
      <c r="AO2612" s="24"/>
      <c r="AP2612" s="28" t="str">
        <f t="shared" si="770"/>
        <v>202412</v>
      </c>
      <c r="AQ2612" s="28" t="str">
        <f t="shared" si="771"/>
        <v>202412JPY</v>
      </c>
      <c r="AR2612" s="206" t="str">
        <f t="shared" si="772"/>
        <v>YAMAHA_Non_Mounter</v>
      </c>
      <c r="AS2612" s="22">
        <f t="shared" si="773"/>
        <v>9</v>
      </c>
      <c r="AT2612" s="24" t="str">
        <f t="shared" si="774"/>
        <v>&gt; 6 months</v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FY 24/25</v>
      </c>
      <c r="F2613" s="23">
        <v>2024</v>
      </c>
      <c r="G2613" s="23">
        <v>12</v>
      </c>
      <c r="H2613" s="29"/>
      <c r="I2613" s="33" t="str">
        <f t="shared" si="764"/>
        <v>Q3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16790764.256637167</v>
      </c>
      <c r="AJ2613" s="27">
        <f t="shared" si="768"/>
        <v>2579145.3996584071</v>
      </c>
      <c r="AK2613" s="28">
        <f t="shared" si="769"/>
        <v>0.15360500333621829</v>
      </c>
      <c r="AL2613" s="24"/>
      <c r="AM2613" s="24"/>
      <c r="AN2613" s="24"/>
      <c r="AO2613" s="24"/>
      <c r="AP2613" s="28" t="str">
        <f t="shared" si="770"/>
        <v>202412</v>
      </c>
      <c r="AQ2613" s="28" t="str">
        <f t="shared" si="771"/>
        <v>202412JPY</v>
      </c>
      <c r="AR2613" s="206" t="str">
        <f t="shared" si="772"/>
        <v>YAMAHA_Non_Mounter</v>
      </c>
      <c r="AS2613" s="22">
        <f t="shared" si="773"/>
        <v>9</v>
      </c>
      <c r="AT2613" s="24" t="str">
        <f t="shared" si="774"/>
        <v>&gt; 6 months</v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20710698.429876111</v>
      </c>
      <c r="AJ2619" s="19">
        <f t="shared" si="768"/>
        <v>2485283.8115851334</v>
      </c>
      <c r="AK2619" s="20">
        <f t="shared" si="769"/>
        <v>0.12000000000000001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491417298.2221663</v>
      </c>
      <c r="AJ2627" s="19">
        <f t="shared" si="768"/>
        <v>58540746.164426483</v>
      </c>
      <c r="AK2627" s="20">
        <f t="shared" si="769"/>
        <v>0.119126344099431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491417298.2221663</v>
      </c>
      <c r="AJ2642" s="19">
        <f t="shared" si="787"/>
        <v>58540746.164426483</v>
      </c>
      <c r="AK2642" s="20">
        <f t="shared" si="788"/>
        <v>0.119126344099431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491417298.2221663</v>
      </c>
      <c r="AJ2643" s="19">
        <f t="shared" si="787"/>
        <v>58540746.164426483</v>
      </c>
      <c r="AK2643" s="20">
        <f t="shared" si="788"/>
        <v>0.119126344099431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491417298.2221663</v>
      </c>
      <c r="AJ2646" s="19">
        <f t="shared" si="787"/>
        <v>58540746.164426483</v>
      </c>
      <c r="AK2646" s="20">
        <f t="shared" si="788"/>
        <v>0.119126344099431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491417298.2221663</v>
      </c>
      <c r="AJ2647" s="19">
        <f t="shared" si="787"/>
        <v>58540746.164426483</v>
      </c>
      <c r="AK2647" s="20">
        <f t="shared" si="788"/>
        <v>0.119126344099431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491417298.2221663</v>
      </c>
      <c r="AJ2652" s="19">
        <f t="shared" si="787"/>
        <v>58540746.164426483</v>
      </c>
      <c r="AK2652" s="20">
        <f t="shared" si="788"/>
        <v>0.119126344099431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20710698.429876111</v>
      </c>
      <c r="AJ2679" s="19">
        <f t="shared" si="787"/>
        <v>2485283.8115851334</v>
      </c>
      <c r="AK2679" s="20">
        <f t="shared" si="788"/>
        <v>0.12000000000000001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491417298.2221663</v>
      </c>
      <c r="AJ2718" s="19">
        <f t="shared" si="809"/>
        <v>58540746.164426483</v>
      </c>
      <c r="AK2718" s="20">
        <f t="shared" si="810"/>
        <v>0.119126344099431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491417298.2221663</v>
      </c>
      <c r="AJ2719" s="19">
        <f t="shared" si="809"/>
        <v>58540746.164426483</v>
      </c>
      <c r="AK2719" s="20">
        <f t="shared" si="810"/>
        <v>0.119126344099431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491417298.2221663</v>
      </c>
      <c r="AJ2736" s="19">
        <f t="shared" si="809"/>
        <v>58540746.164426483</v>
      </c>
      <c r="AK2736" s="20">
        <f t="shared" si="810"/>
        <v>0.119126344099431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491417298.2221663</v>
      </c>
      <c r="AJ2737" s="19">
        <f t="shared" si="809"/>
        <v>58540746.164426483</v>
      </c>
      <c r="AK2737" s="20">
        <f t="shared" si="810"/>
        <v>0.119126344099431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491417298.2221663</v>
      </c>
      <c r="AJ2738" s="19">
        <f t="shared" si="809"/>
        <v>58540746.164426483</v>
      </c>
      <c r="AK2738" s="20">
        <f t="shared" si="810"/>
        <v>0.119126344099431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491417298.2221663</v>
      </c>
      <c r="AJ2761" s="19">
        <f t="shared" si="826"/>
        <v>58540746.164426483</v>
      </c>
      <c r="AK2761" s="20">
        <f t="shared" si="827"/>
        <v>0.119126344099431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491417298.2221663</v>
      </c>
      <c r="AJ2762" s="19">
        <f t="shared" si="826"/>
        <v>58540746.164426483</v>
      </c>
      <c r="AK2762" s="20">
        <f t="shared" si="827"/>
        <v>0.119126344099431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491417298.2221663</v>
      </c>
      <c r="AJ2763" s="19">
        <f t="shared" si="826"/>
        <v>58540746.164426483</v>
      </c>
      <c r="AK2763" s="20">
        <f t="shared" si="827"/>
        <v>0.119126344099431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491417298.2221663</v>
      </c>
      <c r="AJ2764" s="19">
        <f t="shared" si="826"/>
        <v>58540746.164426483</v>
      </c>
      <c r="AK2764" s="20">
        <f t="shared" si="827"/>
        <v>0.119126344099431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491417298.2221663</v>
      </c>
      <c r="AJ2765" s="19">
        <f t="shared" si="826"/>
        <v>58540746.164426483</v>
      </c>
      <c r="AK2765" s="20">
        <f t="shared" si="827"/>
        <v>0.119126344099431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491417298.2221663</v>
      </c>
      <c r="AJ2778" s="19">
        <f t="shared" si="826"/>
        <v>58540746.164426483</v>
      </c>
      <c r="AK2778" s="20">
        <f t="shared" si="827"/>
        <v>0.119126344099431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491417298.2221663</v>
      </c>
      <c r="AJ2779" s="19">
        <f t="shared" si="826"/>
        <v>58540746.164426483</v>
      </c>
      <c r="AK2779" s="20">
        <f t="shared" si="827"/>
        <v>0.119126344099431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491417298.2221663</v>
      </c>
      <c r="AJ2780" s="19">
        <f t="shared" si="826"/>
        <v>58540746.164426483</v>
      </c>
      <c r="AK2780" s="20">
        <f t="shared" si="827"/>
        <v>0.119126344099431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491417298.2221663</v>
      </c>
      <c r="AJ2781" s="19">
        <f t="shared" si="826"/>
        <v>58540746.164426483</v>
      </c>
      <c r="AK2781" s="20">
        <f t="shared" si="827"/>
        <v>0.119126344099431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20710698.429876111</v>
      </c>
      <c r="AJ2791" s="27">
        <f t="shared" si="826"/>
        <v>2485283.8115851334</v>
      </c>
      <c r="AK2791" s="28">
        <f t="shared" si="827"/>
        <v>0.12000000000000001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491417298.2221663</v>
      </c>
      <c r="AJ2792" s="19">
        <f t="shared" si="826"/>
        <v>58540746.164426483</v>
      </c>
      <c r="AK2792" s="20">
        <f t="shared" si="827"/>
        <v>0.119126344099431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491417298.2221663</v>
      </c>
      <c r="AJ2793" s="19">
        <f t="shared" si="826"/>
        <v>58540746.164426483</v>
      </c>
      <c r="AK2793" s="20">
        <f t="shared" si="827"/>
        <v>0.119126344099431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491417298.2221663</v>
      </c>
      <c r="AJ2794" s="19">
        <f t="shared" si="826"/>
        <v>58540746.164426483</v>
      </c>
      <c r="AK2794" s="20">
        <f t="shared" si="827"/>
        <v>0.119126344099431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491417298.2221663</v>
      </c>
      <c r="AJ2795" s="19">
        <f t="shared" si="826"/>
        <v>58540746.164426483</v>
      </c>
      <c r="AK2795" s="20">
        <f t="shared" si="827"/>
        <v>0.119126344099431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491417298.2221663</v>
      </c>
      <c r="AJ2796" s="19">
        <f t="shared" si="826"/>
        <v>58540746.164426483</v>
      </c>
      <c r="AK2796" s="20">
        <f t="shared" si="827"/>
        <v>0.119126344099431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491417298.2221663</v>
      </c>
      <c r="AJ2797" s="19">
        <f t="shared" si="826"/>
        <v>58540746.164426483</v>
      </c>
      <c r="AK2797" s="20">
        <f t="shared" si="827"/>
        <v>0.119126344099431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491417298.2221663</v>
      </c>
      <c r="AJ2798" s="19">
        <f t="shared" si="826"/>
        <v>58540746.164426483</v>
      </c>
      <c r="AK2798" s="20">
        <f t="shared" si="827"/>
        <v>0.119126344099431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491417298.2221663</v>
      </c>
      <c r="AJ2799" s="19">
        <f t="shared" si="826"/>
        <v>58540746.164426483</v>
      </c>
      <c r="AK2799" s="20">
        <f t="shared" si="827"/>
        <v>0.119126344099431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491417298.2221663</v>
      </c>
      <c r="AJ2800" s="19">
        <f t="shared" si="826"/>
        <v>58540746.164426483</v>
      </c>
      <c r="AK2800" s="20">
        <f t="shared" si="827"/>
        <v>0.119126344099431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491417298.2221663</v>
      </c>
      <c r="AJ2801" s="19">
        <f t="shared" si="826"/>
        <v>58540746.164426483</v>
      </c>
      <c r="AK2801" s="20">
        <f t="shared" si="827"/>
        <v>0.119126344099431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491417298.2221663</v>
      </c>
      <c r="AJ2809" s="19">
        <f t="shared" si="826"/>
        <v>58540746.164426483</v>
      </c>
      <c r="AK2809" s="20">
        <f t="shared" si="827"/>
        <v>0.119126344099431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491417298.2221663</v>
      </c>
      <c r="AJ2810" s="19">
        <f t="shared" si="826"/>
        <v>58540746.164426483</v>
      </c>
      <c r="AK2810" s="20">
        <f t="shared" si="827"/>
        <v>0.119126344099431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491417298.2221663</v>
      </c>
      <c r="AJ2832" s="19">
        <f t="shared" si="844"/>
        <v>58540746.164426483</v>
      </c>
      <c r="AK2832" s="20">
        <f t="shared" si="845"/>
        <v>0.119126344099431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491417298.2221663</v>
      </c>
      <c r="AJ2833" s="19">
        <f t="shared" si="844"/>
        <v>58540746.164426483</v>
      </c>
      <c r="AK2833" s="20">
        <f t="shared" si="845"/>
        <v>0.119126344099431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491417298.2221663</v>
      </c>
      <c r="AJ2834" s="19">
        <f t="shared" si="844"/>
        <v>58540746.164426483</v>
      </c>
      <c r="AK2834" s="20">
        <f t="shared" si="845"/>
        <v>0.119126344099431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491417298.2221663</v>
      </c>
      <c r="AJ2835" s="19">
        <f t="shared" si="844"/>
        <v>58540746.164426483</v>
      </c>
      <c r="AK2835" s="20">
        <f t="shared" si="845"/>
        <v>0.119126344099431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491417298.2221663</v>
      </c>
      <c r="AJ2836" s="19">
        <f t="shared" si="844"/>
        <v>58540746.164426483</v>
      </c>
      <c r="AK2836" s="20">
        <f t="shared" si="845"/>
        <v>0.119126344099431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20710698.429876111</v>
      </c>
      <c r="AJ2846" s="27">
        <f t="shared" si="844"/>
        <v>2485283.8115851334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20710698.429876111</v>
      </c>
      <c r="AJ2847" s="27">
        <f t="shared" si="844"/>
        <v>2485283.8115851334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491417298.2221663</v>
      </c>
      <c r="AJ2857" s="19">
        <f t="shared" si="844"/>
        <v>58540746.164426483</v>
      </c>
      <c r="AK2857" s="20">
        <f t="shared" si="845"/>
        <v>0.119126344099431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491417298.2221663</v>
      </c>
      <c r="AJ2858" s="19">
        <f t="shared" si="844"/>
        <v>58540746.164426483</v>
      </c>
      <c r="AK2858" s="20">
        <f t="shared" si="845"/>
        <v>0.119126344099431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491417298.2221663</v>
      </c>
      <c r="AJ2878" s="19">
        <f t="shared" si="844"/>
        <v>58540746.164426483</v>
      </c>
      <c r="AK2878" s="20">
        <f t="shared" si="845"/>
        <v>0.119126344099431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491417298.2221663</v>
      </c>
      <c r="AJ2886" s="19">
        <f t="shared" ref="AJ2886:AJ2949" si="865">IF(P2886="C66 SERVICE","",SUMIFS(AC:AC,F:F,F2886,G:G,G2886,E:E,E2886))</f>
        <v>58540746.164426483</v>
      </c>
      <c r="AK2886" s="20">
        <f t="shared" ref="AK2886:AK2949" si="866">IF(AJ2886&gt;0,AJ2886/AI2886,"")</f>
        <v>0.119126344099431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491417298.2221663</v>
      </c>
      <c r="AJ2887" s="19">
        <f t="shared" si="865"/>
        <v>58540746.164426483</v>
      </c>
      <c r="AK2887" s="20">
        <f t="shared" si="866"/>
        <v>0.119126344099431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491417298.2221663</v>
      </c>
      <c r="AJ2888" s="19">
        <f t="shared" si="865"/>
        <v>58540746.164426483</v>
      </c>
      <c r="AK2888" s="20">
        <f t="shared" si="866"/>
        <v>0.119126344099431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491417298.2221663</v>
      </c>
      <c r="AJ2889" s="19">
        <f t="shared" si="865"/>
        <v>58540746.164426483</v>
      </c>
      <c r="AK2889" s="20">
        <f t="shared" si="866"/>
        <v>0.119126344099431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491417298.2221663</v>
      </c>
      <c r="AJ2890" s="19">
        <f t="shared" si="865"/>
        <v>58540746.164426483</v>
      </c>
      <c r="AK2890" s="20">
        <f t="shared" si="866"/>
        <v>0.119126344099431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491417298.2221663</v>
      </c>
      <c r="AJ2900" s="19">
        <f t="shared" si="865"/>
        <v>58540746.164426483</v>
      </c>
      <c r="AK2900" s="20">
        <f t="shared" si="866"/>
        <v>0.119126344099431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491417298.2221663</v>
      </c>
      <c r="AJ2905" s="19">
        <f t="shared" si="865"/>
        <v>58540746.164426483</v>
      </c>
      <c r="AK2905" s="20">
        <f t="shared" si="866"/>
        <v>0.119126344099431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491417298.2221663</v>
      </c>
      <c r="AJ2918" s="19">
        <f t="shared" si="865"/>
        <v>58540746.164426483</v>
      </c>
      <c r="AK2918" s="20">
        <f t="shared" si="866"/>
        <v>0.119126344099431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491417298.2221663</v>
      </c>
      <c r="AJ2919" s="19">
        <f t="shared" si="865"/>
        <v>58540746.164426483</v>
      </c>
      <c r="AK2919" s="20">
        <f t="shared" si="866"/>
        <v>0.119126344099431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491417298.2221663</v>
      </c>
      <c r="AJ2920" s="19">
        <f t="shared" si="865"/>
        <v>58540746.164426483</v>
      </c>
      <c r="AK2920" s="20">
        <f t="shared" si="866"/>
        <v>0.119126344099431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491417298.2221663</v>
      </c>
      <c r="AJ2921" s="19">
        <f t="shared" si="865"/>
        <v>58540746.164426483</v>
      </c>
      <c r="AK2921" s="20">
        <f t="shared" si="866"/>
        <v>0.119126344099431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491417298.2221663</v>
      </c>
      <c r="AJ2922" s="19">
        <f t="shared" si="865"/>
        <v>58540746.164426483</v>
      </c>
      <c r="AK2922" s="20">
        <f t="shared" si="866"/>
        <v>0.119126344099431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491417298.2221663</v>
      </c>
      <c r="AJ2923" s="19">
        <f t="shared" si="865"/>
        <v>58540746.164426483</v>
      </c>
      <c r="AK2923" s="20">
        <f t="shared" si="866"/>
        <v>0.119126344099431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491417298.2221663</v>
      </c>
      <c r="AJ2924" s="19">
        <f t="shared" si="865"/>
        <v>58540746.164426483</v>
      </c>
      <c r="AK2924" s="20">
        <f t="shared" si="866"/>
        <v>0.119126344099431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491417298.2221663</v>
      </c>
      <c r="AJ2925" s="19">
        <f t="shared" si="865"/>
        <v>58540746.164426483</v>
      </c>
      <c r="AK2925" s="20">
        <f t="shared" si="866"/>
        <v>0.119126344099431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491417298.2221663</v>
      </c>
      <c r="AJ2931" s="19">
        <f t="shared" si="865"/>
        <v>58540746.164426483</v>
      </c>
      <c r="AK2931" s="20">
        <f t="shared" si="866"/>
        <v>0.119126344099431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491417298.2221663</v>
      </c>
      <c r="AJ2933" s="19">
        <f t="shared" si="865"/>
        <v>58540746.164426483</v>
      </c>
      <c r="AK2933" s="20">
        <f t="shared" si="866"/>
        <v>0.119126344099431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491417298.2221663</v>
      </c>
      <c r="AJ2937" s="19">
        <f t="shared" si="865"/>
        <v>58540746.164426483</v>
      </c>
      <c r="AK2937" s="20">
        <f t="shared" si="866"/>
        <v>0.119126344099431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491417298.2221663</v>
      </c>
      <c r="AJ2938" s="19">
        <f t="shared" si="865"/>
        <v>58540746.164426483</v>
      </c>
      <c r="AK2938" s="20">
        <f t="shared" si="866"/>
        <v>0.119126344099431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491417298.2221663</v>
      </c>
      <c r="AJ2956" s="19">
        <f t="shared" si="885"/>
        <v>58540746.164426483</v>
      </c>
      <c r="AK2956" s="20">
        <f t="shared" si="886"/>
        <v>0.119126344099431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491417298.2221663</v>
      </c>
      <c r="AJ2960" s="19">
        <f t="shared" si="885"/>
        <v>58540746.164426483</v>
      </c>
      <c r="AK2960" s="20">
        <f t="shared" si="886"/>
        <v>0.119126344099431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491417298.2221663</v>
      </c>
      <c r="AJ2961" s="19">
        <f t="shared" si="885"/>
        <v>58540746.164426483</v>
      </c>
      <c r="AK2961" s="20">
        <f t="shared" si="886"/>
        <v>0.119126344099431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491417298.2221663</v>
      </c>
      <c r="AJ2962" s="19">
        <f t="shared" si="885"/>
        <v>58540746.164426483</v>
      </c>
      <c r="AK2962" s="20">
        <f t="shared" si="886"/>
        <v>0.119126344099431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491417298.2221663</v>
      </c>
      <c r="AJ2963" s="19">
        <f t="shared" si="885"/>
        <v>58540746.164426483</v>
      </c>
      <c r="AK2963" s="20">
        <f t="shared" si="886"/>
        <v>0.119126344099431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491417298.2221663</v>
      </c>
      <c r="AJ2965" s="19">
        <f t="shared" si="885"/>
        <v>58540746.164426483</v>
      </c>
      <c r="AK2965" s="20">
        <f t="shared" si="886"/>
        <v>0.119126344099431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491417298.2221663</v>
      </c>
      <c r="AJ2966" s="19">
        <f t="shared" si="885"/>
        <v>58540746.164426483</v>
      </c>
      <c r="AK2966" s="20">
        <f t="shared" si="886"/>
        <v>0.119126344099431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491417298.2221663</v>
      </c>
      <c r="AJ2967" s="27">
        <f t="shared" si="885"/>
        <v>58540746.164426483</v>
      </c>
      <c r="AK2967" s="28">
        <f t="shared" si="886"/>
        <v>0.119126344099431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491417298.2221663</v>
      </c>
      <c r="AJ2982" s="19">
        <f t="shared" si="885"/>
        <v>58540746.164426483</v>
      </c>
      <c r="AK2982" s="20">
        <f t="shared" si="886"/>
        <v>0.119126344099431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491417298.2221663</v>
      </c>
      <c r="AJ2985" s="19">
        <f t="shared" si="885"/>
        <v>58540746.164426483</v>
      </c>
      <c r="AK2985" s="20">
        <f t="shared" si="886"/>
        <v>0.119126344099431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491417298.2221663</v>
      </c>
      <c r="AJ2986" s="19">
        <f t="shared" si="885"/>
        <v>58540746.164426483</v>
      </c>
      <c r="AK2986" s="20">
        <f t="shared" si="886"/>
        <v>0.119126344099431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491417298.2221663</v>
      </c>
      <c r="AJ3000" s="27">
        <f t="shared" si="885"/>
        <v>58540746.164426483</v>
      </c>
      <c r="AK3000" s="28">
        <f t="shared" si="886"/>
        <v>0.119126344099431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491417298.2221663</v>
      </c>
      <c r="AJ3007" s="19">
        <f t="shared" si="885"/>
        <v>58540746.164426483</v>
      </c>
      <c r="AK3007" s="20">
        <f t="shared" si="886"/>
        <v>0.119126344099431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491417298.2221663</v>
      </c>
      <c r="AJ3008" s="19">
        <f t="shared" si="885"/>
        <v>58540746.164426483</v>
      </c>
      <c r="AK3008" s="20">
        <f t="shared" si="886"/>
        <v>0.119126344099431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491417298.2221663</v>
      </c>
      <c r="AJ3009" s="19">
        <f t="shared" si="885"/>
        <v>58540746.164426483</v>
      </c>
      <c r="AK3009" s="20">
        <f t="shared" si="886"/>
        <v>0.119126344099431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491417298.2221663</v>
      </c>
      <c r="AJ3010" s="19">
        <f t="shared" si="885"/>
        <v>58540746.164426483</v>
      </c>
      <c r="AK3010" s="20">
        <f t="shared" si="886"/>
        <v>0.119126344099431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491417298.2221663</v>
      </c>
      <c r="AJ3011" s="19">
        <f t="shared" si="885"/>
        <v>58540746.164426483</v>
      </c>
      <c r="AK3011" s="20">
        <f t="shared" si="886"/>
        <v>0.119126344099431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491417298.2221663</v>
      </c>
      <c r="AJ3012" s="19">
        <f t="shared" si="885"/>
        <v>58540746.164426483</v>
      </c>
      <c r="AK3012" s="20">
        <f t="shared" si="886"/>
        <v>0.119126344099431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491417298.2221663</v>
      </c>
      <c r="AJ3013" s="19">
        <f t="shared" si="885"/>
        <v>58540746.164426483</v>
      </c>
      <c r="AK3013" s="20">
        <f t="shared" si="886"/>
        <v>0.119126344099431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491417298.2221663</v>
      </c>
      <c r="AJ3014" s="19">
        <f t="shared" ref="AJ3014:AJ3077" si="903">IF(P3014="C66 SERVICE","",SUMIFS(AC:AC,F:F,F3014,G:G,G3014,E:E,E3014))</f>
        <v>58540746.164426483</v>
      </c>
      <c r="AK3014" s="20">
        <f t="shared" ref="AK3014:AK3077" si="904">IF(AJ3014&gt;0,AJ3014/AI3014,"")</f>
        <v>0.119126344099431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491417298.2221663</v>
      </c>
      <c r="AJ3021" s="19">
        <f t="shared" si="903"/>
        <v>58540746.164426483</v>
      </c>
      <c r="AK3021" s="20">
        <f t="shared" si="904"/>
        <v>0.119126344099431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491417298.2221663</v>
      </c>
      <c r="AJ3022" s="19">
        <f t="shared" si="903"/>
        <v>58540746.164426483</v>
      </c>
      <c r="AK3022" s="20">
        <f t="shared" si="904"/>
        <v>0.119126344099431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491417298.2221663</v>
      </c>
      <c r="AJ3023" s="19">
        <f t="shared" si="903"/>
        <v>58540746.164426483</v>
      </c>
      <c r="AK3023" s="20">
        <f t="shared" si="904"/>
        <v>0.119126344099431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491417298.2221663</v>
      </c>
      <c r="AJ3024" s="19">
        <f t="shared" si="903"/>
        <v>58540746.164426483</v>
      </c>
      <c r="AK3024" s="20">
        <f t="shared" si="904"/>
        <v>0.119126344099431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491417298.2221663</v>
      </c>
      <c r="AJ3025" s="19">
        <f t="shared" si="903"/>
        <v>58540746.164426483</v>
      </c>
      <c r="AK3025" s="20">
        <f t="shared" si="904"/>
        <v>0.119126344099431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491417298.2221663</v>
      </c>
      <c r="AJ3026" s="19">
        <f t="shared" si="903"/>
        <v>58540746.164426483</v>
      </c>
      <c r="AK3026" s="20">
        <f t="shared" si="904"/>
        <v>0.119126344099431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491417298.2221663</v>
      </c>
      <c r="AJ3027" s="19">
        <f t="shared" si="903"/>
        <v>58540746.164426483</v>
      </c>
      <c r="AK3027" s="20">
        <f t="shared" si="904"/>
        <v>0.119126344099431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491417298.2221663</v>
      </c>
      <c r="AJ3028" s="19">
        <f t="shared" si="903"/>
        <v>58540746.164426483</v>
      </c>
      <c r="AK3028" s="20">
        <f t="shared" si="904"/>
        <v>0.119126344099431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491417298.2221663</v>
      </c>
      <c r="AJ3034" s="19">
        <f t="shared" si="903"/>
        <v>58540746.164426483</v>
      </c>
      <c r="AK3034" s="20">
        <f t="shared" si="904"/>
        <v>0.119126344099431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491417298.2221663</v>
      </c>
      <c r="AJ3035" s="19">
        <f t="shared" si="903"/>
        <v>58540746.164426483</v>
      </c>
      <c r="AK3035" s="20">
        <f t="shared" si="904"/>
        <v>0.119126344099431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491417298.2221663</v>
      </c>
      <c r="AJ3036" s="19">
        <f t="shared" si="903"/>
        <v>58540746.164426483</v>
      </c>
      <c r="AK3036" s="20">
        <f t="shared" si="904"/>
        <v>0.119126344099431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491417298.2221663</v>
      </c>
      <c r="AJ3037" s="19">
        <f t="shared" si="903"/>
        <v>58540746.164426483</v>
      </c>
      <c r="AK3037" s="20">
        <f t="shared" si="904"/>
        <v>0.119126344099431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491417298.2221663</v>
      </c>
      <c r="AJ3038" s="19">
        <f t="shared" si="903"/>
        <v>58540746.164426483</v>
      </c>
      <c r="AK3038" s="20">
        <f t="shared" si="904"/>
        <v>0.119126344099431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491417298.2221663</v>
      </c>
      <c r="AJ3039" s="19">
        <f t="shared" si="903"/>
        <v>58540746.164426483</v>
      </c>
      <c r="AK3039" s="20">
        <f t="shared" si="904"/>
        <v>0.119126344099431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491417298.2221663</v>
      </c>
      <c r="AJ3040" s="19">
        <f t="shared" si="903"/>
        <v>58540746.164426483</v>
      </c>
      <c r="AK3040" s="20">
        <f t="shared" si="904"/>
        <v>0.119126344099431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491417298.2221663</v>
      </c>
      <c r="AJ3041" s="19">
        <f t="shared" si="903"/>
        <v>58540746.164426483</v>
      </c>
      <c r="AK3041" s="20">
        <f t="shared" si="904"/>
        <v>0.119126344099431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491417298.2221663</v>
      </c>
      <c r="AJ3042" s="19">
        <f t="shared" si="903"/>
        <v>58540746.164426483</v>
      </c>
      <c r="AK3042" s="20">
        <f t="shared" si="904"/>
        <v>0.119126344099431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491417298.2221663</v>
      </c>
      <c r="AJ3043" s="19">
        <f t="shared" si="903"/>
        <v>58540746.164426483</v>
      </c>
      <c r="AK3043" s="20">
        <f t="shared" si="904"/>
        <v>0.119126344099431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491417298.2221663</v>
      </c>
      <c r="AJ3044" s="19">
        <f t="shared" si="903"/>
        <v>58540746.164426483</v>
      </c>
      <c r="AK3044" s="20">
        <f t="shared" si="904"/>
        <v>0.119126344099431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491417298.2221663</v>
      </c>
      <c r="AJ3049" s="19">
        <f t="shared" si="903"/>
        <v>58540746.164426483</v>
      </c>
      <c r="AK3049" s="20">
        <f t="shared" si="904"/>
        <v>0.119126344099431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491417298.2221663</v>
      </c>
      <c r="AJ3050" s="19">
        <f t="shared" si="903"/>
        <v>58540746.164426483</v>
      </c>
      <c r="AK3050" s="20">
        <f t="shared" si="904"/>
        <v>0.119126344099431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491417298.2221663</v>
      </c>
      <c r="AJ3068" s="19">
        <f t="shared" si="903"/>
        <v>58540746.164426483</v>
      </c>
      <c r="AK3068" s="20">
        <f t="shared" si="904"/>
        <v>0.119126344099431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491417298.2221663</v>
      </c>
      <c r="AJ3069" s="19">
        <f t="shared" si="903"/>
        <v>58540746.164426483</v>
      </c>
      <c r="AK3069" s="20">
        <f t="shared" si="904"/>
        <v>0.119126344099431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491417298.2221663</v>
      </c>
      <c r="AJ3070" s="19">
        <f t="shared" si="903"/>
        <v>58540746.164426483</v>
      </c>
      <c r="AK3070" s="20">
        <f t="shared" si="904"/>
        <v>0.119126344099431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491417298.2221663</v>
      </c>
      <c r="AJ3071" s="19">
        <f t="shared" si="903"/>
        <v>58540746.164426483</v>
      </c>
      <c r="AK3071" s="20">
        <f t="shared" si="904"/>
        <v>0.119126344099431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491417298.2221663</v>
      </c>
      <c r="AJ3072" s="19">
        <f t="shared" si="903"/>
        <v>58540746.164426483</v>
      </c>
      <c r="AK3072" s="20">
        <f t="shared" si="904"/>
        <v>0.119126344099431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491417298.2221663</v>
      </c>
      <c r="AJ3073" s="19">
        <f t="shared" si="903"/>
        <v>58540746.164426483</v>
      </c>
      <c r="AK3073" s="20">
        <f t="shared" si="904"/>
        <v>0.119126344099431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491417298.2221663</v>
      </c>
      <c r="AJ3074" s="19">
        <f t="shared" si="903"/>
        <v>58540746.164426483</v>
      </c>
      <c r="AK3074" s="20">
        <f t="shared" si="904"/>
        <v>0.119126344099431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491417298.2221663</v>
      </c>
      <c r="AJ3075" s="19">
        <f t="shared" si="903"/>
        <v>58540746.164426483</v>
      </c>
      <c r="AK3075" s="20">
        <f t="shared" si="904"/>
        <v>0.119126344099431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491417298.2221663</v>
      </c>
      <c r="AJ3076" s="19">
        <f t="shared" si="903"/>
        <v>58540746.164426483</v>
      </c>
      <c r="AK3076" s="20">
        <f t="shared" si="904"/>
        <v>0.119126344099431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491417298.2221663</v>
      </c>
      <c r="AJ3077" s="19">
        <f t="shared" si="903"/>
        <v>58540746.164426483</v>
      </c>
      <c r="AK3077" s="20">
        <f t="shared" si="904"/>
        <v>0.119126344099431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491417298.2221663</v>
      </c>
      <c r="AJ3078" s="19">
        <f t="shared" ref="AJ3078:AJ3141" si="921">IF(P3078="C66 SERVICE","",SUMIFS(AC:AC,F:F,F3078,G:G,G3078,E:E,E3078))</f>
        <v>58540746.164426483</v>
      </c>
      <c r="AK3078" s="20">
        <f t="shared" ref="AK3078:AK3141" si="922">IF(AJ3078&gt;0,AJ3078/AI3078,"")</f>
        <v>0.119126344099431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491417298.2221663</v>
      </c>
      <c r="AJ3079" s="19">
        <f t="shared" si="921"/>
        <v>58540746.164426483</v>
      </c>
      <c r="AK3079" s="20">
        <f t="shared" si="922"/>
        <v>0.119126344099431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491417298.2221663</v>
      </c>
      <c r="AJ3080" s="19">
        <f t="shared" si="921"/>
        <v>58540746.164426483</v>
      </c>
      <c r="AK3080" s="20">
        <f t="shared" si="922"/>
        <v>0.119126344099431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491417298.2221663</v>
      </c>
      <c r="AJ3081" s="19">
        <f t="shared" si="921"/>
        <v>58540746.164426483</v>
      </c>
      <c r="AK3081" s="20">
        <f t="shared" si="922"/>
        <v>0.119126344099431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491417298.2221663</v>
      </c>
      <c r="AJ3082" s="19">
        <f t="shared" si="921"/>
        <v>58540746.164426483</v>
      </c>
      <c r="AK3082" s="20">
        <f t="shared" si="922"/>
        <v>0.119126344099431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491417298.2221663</v>
      </c>
      <c r="AJ3098" s="19">
        <f t="shared" si="921"/>
        <v>58540746.164426483</v>
      </c>
      <c r="AK3098" s="20">
        <f t="shared" si="922"/>
        <v>0.119126344099431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491417298.2221663</v>
      </c>
      <c r="AJ3099" s="19">
        <f t="shared" si="921"/>
        <v>58540746.164426483</v>
      </c>
      <c r="AK3099" s="20">
        <f t="shared" si="922"/>
        <v>0.119126344099431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491417298.2221663</v>
      </c>
      <c r="AJ3100" s="19">
        <f t="shared" si="921"/>
        <v>58540746.164426483</v>
      </c>
      <c r="AK3100" s="20">
        <f t="shared" si="922"/>
        <v>0.119126344099431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491417298.2221663</v>
      </c>
      <c r="AJ3114" s="19">
        <f t="shared" si="921"/>
        <v>58540746.164426483</v>
      </c>
      <c r="AK3114" s="20">
        <f t="shared" si="922"/>
        <v>0.119126344099431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491417298.2221663</v>
      </c>
      <c r="AJ3115" s="19">
        <f t="shared" si="921"/>
        <v>58540746.164426483</v>
      </c>
      <c r="AK3115" s="20">
        <f t="shared" si="922"/>
        <v>0.119126344099431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491417298.2221663</v>
      </c>
      <c r="AJ3116" s="19">
        <f t="shared" si="921"/>
        <v>58540746.164426483</v>
      </c>
      <c r="AK3116" s="20">
        <f t="shared" si="922"/>
        <v>0.119126344099431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491417298.2221663</v>
      </c>
      <c r="AJ3121" s="19">
        <f t="shared" si="921"/>
        <v>58540746.164426483</v>
      </c>
      <c r="AK3121" s="20">
        <f t="shared" si="922"/>
        <v>0.119126344099431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491417298.2221663</v>
      </c>
      <c r="AJ3122" s="19">
        <f t="shared" si="921"/>
        <v>58540746.164426483</v>
      </c>
      <c r="AK3122" s="20">
        <f t="shared" si="922"/>
        <v>0.119126344099431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491417298.2221663</v>
      </c>
      <c r="AJ3136" s="19">
        <f t="shared" si="921"/>
        <v>58540746.164426483</v>
      </c>
      <c r="AK3136" s="20">
        <f t="shared" si="922"/>
        <v>0.119126344099431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491417298.2221663</v>
      </c>
      <c r="AJ3137" s="19">
        <f t="shared" si="921"/>
        <v>58540746.164426483</v>
      </c>
      <c r="AK3137" s="20">
        <f t="shared" si="922"/>
        <v>0.119126344099431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491417298.2221663</v>
      </c>
      <c r="AJ3138" s="19">
        <f t="shared" si="921"/>
        <v>58540746.164426483</v>
      </c>
      <c r="AK3138" s="20">
        <f t="shared" si="922"/>
        <v>0.119126344099431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491417298.2221663</v>
      </c>
      <c r="AJ3139" s="19">
        <f t="shared" si="921"/>
        <v>58540746.164426483</v>
      </c>
      <c r="AK3139" s="20">
        <f t="shared" si="922"/>
        <v>0.119126344099431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17191405.575221241</v>
      </c>
      <c r="AJ3161" s="19">
        <f t="shared" si="940"/>
        <v>1993843.554026549</v>
      </c>
      <c r="AK3161" s="20">
        <f t="shared" si="941"/>
        <v>0.11597908881286396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491417298.2221663</v>
      </c>
      <c r="AJ3164" s="19">
        <f t="shared" si="940"/>
        <v>58540746.164426483</v>
      </c>
      <c r="AK3164" s="20">
        <f t="shared" si="941"/>
        <v>0.119126344099431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491417298.2221663</v>
      </c>
      <c r="AJ3194" s="27">
        <f t="shared" si="940"/>
        <v>58540746.164426483</v>
      </c>
      <c r="AK3194" s="28">
        <f t="shared" si="941"/>
        <v>0.119126344099431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491417298.2221663</v>
      </c>
      <c r="AJ3195" s="27">
        <f t="shared" si="940"/>
        <v>58540746.164426483</v>
      </c>
      <c r="AK3195" s="28">
        <f t="shared" si="941"/>
        <v>0.119126344099431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491417298.2221663</v>
      </c>
      <c r="AJ3217" s="19">
        <f t="shared" si="959"/>
        <v>58540746.164426483</v>
      </c>
      <c r="AK3217" s="20">
        <f t="shared" si="960"/>
        <v>0.119126344099431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491417298.2221663</v>
      </c>
      <c r="AJ3218" s="19">
        <f t="shared" si="959"/>
        <v>58540746.164426483</v>
      </c>
      <c r="AK3218" s="20">
        <f t="shared" si="960"/>
        <v>0.119126344099431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491417298.2221663</v>
      </c>
      <c r="AJ3219" s="19">
        <f t="shared" si="959"/>
        <v>58540746.164426483</v>
      </c>
      <c r="AK3219" s="20">
        <f t="shared" si="960"/>
        <v>0.119126344099431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491417298.2221663</v>
      </c>
      <c r="AJ3220" s="19">
        <f t="shared" si="959"/>
        <v>58540746.164426483</v>
      </c>
      <c r="AK3220" s="20">
        <f t="shared" si="960"/>
        <v>0.119126344099431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491417298.2221663</v>
      </c>
      <c r="AJ3221" s="19">
        <f t="shared" si="959"/>
        <v>58540746.164426483</v>
      </c>
      <c r="AK3221" s="20">
        <f t="shared" si="960"/>
        <v>0.119126344099431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491417298.2221663</v>
      </c>
      <c r="AJ3222" s="19">
        <f t="shared" si="959"/>
        <v>58540746.164426483</v>
      </c>
      <c r="AK3222" s="20">
        <f t="shared" si="960"/>
        <v>0.119126344099431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491417298.2221663</v>
      </c>
      <c r="AJ3227" s="19">
        <f t="shared" si="959"/>
        <v>58540746.164426483</v>
      </c>
      <c r="AK3227" s="20">
        <f t="shared" si="960"/>
        <v>0.119126344099431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491417298.2221663</v>
      </c>
      <c r="AJ3228" s="19">
        <f t="shared" si="959"/>
        <v>58540746.164426483</v>
      </c>
      <c r="AK3228" s="20">
        <f t="shared" si="960"/>
        <v>0.119126344099431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491417298.2221663</v>
      </c>
      <c r="AJ3253" s="27">
        <f t="shared" si="959"/>
        <v>58540746.164426483</v>
      </c>
      <c r="AK3253" s="28">
        <f t="shared" si="960"/>
        <v>0.119126344099431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491417298.2221663</v>
      </c>
      <c r="AJ3255" s="19">
        <f t="shared" si="959"/>
        <v>58540746.164426483</v>
      </c>
      <c r="AK3255" s="20">
        <f t="shared" si="960"/>
        <v>0.119126344099431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491417298.2221663</v>
      </c>
      <c r="AJ3277" s="27">
        <f t="shared" si="979"/>
        <v>58540746.164426483</v>
      </c>
      <c r="AK3277" s="28">
        <f t="shared" si="980"/>
        <v>0.119126344099431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7160983.1504424782</v>
      </c>
      <c r="AJ3278" s="200">
        <f t="shared" si="979"/>
        <v>859317.97805309738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491417298.2221663</v>
      </c>
      <c r="AJ3320" s="19">
        <f t="shared" si="979"/>
        <v>58540746.164426483</v>
      </c>
      <c r="AK3320" s="20">
        <f t="shared" si="980"/>
        <v>0.119126344099431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491417298.2221663</v>
      </c>
      <c r="AJ3321" s="19">
        <f t="shared" si="979"/>
        <v>58540746.164426483</v>
      </c>
      <c r="AK3321" s="20">
        <f t="shared" si="980"/>
        <v>0.119126344099431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491417298.2221663</v>
      </c>
      <c r="AJ3322" s="19">
        <f t="shared" si="979"/>
        <v>58540746.164426483</v>
      </c>
      <c r="AK3322" s="20">
        <f t="shared" si="980"/>
        <v>0.119126344099431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491417298.2221663</v>
      </c>
      <c r="AJ3323" s="19">
        <f t="shared" si="979"/>
        <v>58540746.164426483</v>
      </c>
      <c r="AK3323" s="20">
        <f t="shared" si="980"/>
        <v>0.119126344099431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491417298.2221663</v>
      </c>
      <c r="AJ3324" s="19">
        <f t="shared" si="979"/>
        <v>58540746.164426483</v>
      </c>
      <c r="AK3324" s="20">
        <f t="shared" si="980"/>
        <v>0.119126344099431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491417298.2221663</v>
      </c>
      <c r="AJ3325" s="19">
        <f t="shared" si="979"/>
        <v>58540746.164426483</v>
      </c>
      <c r="AK3325" s="20">
        <f t="shared" si="980"/>
        <v>0.119126344099431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491417298.2221663</v>
      </c>
      <c r="AJ3338" s="19">
        <f t="shared" si="999"/>
        <v>58540746.164426483</v>
      </c>
      <c r="AK3338" s="20">
        <f t="shared" si="1000"/>
        <v>0.119126344099431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7160983.1504424782</v>
      </c>
      <c r="AJ3343" s="200">
        <f t="shared" si="999"/>
        <v>859317.97805309738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20710698.429876111</v>
      </c>
      <c r="AJ3566" s="27">
        <f t="shared" si="1045"/>
        <v>2485283.8115851334</v>
      </c>
      <c r="AK3566" s="28">
        <f t="shared" si="1046"/>
        <v>0.12000000000000001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158583.07964601772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20710698.429876111</v>
      </c>
      <c r="AJ3570" s="19">
        <f t="shared" si="1045"/>
        <v>2485283.8115851334</v>
      </c>
      <c r="AK3570" s="20">
        <f t="shared" si="1046"/>
        <v>0.12000000000000001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99658.194690265504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20710698.429876111</v>
      </c>
      <c r="AJ3571" s="19">
        <f t="shared" si="1045"/>
        <v>2485283.8115851334</v>
      </c>
      <c r="AK3571" s="20">
        <f t="shared" si="1046"/>
        <v>0.12000000000000001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491417298.2221663</v>
      </c>
      <c r="AJ3572" s="27">
        <f t="shared" si="1045"/>
        <v>58540746.164426483</v>
      </c>
      <c r="AK3572" s="28">
        <f t="shared" si="1046"/>
        <v>0.119126344099431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491417298.2221663</v>
      </c>
      <c r="AJ3573" s="27">
        <f t="shared" si="1045"/>
        <v>58540746.164426483</v>
      </c>
      <c r="AK3573" s="28">
        <f t="shared" si="1046"/>
        <v>0.119126344099431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491417298.2221663</v>
      </c>
      <c r="AJ3574" s="27">
        <f t="shared" si="1045"/>
        <v>58540746.164426483</v>
      </c>
      <c r="AK3574" s="28">
        <f t="shared" si="1046"/>
        <v>0.119126344099431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491417298.2221663</v>
      </c>
      <c r="AJ3575" s="27">
        <f t="shared" si="1045"/>
        <v>58540746.164426483</v>
      </c>
      <c r="AK3575" s="28">
        <f t="shared" si="1046"/>
        <v>0.119126344099431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491417298.2221663</v>
      </c>
      <c r="AJ3576" s="200">
        <f t="shared" si="1045"/>
        <v>58540746.164426483</v>
      </c>
      <c r="AK3576" s="201">
        <f t="shared" si="1046"/>
        <v>0.119126344099431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491417298.2221663</v>
      </c>
      <c r="AJ3577" s="200">
        <f t="shared" si="1045"/>
        <v>58540746.164426483</v>
      </c>
      <c r="AK3577" s="201">
        <f t="shared" si="1046"/>
        <v>0.119126344099431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491417298.2221663</v>
      </c>
      <c r="AJ3579" s="27">
        <f t="shared" si="1045"/>
        <v>58540746.164426483</v>
      </c>
      <c r="AK3579" s="28">
        <f t="shared" si="1046"/>
        <v>0.119126344099431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491417298.2221663</v>
      </c>
      <c r="AJ3580" s="27">
        <f t="shared" si="1045"/>
        <v>58540746.164426483</v>
      </c>
      <c r="AK3580" s="28">
        <f t="shared" si="1046"/>
        <v>0.119126344099431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491417298.2221663</v>
      </c>
      <c r="AJ3581" s="27">
        <f t="shared" si="1045"/>
        <v>58540746.164426483</v>
      </c>
      <c r="AK3581" s="28">
        <f t="shared" si="1046"/>
        <v>0.119126344099431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491417298.2221663</v>
      </c>
      <c r="AJ3582" s="27">
        <f t="shared" si="1045"/>
        <v>58540746.164426483</v>
      </c>
      <c r="AK3582" s="28">
        <f t="shared" si="1046"/>
        <v>0.119126344099431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491417298.2221663</v>
      </c>
      <c r="AJ3583" s="27">
        <f t="shared" si="1045"/>
        <v>58540746.164426483</v>
      </c>
      <c r="AK3583" s="28">
        <f t="shared" si="1046"/>
        <v>0.119126344099431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491417298.2221663</v>
      </c>
      <c r="AJ3584" s="27">
        <f t="shared" si="1045"/>
        <v>58540746.164426483</v>
      </c>
      <c r="AK3584" s="28">
        <f t="shared" si="1046"/>
        <v>0.119126344099431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491417298.2221663</v>
      </c>
      <c r="AJ3627" s="200">
        <f t="shared" si="1068"/>
        <v>58540746.164426483</v>
      </c>
      <c r="AK3627" s="201">
        <f t="shared" si="1069"/>
        <v>0.119126344099431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491417298.2221663</v>
      </c>
      <c r="AJ3628" s="200">
        <f t="shared" si="1068"/>
        <v>58540746.164426483</v>
      </c>
      <c r="AK3628" s="201">
        <f t="shared" si="1069"/>
        <v>0.119126344099431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491417298.2221663</v>
      </c>
      <c r="AJ3629" s="200">
        <f t="shared" si="1068"/>
        <v>58540746.164426483</v>
      </c>
      <c r="AK3629" s="201">
        <f t="shared" si="1069"/>
        <v>0.119126344099431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491417298.2221663</v>
      </c>
      <c r="AJ3630" s="200">
        <f t="shared" si="1068"/>
        <v>58540746.164426483</v>
      </c>
      <c r="AK3630" s="201">
        <f t="shared" si="1069"/>
        <v>0.119126344099431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2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32915640.612389389</v>
      </c>
      <c r="AJ3631" s="200">
        <f t="shared" si="1068"/>
        <v>3949876.8734867242</v>
      </c>
      <c r="AK3631" s="201">
        <f t="shared" si="1069"/>
        <v>0.11999999999999993</v>
      </c>
      <c r="AL3631" s="24"/>
      <c r="AM3631" s="24"/>
      <c r="AN3631" s="24"/>
      <c r="AO3631" s="24"/>
      <c r="AP3631" s="165" t="str">
        <f t="shared" si="1070"/>
        <v>20252</v>
      </c>
      <c r="AQ3631" s="203" t="str">
        <f t="shared" si="1071"/>
        <v>20252RMB</v>
      </c>
      <c r="AR3631" s="206" t="str">
        <f t="shared" si="1072"/>
        <v>YAMAHA_Mounter</v>
      </c>
      <c r="AS3631" s="22">
        <f t="shared" si="1073"/>
        <v>7</v>
      </c>
      <c r="AT3631" s="24" t="str">
        <f t="shared" si="1074"/>
        <v>&gt; 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16790764.256637167</v>
      </c>
      <c r="AJ3652" s="200">
        <f t="shared" si="1068"/>
        <v>2579145.3996584071</v>
      </c>
      <c r="AK3652" s="201">
        <f t="shared" si="1069"/>
        <v>0.15360500333621829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7160983.1504424782</v>
      </c>
      <c r="AJ3661" s="200">
        <f t="shared" si="1090"/>
        <v>859317.97805309738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2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32915640.612389389</v>
      </c>
      <c r="AJ3663" s="200">
        <f t="shared" si="1090"/>
        <v>3949876.8734867242</v>
      </c>
      <c r="AK3663" s="201">
        <f t="shared" si="1091"/>
        <v>0.11999999999999993</v>
      </c>
      <c r="AL3663" s="24"/>
      <c r="AM3663" s="24"/>
      <c r="AN3663" s="24"/>
      <c r="AO3663" s="24"/>
      <c r="AP3663" s="165" t="str">
        <f t="shared" si="1092"/>
        <v>20252</v>
      </c>
      <c r="AQ3663" s="203" t="str">
        <f t="shared" si="1093"/>
        <v>20252RMB</v>
      </c>
      <c r="AR3663" s="206" t="str">
        <f t="shared" si="1094"/>
        <v>YAMAHA_Mounter</v>
      </c>
      <c r="AS3663" s="22">
        <f t="shared" si="1095"/>
        <v>6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74009.203539823007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20710698.429876111</v>
      </c>
      <c r="AJ3667" s="200">
        <f t="shared" si="1090"/>
        <v>2485283.8115851334</v>
      </c>
      <c r="AK3667" s="201">
        <f t="shared" si="1091"/>
        <v>0.12000000000000001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491417298.2221663</v>
      </c>
      <c r="AJ3687" s="200">
        <f t="shared" si="1090"/>
        <v>58540746.164426483</v>
      </c>
      <c r="AK3687" s="201">
        <f t="shared" si="1091"/>
        <v>0.119126344099431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491417298.2221663</v>
      </c>
      <c r="AJ3688" s="200">
        <f t="shared" si="1090"/>
        <v>58540746.164426483</v>
      </c>
      <c r="AK3688" s="201">
        <f t="shared" si="1091"/>
        <v>0.119126344099431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16790764.256637167</v>
      </c>
      <c r="AJ3707" s="200">
        <f t="shared" si="1090"/>
        <v>2579145.3996584071</v>
      </c>
      <c r="AK3707" s="201">
        <f t="shared" si="1091"/>
        <v>0.15360500333621829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491417298.2221663</v>
      </c>
      <c r="AJ3714" s="200">
        <f t="shared" si="1090"/>
        <v>58540746.164426483</v>
      </c>
      <c r="AK3714" s="201">
        <f t="shared" si="1091"/>
        <v>0.119126344099431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2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96607.433628318584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32915640.612389389</v>
      </c>
      <c r="AJ3726" s="200">
        <f t="shared" si="1131"/>
        <v>3949876.8734867242</v>
      </c>
      <c r="AK3726" s="201">
        <f t="shared" si="1132"/>
        <v>0.11999999999999993</v>
      </c>
      <c r="AL3726" s="24"/>
      <c r="AM3726" s="24"/>
      <c r="AN3726" s="24"/>
      <c r="AO3726" s="24"/>
      <c r="AP3726" s="165" t="str">
        <f t="shared" si="1133"/>
        <v>20252</v>
      </c>
      <c r="AQ3726" s="203" t="str">
        <f t="shared" si="1134"/>
        <v>20252RMB</v>
      </c>
      <c r="AR3726" s="206" t="str">
        <f t="shared" si="1135"/>
        <v>YAMAHA_Mounter</v>
      </c>
      <c r="AS3726" s="22">
        <f t="shared" si="1136"/>
        <v>4</v>
      </c>
      <c r="AT3726" s="24" t="str">
        <f t="shared" si="1137"/>
        <v>4-6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16790764.256637167</v>
      </c>
      <c r="AJ3728" s="200">
        <f t="shared" si="1131"/>
        <v>2579145.3996584071</v>
      </c>
      <c r="AK3728" s="201">
        <f t="shared" si="1132"/>
        <v>0.15360500333621829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16790764.256637167</v>
      </c>
      <c r="AJ3729" s="200">
        <f t="shared" si="1131"/>
        <v>2579145.3996584071</v>
      </c>
      <c r="AK3729" s="201">
        <f t="shared" si="1132"/>
        <v>0.15360500333621829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16790764.256637167</v>
      </c>
      <c r="AJ3735" s="200">
        <f t="shared" si="1131"/>
        <v>2579145.3996584071</v>
      </c>
      <c r="AK3735" s="201">
        <f t="shared" si="1132"/>
        <v>0.15360500333621829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20710698.429876111</v>
      </c>
      <c r="AJ3737" s="200">
        <f t="shared" si="1131"/>
        <v>2485283.8115851334</v>
      </c>
      <c r="AK3737" s="201">
        <f t="shared" si="1132"/>
        <v>0.12000000000000001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16790764.256637167</v>
      </c>
      <c r="AJ3744" s="200">
        <f t="shared" si="1131"/>
        <v>2579145.3996584071</v>
      </c>
      <c r="AK3744" s="201">
        <f t="shared" ref="AK3744:AK3807" si="1144">IF(AJ3744&gt;0,AJ3744/AI3744,"")</f>
        <v>0.15360500333621829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16790764.256637167</v>
      </c>
      <c r="AJ3745" s="200">
        <f t="shared" si="1131"/>
        <v>2579145.3996584071</v>
      </c>
      <c r="AK3745" s="201">
        <f t="shared" si="1144"/>
        <v>0.15360500333621829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16790764.256637167</v>
      </c>
      <c r="AJ3746" s="200">
        <f t="shared" si="1131"/>
        <v>2579145.3996584071</v>
      </c>
      <c r="AK3746" s="201">
        <f t="shared" si="1144"/>
        <v>0.15360500333621829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16790764.256637167</v>
      </c>
      <c r="AJ3747" s="200">
        <f t="shared" si="1131"/>
        <v>2579145.3996584071</v>
      </c>
      <c r="AK3747" s="201">
        <f t="shared" si="1144"/>
        <v>0.15360500333621829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16790764.256637167</v>
      </c>
      <c r="AJ3748" s="200">
        <f t="shared" si="1131"/>
        <v>2579145.3996584071</v>
      </c>
      <c r="AK3748" s="201">
        <f t="shared" si="1144"/>
        <v>0.15360500333621829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16790764.256637167</v>
      </c>
      <c r="AJ3749" s="200">
        <f t="shared" si="1131"/>
        <v>2579145.3996584071</v>
      </c>
      <c r="AK3749" s="201">
        <f t="shared" si="1144"/>
        <v>0.15360500333621829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20710698.429876111</v>
      </c>
      <c r="AJ3750" s="200">
        <f t="shared" si="1131"/>
        <v>2485283.8115851334</v>
      </c>
      <c r="AK3750" s="201">
        <f t="shared" si="1144"/>
        <v>0.12000000000000001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20710698.429876111</v>
      </c>
      <c r="AJ3751" s="200">
        <f t="shared" si="1131"/>
        <v>2485283.8115851334</v>
      </c>
      <c r="AK3751" s="201">
        <f t="shared" si="1144"/>
        <v>0.12000000000000001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20710698.429876111</v>
      </c>
      <c r="AJ3752" s="200">
        <f t="shared" si="1131"/>
        <v>2485283.8115851334</v>
      </c>
      <c r="AK3752" s="201">
        <f t="shared" si="1144"/>
        <v>0.12000000000000001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20710698.429876111</v>
      </c>
      <c r="AJ3753" s="200">
        <f t="shared" si="1131"/>
        <v>2485283.8115851334</v>
      </c>
      <c r="AK3753" s="201">
        <f t="shared" si="1144"/>
        <v>0.12000000000000001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20710698.429876111</v>
      </c>
      <c r="AJ3754" s="200">
        <f t="shared" si="1131"/>
        <v>2485283.8115851334</v>
      </c>
      <c r="AK3754" s="201">
        <f t="shared" si="1144"/>
        <v>0.12000000000000001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20710698.429876111</v>
      </c>
      <c r="AJ3755" s="200">
        <f t="shared" si="1131"/>
        <v>2485283.8115851334</v>
      </c>
      <c r="AK3755" s="201">
        <f t="shared" si="1144"/>
        <v>0.12000000000000001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20710698.429876111</v>
      </c>
      <c r="AJ3756" s="200">
        <f t="shared" si="1131"/>
        <v>2485283.8115851334</v>
      </c>
      <c r="AK3756" s="201">
        <f t="shared" si="1144"/>
        <v>0.12000000000000001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20710698.429876111</v>
      </c>
      <c r="AJ3757" s="200">
        <f t="shared" si="1131"/>
        <v>2485283.8115851334</v>
      </c>
      <c r="AK3757" s="201">
        <f t="shared" si="1144"/>
        <v>0.12000000000000001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20710698.429876111</v>
      </c>
      <c r="AJ3758" s="200">
        <f t="shared" si="1131"/>
        <v>2485283.8115851334</v>
      </c>
      <c r="AK3758" s="201">
        <f t="shared" si="1144"/>
        <v>0.12000000000000001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32915640.612389389</v>
      </c>
      <c r="AJ3759" s="27">
        <f t="shared" si="1131"/>
        <v>3949876.8734867242</v>
      </c>
      <c r="AK3759" s="242">
        <f t="shared" si="1144"/>
        <v>0.11999999999999993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32915640.612389389</v>
      </c>
      <c r="AJ3760" s="27">
        <f t="shared" si="1131"/>
        <v>3949876.8734867242</v>
      </c>
      <c r="AK3760" s="242">
        <f t="shared" si="1144"/>
        <v>0.11999999999999993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32915640.612389389</v>
      </c>
      <c r="AJ3761" s="27">
        <f t="shared" si="1131"/>
        <v>3949876.8734867242</v>
      </c>
      <c r="AK3761" s="242">
        <f t="shared" si="1144"/>
        <v>0.11999999999999993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32915640.612389389</v>
      </c>
      <c r="AJ3762" s="27">
        <f t="shared" si="1131"/>
        <v>3949876.8734867242</v>
      </c>
      <c r="AK3762" s="242">
        <f t="shared" si="1144"/>
        <v>0.11999999999999993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32915640.612389389</v>
      </c>
      <c r="AJ3763" s="27">
        <f t="shared" si="1131"/>
        <v>3949876.8734867242</v>
      </c>
      <c r="AK3763" s="242">
        <f t="shared" si="1144"/>
        <v>0.11999999999999993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32915640.612389389</v>
      </c>
      <c r="AJ3764" s="27">
        <f t="shared" si="1131"/>
        <v>3949876.8734867242</v>
      </c>
      <c r="AK3764" s="242">
        <f t="shared" si="1144"/>
        <v>0.11999999999999993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32915640.612389389</v>
      </c>
      <c r="AJ3765" s="27">
        <f t="shared" si="1131"/>
        <v>3949876.8734867242</v>
      </c>
      <c r="AK3765" s="242">
        <f t="shared" si="1144"/>
        <v>0.11999999999999993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32915640.612389389</v>
      </c>
      <c r="AJ3766" s="27">
        <f t="shared" si="1131"/>
        <v>3949876.8734867242</v>
      </c>
      <c r="AK3766" s="242">
        <f t="shared" si="1144"/>
        <v>0.11999999999999993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32915640.612389389</v>
      </c>
      <c r="AJ3767" s="27">
        <f t="shared" si="1131"/>
        <v>3949876.8734867242</v>
      </c>
      <c r="AK3767" s="242">
        <f t="shared" si="1144"/>
        <v>0.11999999999999993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32915640.612389389</v>
      </c>
      <c r="AJ3768" s="27">
        <f t="shared" si="1131"/>
        <v>3949876.8734867242</v>
      </c>
      <c r="AK3768" s="242">
        <f t="shared" si="1144"/>
        <v>0.11999999999999993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32915640.612389389</v>
      </c>
      <c r="AJ3769" s="27">
        <f t="shared" si="1131"/>
        <v>3949876.8734867242</v>
      </c>
      <c r="AK3769" s="242">
        <f t="shared" si="1144"/>
        <v>0.11999999999999993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32915640.612389389</v>
      </c>
      <c r="AJ3770" s="27">
        <f t="shared" si="1131"/>
        <v>3949876.8734867242</v>
      </c>
      <c r="AK3770" s="242">
        <f t="shared" si="1144"/>
        <v>0.11999999999999993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2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16790764.256637167</v>
      </c>
      <c r="AJ3775" s="27">
        <f t="shared" si="1131"/>
        <v>2579145.3996584071</v>
      </c>
      <c r="AK3775" s="242">
        <f t="shared" si="1144"/>
        <v>0.15360500333621829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32915640.612389389</v>
      </c>
      <c r="AJ3786" s="27">
        <f t="shared" si="1155"/>
        <v>3949876.8734867242</v>
      </c>
      <c r="AK3786" s="242">
        <f t="shared" si="1144"/>
        <v>0.11999999999999993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32915640.612389389</v>
      </c>
      <c r="AJ3787" s="27">
        <f t="shared" si="1155"/>
        <v>3949876.8734867242</v>
      </c>
      <c r="AK3787" s="242">
        <f t="shared" si="1144"/>
        <v>0.11999999999999993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16790764.256637167</v>
      </c>
      <c r="AJ3788" s="27">
        <f t="shared" si="1155"/>
        <v>2579145.3996584071</v>
      </c>
      <c r="AK3788" s="242">
        <f t="shared" si="1144"/>
        <v>0.15360500333621829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16790764.256637167</v>
      </c>
      <c r="AJ3789" s="27">
        <f t="shared" si="1155"/>
        <v>2579145.3996584071</v>
      </c>
      <c r="AK3789" s="242">
        <f t="shared" si="1144"/>
        <v>0.15360500333621829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32915640.612389389</v>
      </c>
      <c r="AJ3790" s="27">
        <f t="shared" si="1155"/>
        <v>3949876.8734867242</v>
      </c>
      <c r="AK3790" s="242">
        <f t="shared" si="1144"/>
        <v>0.11999999999999993</v>
      </c>
      <c r="AL3790" s="24"/>
      <c r="AM3790" s="24"/>
      <c r="AN3790" s="24"/>
      <c r="AO3790" s="24"/>
      <c r="AP3790" s="165" t="str">
        <f t="shared" si="1145"/>
        <v>20252</v>
      </c>
      <c r="AQ3790" s="243" t="str">
        <f t="shared" si="1146"/>
        <v>20252JPY</v>
      </c>
      <c r="AR3790" s="244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32915640.612389389</v>
      </c>
      <c r="AJ3791" s="27">
        <f t="shared" si="1155"/>
        <v>3949876.8734867242</v>
      </c>
      <c r="AK3791" s="242">
        <f t="shared" si="1144"/>
        <v>0.11999999999999993</v>
      </c>
      <c r="AL3791" s="24"/>
      <c r="AM3791" s="24"/>
      <c r="AN3791" s="24"/>
      <c r="AO3791" s="24"/>
      <c r="AP3791" s="165" t="str">
        <f t="shared" si="1145"/>
        <v>20252</v>
      </c>
      <c r="AQ3791" s="243" t="str">
        <f t="shared" si="1146"/>
        <v>20252JPY</v>
      </c>
      <c r="AR3791" s="244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32915640.612389389</v>
      </c>
      <c r="AJ3792" s="27">
        <f t="shared" si="1155"/>
        <v>3949876.8734867242</v>
      </c>
      <c r="AK3792" s="242">
        <f t="shared" si="1144"/>
        <v>0.11999999999999993</v>
      </c>
      <c r="AL3792" s="24"/>
      <c r="AM3792" s="24"/>
      <c r="AN3792" s="24"/>
      <c r="AO3792" s="24"/>
      <c r="AP3792" s="165" t="str">
        <f t="shared" si="1145"/>
        <v>20252</v>
      </c>
      <c r="AQ3792" s="243" t="str">
        <f t="shared" si="1146"/>
        <v>20252JPY</v>
      </c>
      <c r="AR3792" s="244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32915640.612389389</v>
      </c>
      <c r="AJ3793" s="27">
        <f t="shared" si="1155"/>
        <v>3949876.8734867242</v>
      </c>
      <c r="AK3793" s="242">
        <f t="shared" si="1144"/>
        <v>0.11999999999999993</v>
      </c>
      <c r="AL3793" s="24"/>
      <c r="AM3793" s="24"/>
      <c r="AN3793" s="24"/>
      <c r="AO3793" s="24"/>
      <c r="AP3793" s="165" t="str">
        <f t="shared" si="1145"/>
        <v>20252</v>
      </c>
      <c r="AQ3793" s="243" t="str">
        <f t="shared" si="1146"/>
        <v>20252JPY</v>
      </c>
      <c r="AR3793" s="244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32915640.612389389</v>
      </c>
      <c r="AJ3794" s="27">
        <f t="shared" si="1155"/>
        <v>3949876.8734867242</v>
      </c>
      <c r="AK3794" s="242">
        <f t="shared" si="1144"/>
        <v>0.11999999999999993</v>
      </c>
      <c r="AL3794" s="24"/>
      <c r="AM3794" s="24"/>
      <c r="AN3794" s="24"/>
      <c r="AO3794" s="24"/>
      <c r="AP3794" s="165" t="str">
        <f t="shared" si="1145"/>
        <v>20252</v>
      </c>
      <c r="AQ3794" s="243" t="str">
        <f t="shared" si="1146"/>
        <v>20252JPY</v>
      </c>
      <c r="AR3794" s="244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16790764.256637167</v>
      </c>
      <c r="AJ3795" s="27">
        <f t="shared" si="1155"/>
        <v>2579145.3996584071</v>
      </c>
      <c r="AK3795" s="242">
        <f t="shared" si="1144"/>
        <v>0.15360500333621829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16790764.256637167</v>
      </c>
      <c r="AJ3796" s="27">
        <f t="shared" si="1155"/>
        <v>2579145.3996584071</v>
      </c>
      <c r="AK3796" s="242">
        <f t="shared" si="1144"/>
        <v>0.15360500333621829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32915640.612389389</v>
      </c>
      <c r="AJ3799" s="27">
        <f t="shared" si="1155"/>
        <v>3949876.8734867242</v>
      </c>
      <c r="AK3799" s="242">
        <f t="shared" si="1144"/>
        <v>0.11999999999999993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32915640.612389389</v>
      </c>
      <c r="AJ3800" s="27">
        <f t="shared" si="1155"/>
        <v>3949876.8734867242</v>
      </c>
      <c r="AK3800" s="242">
        <f t="shared" si="1144"/>
        <v>0.11999999999999993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32915640.612389389</v>
      </c>
      <c r="AJ3801" s="27">
        <f t="shared" si="1155"/>
        <v>3949876.8734867242</v>
      </c>
      <c r="AK3801" s="242">
        <f t="shared" si="1144"/>
        <v>0.11999999999999993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32915640.612389389</v>
      </c>
      <c r="AJ3802" s="27">
        <f t="shared" si="1155"/>
        <v>3949876.8734867242</v>
      </c>
      <c r="AK3802" s="242">
        <f t="shared" si="1144"/>
        <v>0.11999999999999993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32915640.612389389</v>
      </c>
      <c r="AJ3803" s="27">
        <f t="shared" si="1155"/>
        <v>3949876.8734867242</v>
      </c>
      <c r="AK3803" s="242">
        <f t="shared" si="1144"/>
        <v>0.11999999999999993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32915640.612389389</v>
      </c>
      <c r="AJ3804" s="27">
        <f t="shared" si="1155"/>
        <v>3949876.8734867242</v>
      </c>
      <c r="AK3804" s="242">
        <f t="shared" si="1144"/>
        <v>0.11999999999999993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16790764.256637167</v>
      </c>
      <c r="AJ3805" s="27">
        <f t="shared" si="1155"/>
        <v>2579145.3996584071</v>
      </c>
      <c r="AK3805" s="242">
        <f t="shared" si="1144"/>
        <v>0.15360500333621829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16790764.256637167</v>
      </c>
      <c r="AJ3806" s="27">
        <f t="shared" si="1155"/>
        <v>2579145.3996584071</v>
      </c>
      <c r="AK3806" s="242">
        <f t="shared" si="1144"/>
        <v>0.15360500333621829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16790764.256637167</v>
      </c>
      <c r="AJ3807" s="27">
        <f t="shared" si="1155"/>
        <v>2579145.3996584071</v>
      </c>
      <c r="AK3807" s="242">
        <f t="shared" si="1144"/>
        <v>0.15360500333621829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16790764.256637167</v>
      </c>
      <c r="AJ3808" s="27">
        <f t="shared" si="1155"/>
        <v>2579145.3996584071</v>
      </c>
      <c r="AK3808" s="242">
        <f t="shared" ref="AK3808:AK3871" si="1162">IF(AJ3808&gt;0,AJ3808/AI3808,"")</f>
        <v>0.15360500333621829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16790764.256637167</v>
      </c>
      <c r="AJ3809" s="27">
        <f t="shared" si="1155"/>
        <v>2579145.3996584071</v>
      </c>
      <c r="AK3809" s="242">
        <f t="shared" si="1162"/>
        <v>0.15360500333621829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32915640.612389389</v>
      </c>
      <c r="AJ3811" s="27">
        <f t="shared" si="1155"/>
        <v>3949876.8734867242</v>
      </c>
      <c r="AK3811" s="242">
        <f t="shared" si="1162"/>
        <v>0.11999999999999993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16790764.256637167</v>
      </c>
      <c r="AJ3812" s="27">
        <f t="shared" si="1155"/>
        <v>2579145.3996584071</v>
      </c>
      <c r="AK3812" s="242">
        <f t="shared" si="1162"/>
        <v>0.15360500333621829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16790764.256637167</v>
      </c>
      <c r="AJ3813" s="27">
        <f t="shared" si="1155"/>
        <v>2579145.3996584071</v>
      </c>
      <c r="AK3813" s="242">
        <f t="shared" si="1162"/>
        <v>0.15360500333621829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16790764.256637167</v>
      </c>
      <c r="AJ3814" s="27">
        <f t="shared" si="1155"/>
        <v>2579145.3996584071</v>
      </c>
      <c r="AK3814" s="242">
        <f t="shared" si="1162"/>
        <v>0.15360500333621829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1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20710698.429876111</v>
      </c>
      <c r="AJ3815" s="27">
        <f t="shared" si="1155"/>
        <v>2485283.8115851334</v>
      </c>
      <c r="AK3815" s="242">
        <f t="shared" si="1162"/>
        <v>0.12000000000000001</v>
      </c>
      <c r="AL3815" s="24"/>
      <c r="AM3815" s="24"/>
      <c r="AN3815" s="24"/>
      <c r="AO3815" s="24"/>
      <c r="AP3815" s="165" t="str">
        <f t="shared" si="1163"/>
        <v>20251</v>
      </c>
      <c r="AQ3815" s="243" t="str">
        <f t="shared" si="1164"/>
        <v>20251JPY</v>
      </c>
      <c r="AR3815" s="244" t="str">
        <f t="shared" si="1165"/>
        <v>YAMAHA_Mounter</v>
      </c>
      <c r="AS3815" s="22">
        <f t="shared" si="1166"/>
        <v>2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1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20710698.429876111</v>
      </c>
      <c r="AJ3816" s="27">
        <f t="shared" si="1155"/>
        <v>2485283.8115851334</v>
      </c>
      <c r="AK3816" s="242">
        <f t="shared" si="1162"/>
        <v>0.12000000000000001</v>
      </c>
      <c r="AL3816" s="24"/>
      <c r="AM3816" s="24"/>
      <c r="AN3816" s="24"/>
      <c r="AO3816" s="24"/>
      <c r="AP3816" s="165" t="str">
        <f t="shared" si="1163"/>
        <v>20251</v>
      </c>
      <c r="AQ3816" s="243" t="str">
        <f t="shared" si="1164"/>
        <v>20251JPY</v>
      </c>
      <c r="AR3816" s="244" t="str">
        <f t="shared" si="1165"/>
        <v>YAMAHA_Mounter</v>
      </c>
      <c r="AS3816" s="22">
        <f t="shared" si="1166"/>
        <v>2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1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20710698.429876111</v>
      </c>
      <c r="AJ3817" s="27">
        <f t="shared" si="1155"/>
        <v>2485283.8115851334</v>
      </c>
      <c r="AK3817" s="242">
        <f t="shared" si="1162"/>
        <v>0.12000000000000001</v>
      </c>
      <c r="AL3817" s="24"/>
      <c r="AM3817" s="24"/>
      <c r="AN3817" s="24"/>
      <c r="AO3817" s="24"/>
      <c r="AP3817" s="165" t="str">
        <f t="shared" si="1163"/>
        <v>20251</v>
      </c>
      <c r="AQ3817" s="243" t="str">
        <f>IF(W3817="","",F3817&amp;G3817&amp;W3817)</f>
        <v>20251JPY</v>
      </c>
      <c r="AR3817" s="244" t="str">
        <f t="shared" si="1165"/>
        <v>YAMAHA_Mounter</v>
      </c>
      <c r="AS3817" s="22">
        <f t="shared" si="1166"/>
        <v>2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16790764.256637167</v>
      </c>
      <c r="AJ3818" s="27">
        <f t="shared" si="1155"/>
        <v>2579145.3996584071</v>
      </c>
      <c r="AK3818" s="242">
        <f t="shared" si="1162"/>
        <v>0.15360500333621829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16790764.256637167</v>
      </c>
      <c r="AJ3820" s="27">
        <f t="shared" si="1155"/>
        <v>2579145.3996584071</v>
      </c>
      <c r="AK3820" s="242">
        <f t="shared" si="1162"/>
        <v>0.15360500333621829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16790764.256637167</v>
      </c>
      <c r="AJ3821" s="27">
        <f t="shared" si="1155"/>
        <v>2579145.3996584071</v>
      </c>
      <c r="AK3821" s="242">
        <f t="shared" si="1162"/>
        <v>0.15360500333621829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16790764.256637167</v>
      </c>
      <c r="AJ3822" s="27">
        <f t="shared" si="1155"/>
        <v>2579145.3996584071</v>
      </c>
      <c r="AK3822" s="242">
        <f t="shared" si="1162"/>
        <v>0.15360500333621829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16790764.256637167</v>
      </c>
      <c r="AJ3823" s="27">
        <f t="shared" si="1155"/>
        <v>2579145.3996584071</v>
      </c>
      <c r="AK3823" s="242">
        <f t="shared" si="1162"/>
        <v>0.15360500333621829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1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20710698.429876111</v>
      </c>
      <c r="AJ3824" s="27">
        <f t="shared" si="1155"/>
        <v>2485283.8115851334</v>
      </c>
      <c r="AK3824" s="242">
        <f t="shared" si="1162"/>
        <v>0.12000000000000001</v>
      </c>
      <c r="AL3824" s="24"/>
      <c r="AM3824" s="24"/>
      <c r="AN3824" s="24"/>
      <c r="AO3824" s="24"/>
      <c r="AP3824" s="165" t="str">
        <f t="shared" si="1163"/>
        <v>20251</v>
      </c>
      <c r="AQ3824" s="243" t="str">
        <f t="shared" si="1164"/>
        <v>20251JPY</v>
      </c>
      <c r="AR3824" s="244" t="str">
        <f t="shared" si="1165"/>
        <v>YAMAHA_Mounter</v>
      </c>
      <c r="AS3824" s="22">
        <f t="shared" si="1166"/>
        <v>1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46365.111504424785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20710698.429876111</v>
      </c>
      <c r="AJ3825" s="27">
        <f t="shared" si="1155"/>
        <v>2485283.8115851334</v>
      </c>
      <c r="AK3825" s="242">
        <f t="shared" si="1162"/>
        <v>0.12000000000000001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46365.111504424785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20710698.429876111</v>
      </c>
      <c r="AJ3826" s="27">
        <f t="shared" si="1155"/>
        <v>2485283.8115851334</v>
      </c>
      <c r="AK3826" s="242">
        <f t="shared" si="1162"/>
        <v>0.12000000000000001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46365.111504424785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20710698.429876111</v>
      </c>
      <c r="AJ3827" s="27">
        <f t="shared" si="1155"/>
        <v>2485283.8115851334</v>
      </c>
      <c r="AK3827" s="242">
        <f t="shared" si="1162"/>
        <v>0.12000000000000001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46365.111504424785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20710698.429876111</v>
      </c>
      <c r="AJ3828" s="27">
        <f t="shared" si="1155"/>
        <v>2485283.8115851334</v>
      </c>
      <c r="AK3828" s="242">
        <f t="shared" si="1162"/>
        <v>0.12000000000000001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46365.111504424785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20710698.429876111</v>
      </c>
      <c r="AJ3829" s="27">
        <f t="shared" si="1155"/>
        <v>2485283.8115851334</v>
      </c>
      <c r="AK3829" s="242">
        <f t="shared" si="1162"/>
        <v>0.12000000000000001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46365.111504424785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20710698.429876111</v>
      </c>
      <c r="AJ3830" s="27">
        <f t="shared" si="1155"/>
        <v>2485283.8115851334</v>
      </c>
      <c r="AK3830" s="242">
        <f t="shared" si="1162"/>
        <v>0.12000000000000001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46365.111504424785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20710698.429876111</v>
      </c>
      <c r="AJ3831" s="27">
        <f t="shared" si="1155"/>
        <v>2485283.8115851334</v>
      </c>
      <c r="AK3831" s="242">
        <f t="shared" si="1162"/>
        <v>0.12000000000000001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16790764.256637167</v>
      </c>
      <c r="AJ3832" s="27">
        <f t="shared" si="1155"/>
        <v>2579145.3996584071</v>
      </c>
      <c r="AK3832" s="242">
        <f t="shared" si="1162"/>
        <v>0.15360500333621829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32915640.612389389</v>
      </c>
      <c r="AJ3833" s="27">
        <f t="shared" si="1155"/>
        <v>3949876.8734867242</v>
      </c>
      <c r="AK3833" s="242">
        <f t="shared" si="1162"/>
        <v>0.11999999999999993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2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32915640.612389389</v>
      </c>
      <c r="AJ3834" s="27">
        <f t="shared" si="1155"/>
        <v>3949876.8734867242</v>
      </c>
      <c r="AK3834" s="242">
        <f t="shared" si="1162"/>
        <v>0.11999999999999993</v>
      </c>
      <c r="AL3834" s="24"/>
      <c r="AM3834" s="24"/>
      <c r="AN3834" s="24"/>
      <c r="AO3834" s="24"/>
      <c r="AP3834" s="165" t="str">
        <f t="shared" si="1163"/>
        <v>20252</v>
      </c>
      <c r="AQ3834" s="243" t="str">
        <f t="shared" si="1164"/>
        <v>20252RMB</v>
      </c>
      <c r="AR3834" s="244" t="str">
        <f t="shared" si="1165"/>
        <v>YAMAHA_Mounter</v>
      </c>
      <c r="AS3834" s="22">
        <f t="shared" si="1166"/>
        <v>2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2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32915640.612389389</v>
      </c>
      <c r="AJ3835" s="27">
        <f t="shared" si="1155"/>
        <v>3949876.8734867242</v>
      </c>
      <c r="AK3835" s="242">
        <f t="shared" si="1162"/>
        <v>0.11999999999999993</v>
      </c>
      <c r="AL3835" s="24"/>
      <c r="AM3835" s="24"/>
      <c r="AN3835" s="24"/>
      <c r="AO3835" s="24"/>
      <c r="AP3835" s="165" t="str">
        <f t="shared" si="1163"/>
        <v>20252</v>
      </c>
      <c r="AQ3835" s="243" t="str">
        <f t="shared" si="1164"/>
        <v>20252RMB</v>
      </c>
      <c r="AR3835" s="244" t="str">
        <f t="shared" si="1165"/>
        <v>YAMAHA_Mounter</v>
      </c>
      <c r="AS3835" s="22">
        <f t="shared" si="1166"/>
        <v>2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16790764.256637167</v>
      </c>
      <c r="AJ3836" s="27">
        <f t="shared" si="1155"/>
        <v>2579145.3996584071</v>
      </c>
      <c r="AK3836" s="242">
        <f t="shared" si="1162"/>
        <v>0.15360500333621829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7062.9389649557534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20710698.429876111</v>
      </c>
      <c r="AJ3837" s="27">
        <f t="shared" si="1155"/>
        <v>2485283.8115851334</v>
      </c>
      <c r="AK3837" s="242">
        <f t="shared" si="1162"/>
        <v>0.12000000000000001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16790764.256637167</v>
      </c>
      <c r="AJ3838" s="27">
        <f t="shared" si="1155"/>
        <v>2579145.3996584071</v>
      </c>
      <c r="AK3838" s="242">
        <f t="shared" si="1162"/>
        <v>0.15360500333621829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40">
        <f t="shared" si="1170"/>
        <v>1100000</v>
      </c>
      <c r="AA3839" s="22">
        <v>1.0640000000000001</v>
      </c>
      <c r="AB3839" s="241">
        <f t="shared" si="1156"/>
        <v>1035752.2123893807</v>
      </c>
      <c r="AC3839" s="25">
        <f t="shared" si="1160"/>
        <v>124290.26548672568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20710698.429876111</v>
      </c>
      <c r="AJ3839" s="27">
        <f t="shared" si="1155"/>
        <v>2485283.8115851334</v>
      </c>
      <c r="AK3839" s="242">
        <f t="shared" si="1162"/>
        <v>0.12000000000000001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40">
        <f t="shared" si="1170"/>
        <v>639000</v>
      </c>
      <c r="AA3840" s="22">
        <v>1.0640000000000001</v>
      </c>
      <c r="AB3840" s="241">
        <f t="shared" si="1156"/>
        <v>601677.8761061948</v>
      </c>
      <c r="AC3840" s="25">
        <f t="shared" si="1160"/>
        <v>72201.345132743372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20710698.429876111</v>
      </c>
      <c r="AJ3840" s="27">
        <f t="shared" si="1155"/>
        <v>2485283.8115851334</v>
      </c>
      <c r="AK3840" s="242">
        <f t="shared" si="1162"/>
        <v>0.12000000000000001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32915640.612389389</v>
      </c>
      <c r="AJ3841" s="27">
        <f t="shared" si="1155"/>
        <v>3949876.8734867242</v>
      </c>
      <c r="AK3841" s="242">
        <f t="shared" si="1162"/>
        <v>0.11999999999999993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32915640.612389389</v>
      </c>
      <c r="AJ3842" s="27">
        <f t="shared" ref="AJ3842:AJ3905" si="1173">IF(P3842="C66 SERVICE","",SUMIFS(AC:AC,F:F,F3842,G:G,G3842,E:E,E3842))</f>
        <v>3949876.8734867242</v>
      </c>
      <c r="AK3842" s="242">
        <f t="shared" si="1162"/>
        <v>0.11999999999999993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2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52826.400000000001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32915640.612389389</v>
      </c>
      <c r="AJ3843" s="27">
        <f t="shared" si="1173"/>
        <v>3949876.8734867242</v>
      </c>
      <c r="AK3843" s="242">
        <f t="shared" si="1162"/>
        <v>0.11999999999999993</v>
      </c>
      <c r="AL3843" s="24"/>
      <c r="AM3843" s="24"/>
      <c r="AN3843" s="24"/>
      <c r="AO3843" s="24"/>
      <c r="AP3843" s="165" t="str">
        <f t="shared" si="1163"/>
        <v>20252</v>
      </c>
      <c r="AQ3843" s="243" t="str">
        <f t="shared" si="1164"/>
        <v>20252JPY</v>
      </c>
      <c r="AR3843" s="244" t="str">
        <f t="shared" si="1165"/>
        <v>YAMAHA_Mounter</v>
      </c>
      <c r="AS3843" s="22">
        <f t="shared" si="1166"/>
        <v>2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61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32915640.612389389</v>
      </c>
      <c r="AJ3844" s="27">
        <f t="shared" si="1173"/>
        <v>3949876.8734867242</v>
      </c>
      <c r="AK3844" s="242">
        <f t="shared" si="1162"/>
        <v>0.11999999999999993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YAMAHA_Non_Mounter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1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20710698.429876111</v>
      </c>
      <c r="AJ3845" s="27">
        <f t="shared" si="1173"/>
        <v>2485283.8115851334</v>
      </c>
      <c r="AK3845" s="242">
        <f t="shared" si="1162"/>
        <v>0.12000000000000001</v>
      </c>
      <c r="AL3845" s="24"/>
      <c r="AM3845" s="24"/>
      <c r="AN3845" s="24"/>
      <c r="AO3845" s="24"/>
      <c r="AP3845" s="165" t="str">
        <f t="shared" si="1163"/>
        <v>20251</v>
      </c>
      <c r="AQ3845" s="243" t="str">
        <f t="shared" si="1164"/>
        <v>20251JPY</v>
      </c>
      <c r="AR3845" s="244" t="str">
        <f t="shared" si="1165"/>
        <v>YAMAHA_Mounter</v>
      </c>
      <c r="AS3845" s="22">
        <f t="shared" si="1166"/>
        <v>1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1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20710698.429876111</v>
      </c>
      <c r="AJ3846" s="27">
        <f t="shared" si="1173"/>
        <v>2485283.8115851334</v>
      </c>
      <c r="AK3846" s="242">
        <f t="shared" si="1162"/>
        <v>0.12000000000000001</v>
      </c>
      <c r="AL3846" s="24"/>
      <c r="AM3846" s="24"/>
      <c r="AN3846" s="24"/>
      <c r="AO3846" s="24"/>
      <c r="AP3846" s="165" t="str">
        <f t="shared" si="1163"/>
        <v>20251</v>
      </c>
      <c r="AQ3846" s="243" t="str">
        <f t="shared" si="1164"/>
        <v>20251JPY</v>
      </c>
      <c r="AR3846" s="244" t="str">
        <f t="shared" si="1165"/>
        <v>YAMAHA_Mounter</v>
      </c>
      <c r="AS3846" s="22">
        <f t="shared" si="1166"/>
        <v>0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2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50846.017699115051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32915640.612389389</v>
      </c>
      <c r="AJ3847" s="27">
        <f t="shared" si="1173"/>
        <v>3949876.8734867242</v>
      </c>
      <c r="AK3847" s="242">
        <f t="shared" si="1162"/>
        <v>0.11999999999999993</v>
      </c>
      <c r="AL3847" s="24"/>
      <c r="AM3847" s="24"/>
      <c r="AN3847" s="24"/>
      <c r="AO3847" s="24"/>
      <c r="AP3847" s="165" t="str">
        <f t="shared" si="1163"/>
        <v>20252</v>
      </c>
      <c r="AQ3847" s="243" t="str">
        <f t="shared" si="1164"/>
        <v>20252RMB</v>
      </c>
      <c r="AR3847" s="244" t="str">
        <f t="shared" si="1165"/>
        <v>YAMAHA_Mounter</v>
      </c>
      <c r="AS3847" s="22">
        <f t="shared" si="1166"/>
        <v>2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2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32915640.612389389</v>
      </c>
      <c r="AJ3848" s="27">
        <f t="shared" si="1173"/>
        <v>3949876.8734867242</v>
      </c>
      <c r="AK3848" s="242">
        <f t="shared" si="1162"/>
        <v>0.11999999999999993</v>
      </c>
      <c r="AL3848" s="24"/>
      <c r="AM3848" s="24"/>
      <c r="AN3848" s="24"/>
      <c r="AO3848" s="24"/>
      <c r="AP3848" s="165" t="str">
        <f t="shared" si="1163"/>
        <v>20252</v>
      </c>
      <c r="AQ3848" s="243" t="str">
        <f t="shared" si="1164"/>
        <v>20252JPY</v>
      </c>
      <c r="AR3848" s="244" t="str">
        <f t="shared" si="1165"/>
        <v>YAMAHA_Mounter</v>
      </c>
      <c r="AS3848" s="22">
        <f t="shared" si="1166"/>
        <v>1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2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32915640.612389389</v>
      </c>
      <c r="AJ3849" s="27">
        <f t="shared" si="1173"/>
        <v>3949876.8734867242</v>
      </c>
      <c r="AK3849" s="242">
        <f t="shared" si="1162"/>
        <v>0.11999999999999993</v>
      </c>
      <c r="AL3849" s="24"/>
      <c r="AM3849" s="24"/>
      <c r="AN3849" s="24"/>
      <c r="AO3849" s="24"/>
      <c r="AP3849" s="165" t="str">
        <f t="shared" si="1163"/>
        <v>20252</v>
      </c>
      <c r="AQ3849" s="243" t="str">
        <f t="shared" si="1164"/>
        <v>20252RMB</v>
      </c>
      <c r="AR3849" s="244" t="str">
        <f t="shared" si="1165"/>
        <v>YAMAHA_Mounter</v>
      </c>
      <c r="AS3849" s="22">
        <f t="shared" si="1166"/>
        <v>3</v>
      </c>
      <c r="AT3849" s="24" t="str">
        <f t="shared" si="1167"/>
        <v>0-3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32915640.612389389</v>
      </c>
      <c r="AJ3850" s="27">
        <f t="shared" si="1173"/>
        <v>3949876.8734867242</v>
      </c>
      <c r="AK3850" s="242">
        <f t="shared" si="1162"/>
        <v>0.11999999999999993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32915640.612389389</v>
      </c>
      <c r="AJ3851" s="27">
        <f t="shared" si="1173"/>
        <v>3949876.8734867242</v>
      </c>
      <c r="AK3851" s="242">
        <f t="shared" si="1162"/>
        <v>0.11999999999999993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20710698.429876111</v>
      </c>
      <c r="AJ3852" s="200">
        <f t="shared" si="1173"/>
        <v>2485283.8115851334</v>
      </c>
      <c r="AK3852" s="201">
        <f t="shared" si="1162"/>
        <v>0.12000000000000001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20710698.429876111</v>
      </c>
      <c r="AJ3853" s="200">
        <f t="shared" si="1173"/>
        <v>2485283.8115851334</v>
      </c>
      <c r="AK3853" s="201">
        <f t="shared" si="1162"/>
        <v>0.12000000000000001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2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80150.399999999994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32915640.612389389</v>
      </c>
      <c r="AJ3854" s="200">
        <f t="shared" si="1173"/>
        <v>3949876.8734867242</v>
      </c>
      <c r="AK3854" s="201">
        <f t="shared" si="1162"/>
        <v>0.11999999999999993</v>
      </c>
      <c r="AL3854" s="24"/>
      <c r="AM3854" s="24"/>
      <c r="AN3854" s="24"/>
      <c r="AO3854" s="24"/>
      <c r="AP3854" s="165" t="str">
        <f t="shared" si="1163"/>
        <v>20252</v>
      </c>
      <c r="AQ3854" s="203" t="str">
        <f t="shared" si="1164"/>
        <v>20252JPY</v>
      </c>
      <c r="AR3854" s="206" t="str">
        <f t="shared" si="1165"/>
        <v>YAMAHA_Mounter</v>
      </c>
      <c r="AS3854" s="22">
        <f t="shared" si="1166"/>
        <v>2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2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80150.399999999994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32915640.612389389</v>
      </c>
      <c r="AJ3855" s="200">
        <f t="shared" si="1173"/>
        <v>3949876.8734867242</v>
      </c>
      <c r="AK3855" s="201">
        <f t="shared" si="1162"/>
        <v>0.11999999999999993</v>
      </c>
      <c r="AL3855" s="24"/>
      <c r="AM3855" s="24"/>
      <c r="AN3855" s="24"/>
      <c r="AO3855" s="24"/>
      <c r="AP3855" s="165" t="str">
        <f t="shared" si="1163"/>
        <v>20252</v>
      </c>
      <c r="AQ3855" s="203" t="str">
        <f t="shared" si="1164"/>
        <v>20252JPY</v>
      </c>
      <c r="AR3855" s="206" t="str">
        <f t="shared" si="1165"/>
        <v>YAMAHA_Mounter</v>
      </c>
      <c r="AS3855" s="22">
        <f t="shared" si="1166"/>
        <v>2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2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71649.599999999991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32915640.612389389</v>
      </c>
      <c r="AJ3856" s="200">
        <f t="shared" si="1173"/>
        <v>3949876.8734867242</v>
      </c>
      <c r="AK3856" s="201">
        <f t="shared" si="1162"/>
        <v>0.11999999999999993</v>
      </c>
      <c r="AL3856" s="24"/>
      <c r="AM3856" s="24"/>
      <c r="AN3856" s="24"/>
      <c r="AO3856" s="24"/>
      <c r="AP3856" s="165" t="str">
        <f t="shared" si="1163"/>
        <v>20252</v>
      </c>
      <c r="AQ3856" s="203" t="str">
        <f t="shared" si="1164"/>
        <v>20252JPY</v>
      </c>
      <c r="AR3856" s="206" t="str">
        <f t="shared" si="1165"/>
        <v>YAMAHA_Mounter</v>
      </c>
      <c r="AS3856" s="22">
        <f t="shared" si="1166"/>
        <v>2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2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71649.599999999991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32915640.612389389</v>
      </c>
      <c r="AJ3857" s="200">
        <f t="shared" si="1173"/>
        <v>3949876.8734867242</v>
      </c>
      <c r="AK3857" s="201">
        <f t="shared" si="1162"/>
        <v>0.11999999999999993</v>
      </c>
      <c r="AL3857" s="24"/>
      <c r="AM3857" s="24"/>
      <c r="AN3857" s="24"/>
      <c r="AO3857" s="24"/>
      <c r="AP3857" s="165" t="str">
        <f t="shared" si="1163"/>
        <v>20252</v>
      </c>
      <c r="AQ3857" s="203" t="str">
        <f t="shared" si="1164"/>
        <v>20252JPY</v>
      </c>
      <c r="AR3857" s="206" t="str">
        <f t="shared" si="1165"/>
        <v>YAMAHA_Mounter</v>
      </c>
      <c r="AS3857" s="22">
        <f t="shared" si="1166"/>
        <v>2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32915640.612389389</v>
      </c>
      <c r="AJ3858" s="200">
        <f t="shared" si="1173"/>
        <v>3949876.8734867242</v>
      </c>
      <c r="AK3858" s="201">
        <f t="shared" si="1162"/>
        <v>0.11999999999999993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32915640.612389389</v>
      </c>
      <c r="AJ3859" s="200">
        <f t="shared" si="1173"/>
        <v>3949876.8734867242</v>
      </c>
      <c r="AK3859" s="201">
        <f t="shared" si="1162"/>
        <v>0.11999999999999993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2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60076.367999999995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32915640.612389389</v>
      </c>
      <c r="AJ3860" s="200">
        <f t="shared" si="1173"/>
        <v>3949876.8734867242</v>
      </c>
      <c r="AK3860" s="201">
        <f t="shared" si="1162"/>
        <v>0.11999999999999993</v>
      </c>
      <c r="AL3860" s="24"/>
      <c r="AM3860" s="24"/>
      <c r="AN3860" s="24"/>
      <c r="AO3860" s="24"/>
      <c r="AP3860" s="165" t="str">
        <f t="shared" si="1163"/>
        <v>20252</v>
      </c>
      <c r="AQ3860" s="203" t="str">
        <f t="shared" si="1164"/>
        <v>20252JPY</v>
      </c>
      <c r="AR3860" s="206" t="str">
        <f t="shared" si="1165"/>
        <v>YAMAHA_Mounter</v>
      </c>
      <c r="AS3860" s="22">
        <f t="shared" si="1166"/>
        <v>2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32915640.612389389</v>
      </c>
      <c r="AJ3861" s="200">
        <f t="shared" si="1173"/>
        <v>3949876.8734867242</v>
      </c>
      <c r="AK3861" s="201">
        <f t="shared" si="1162"/>
        <v>0.11999999999999993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32915640.612389389</v>
      </c>
      <c r="AJ3862" s="200">
        <f t="shared" si="1173"/>
        <v>3949876.8734867242</v>
      </c>
      <c r="AK3862" s="201">
        <f t="shared" si="1162"/>
        <v>0.11999999999999993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32915640.612389389</v>
      </c>
      <c r="AJ3863" s="200">
        <f t="shared" si="1173"/>
        <v>3949876.8734867242</v>
      </c>
      <c r="AK3863" s="201">
        <f t="shared" si="1162"/>
        <v>0.11999999999999993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32915640.612389389</v>
      </c>
      <c r="AJ3864" s="200">
        <f t="shared" si="1173"/>
        <v>3949876.8734867242</v>
      </c>
      <c r="AK3864" s="201">
        <f t="shared" si="1162"/>
        <v>0.11999999999999993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32915640.612389389</v>
      </c>
      <c r="AJ3865" s="200">
        <f t="shared" si="1173"/>
        <v>3949876.8734867242</v>
      </c>
      <c r="AK3865" s="201">
        <f t="shared" si="1162"/>
        <v>0.11999999999999993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2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32915640.612389389</v>
      </c>
      <c r="AJ3866" s="200">
        <f t="shared" si="1173"/>
        <v>3949876.8734867242</v>
      </c>
      <c r="AK3866" s="201">
        <f t="shared" si="1162"/>
        <v>0.11999999999999993</v>
      </c>
      <c r="AL3866" s="24"/>
      <c r="AM3866" s="24"/>
      <c r="AN3866" s="24"/>
      <c r="AO3866" s="24"/>
      <c r="AP3866" s="165" t="str">
        <f t="shared" si="1163"/>
        <v>20252</v>
      </c>
      <c r="AQ3866" s="203" t="str">
        <f t="shared" si="1164"/>
        <v>20252RMB</v>
      </c>
      <c r="AR3866" s="206" t="str">
        <f t="shared" si="1165"/>
        <v>YAMAHA_Mounter</v>
      </c>
      <c r="AS3866" s="22">
        <f t="shared" si="1166"/>
        <v>1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2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32915640.612389389</v>
      </c>
      <c r="AJ3867" s="200">
        <f t="shared" si="1173"/>
        <v>3949876.8734867242</v>
      </c>
      <c r="AK3867" s="201">
        <f t="shared" si="1162"/>
        <v>0.11999999999999993</v>
      </c>
      <c r="AL3867" s="24"/>
      <c r="AM3867" s="24"/>
      <c r="AN3867" s="24"/>
      <c r="AO3867" s="24"/>
      <c r="AP3867" s="165" t="str">
        <f t="shared" si="1163"/>
        <v>20252</v>
      </c>
      <c r="AQ3867" s="203" t="str">
        <f t="shared" si="1164"/>
        <v>20252RMB</v>
      </c>
      <c r="AR3867" s="206" t="str">
        <f t="shared" si="1165"/>
        <v>YAMAHA_Mounter</v>
      </c>
      <c r="AS3867" s="22">
        <f t="shared" si="1166"/>
        <v>1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16790764.256637167</v>
      </c>
      <c r="AJ3868" s="200">
        <f t="shared" si="1173"/>
        <v>2579145.3996584071</v>
      </c>
      <c r="AK3868" s="201">
        <f t="shared" si="1162"/>
        <v>0.15360500333621829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16790764.256637167</v>
      </c>
      <c r="AJ3869" s="200">
        <f t="shared" si="1173"/>
        <v>2579145.3996584071</v>
      </c>
      <c r="AK3869" s="201">
        <f t="shared" si="1162"/>
        <v>0.15360500333621829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16790764.256637167</v>
      </c>
      <c r="AJ3870" s="200">
        <f t="shared" si="1173"/>
        <v>2579145.3996584071</v>
      </c>
      <c r="AK3870" s="201">
        <f t="shared" si="1162"/>
        <v>0.15360500333621829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16790764.256637167</v>
      </c>
      <c r="AJ3871" s="200">
        <f t="shared" si="1173"/>
        <v>2579145.3996584071</v>
      </c>
      <c r="AK3871" s="201">
        <f t="shared" si="1162"/>
        <v>0.15360500333621829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3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109185.59999999999</v>
      </c>
      <c r="AD3872" s="169">
        <v>0.12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7160983.1504424782</v>
      </c>
      <c r="AJ3872" s="200">
        <f t="shared" si="1173"/>
        <v>859317.97805309738</v>
      </c>
      <c r="AK3872" s="201">
        <f t="shared" ref="AK3872:AK3935" si="1180">IF(AJ3872&gt;0,AJ3872/AI3872,"")</f>
        <v>0.12</v>
      </c>
      <c r="AL3872" s="24"/>
      <c r="AM3872" s="24"/>
      <c r="AN3872" s="24"/>
      <c r="AO3872" s="24"/>
      <c r="AP3872" s="165" t="str">
        <f t="shared" ref="AP3872:AP3935" si="1181">IF(F3872="","",F3872&amp;G3872)</f>
        <v>20253</v>
      </c>
      <c r="AQ3872" s="203" t="str">
        <f t="shared" ref="AQ3872:AQ3935" si="1182">IF(W3872="","",F3872&amp;G3872&amp;W3872)</f>
        <v>20253JPY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3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3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5.0599999999999999E-2</v>
      </c>
      <c r="AB3873" s="197">
        <f t="shared" si="1174"/>
        <v>809600</v>
      </c>
      <c r="AC3873" s="198">
        <f t="shared" si="1178"/>
        <v>97152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7160983.1504424782</v>
      </c>
      <c r="AJ3873" s="200">
        <f t="shared" si="1173"/>
        <v>859317.97805309738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20253</v>
      </c>
      <c r="AQ3873" s="203" t="str">
        <f t="shared" si="1182"/>
        <v>20253JPY</v>
      </c>
      <c r="AR3873" s="206" t="str">
        <f t="shared" si="1183"/>
        <v>YAMAHA_Mounter</v>
      </c>
      <c r="AS3873" s="22">
        <f t="shared" si="1184"/>
        <v>2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1.0640000000000001</v>
      </c>
      <c r="AB3874" s="197">
        <f t="shared" si="1174"/>
        <v>620547.39823008853</v>
      </c>
      <c r="AC3874" s="198">
        <f t="shared" si="1178"/>
        <v>74465.687787610615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7160983.1504424782</v>
      </c>
      <c r="AJ3874" s="200">
        <f t="shared" si="1173"/>
        <v>859317.97805309738</v>
      </c>
      <c r="AK3874" s="201">
        <f t="shared" si="1180"/>
        <v>0.12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3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1.0640000000000001</v>
      </c>
      <c r="AB3875" s="197">
        <f t="shared" si="1174"/>
        <v>830955.75221238949</v>
      </c>
      <c r="AC3875" s="198">
        <f t="shared" si="1178"/>
        <v>99714.69026548673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7160983.1504424782</v>
      </c>
      <c r="AJ3875" s="200">
        <f t="shared" si="1173"/>
        <v>859317.97805309738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20253</v>
      </c>
      <c r="AQ3875" s="203" t="str">
        <f t="shared" si="1182"/>
        <v>20253RMB</v>
      </c>
      <c r="AR3875" s="206" t="str">
        <f t="shared" si="1183"/>
        <v>YAMAHA_Mounter</v>
      </c>
      <c r="AS3875" s="22">
        <f t="shared" si="1184"/>
        <v>2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3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1.0640000000000001</v>
      </c>
      <c r="AB3876" s="197">
        <f t="shared" si="1174"/>
        <v>830955.75221238949</v>
      </c>
      <c r="AC3876" s="198">
        <f t="shared" si="1178"/>
        <v>99714.69026548673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7160983.1504424782</v>
      </c>
      <c r="AJ3876" s="200">
        <f t="shared" si="1173"/>
        <v>859317.97805309738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20253</v>
      </c>
      <c r="AQ3876" s="203" t="str">
        <f t="shared" si="1182"/>
        <v>20253RMB</v>
      </c>
      <c r="AR3876" s="206" t="str">
        <f t="shared" si="1183"/>
        <v>YAMAHA_Mounter</v>
      </c>
      <c r="AS3876" s="22">
        <f t="shared" si="1184"/>
        <v>2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3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1.0640000000000001</v>
      </c>
      <c r="AB3877" s="197">
        <f t="shared" si="1174"/>
        <v>830955.75221238949</v>
      </c>
      <c r="AC3877" s="198">
        <f t="shared" si="1178"/>
        <v>99714.69026548673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7160983.1504424782</v>
      </c>
      <c r="AJ3877" s="200">
        <f t="shared" si="1173"/>
        <v>859317.97805309738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20253</v>
      </c>
      <c r="AQ3877" s="203" t="str">
        <f t="shared" si="1182"/>
        <v>20253RMB</v>
      </c>
      <c r="AR3877" s="206" t="str">
        <f t="shared" si="1183"/>
        <v>YAMAHA_Mounter</v>
      </c>
      <c r="AS3877" s="22">
        <f t="shared" si="1184"/>
        <v>2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3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1.0640000000000001</v>
      </c>
      <c r="AB3878" s="197">
        <f t="shared" si="1174"/>
        <v>830955.75221238949</v>
      </c>
      <c r="AC3878" s="198">
        <f t="shared" si="1178"/>
        <v>99714.69026548673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7160983.1504424782</v>
      </c>
      <c r="AJ3878" s="200">
        <f t="shared" si="1173"/>
        <v>859317.97805309738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20253</v>
      </c>
      <c r="AQ3878" s="203" t="str">
        <f t="shared" si="1182"/>
        <v>20253RMB</v>
      </c>
      <c r="AR3878" s="206" t="str">
        <f t="shared" si="1183"/>
        <v>YAMAHA_Mounter</v>
      </c>
      <c r="AS3878" s="22">
        <f t="shared" si="1184"/>
        <v>2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TBA</v>
      </c>
      <c r="F3879" s="23" t="s">
        <v>2585</v>
      </c>
      <c r="G3879" s="23" t="s">
        <v>2585</v>
      </c>
      <c r="H3879" s="29"/>
      <c r="I3879" s="204" t="str">
        <f t="shared" si="1177"/>
        <v>TBA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1.0640000000000001</v>
      </c>
      <c r="AB3879" s="197">
        <f t="shared" si="1174"/>
        <v>588683.89380530978</v>
      </c>
      <c r="AC3879" s="198">
        <f t="shared" si="1178"/>
        <v>70642.067256637165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17191405.575221241</v>
      </c>
      <c r="AJ3879" s="200">
        <f t="shared" si="1173"/>
        <v>1993843.554026549</v>
      </c>
      <c r="AK3879" s="201">
        <f t="shared" si="1180"/>
        <v>0.11597908881286396</v>
      </c>
      <c r="AL3879" s="24"/>
      <c r="AM3879" s="24"/>
      <c r="AN3879" s="24"/>
      <c r="AO3879" s="24"/>
      <c r="AP3879" s="165" t="str">
        <f t="shared" si="1181"/>
        <v>TBATBA</v>
      </c>
      <c r="AQ3879" s="203" t="str">
        <f t="shared" si="1182"/>
        <v>TBATBARMB</v>
      </c>
      <c r="AR3879" s="206" t="str">
        <f t="shared" si="1183"/>
        <v>HELLER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17" zoomScale="70" zoomScaleNormal="70" workbookViewId="0">
      <selection activeCell="AK13" sqref="AK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56"/>
      <c r="Q2" s="176" t="s">
        <v>53</v>
      </c>
      <c r="R2" s="246">
        <v>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57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57"/>
      <c r="Q4" s="177" t="s">
        <v>51</v>
      </c>
      <c r="R4" s="247">
        <v>203000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47">
        <v>149000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18447413.260035403</v>
      </c>
      <c r="T13" s="79">
        <f>IF(R13="","",SUMIFS(raw_sheet!AB:AB,raw_sheet!E:E,list!P13,raw_sheet!F:F,list!Q13,raw_sheet!G:G,list!R13,raw_sheet!R:R,list!$T$12))</f>
        <v>2263285.1698407084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20710698.429876111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9883433.982300885</v>
      </c>
      <c r="AF13" s="79">
        <f>IF(AD13="","",SUMIFS(raw_sheet!AB:AB,raw_sheet!A:A,list!AB13,raw_sheet!B:B,list!AC13,raw_sheet!C:C,list!AD13,raw_sheet!S:S,list!$AF$12))</f>
        <v>3944370.4070796464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13827804.389380535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31451905.789380539</v>
      </c>
      <c r="T14" s="79">
        <f>IF(R14="","",SUMIFS(raw_sheet!AB:AB,raw_sheet!E:E,list!P14,raw_sheet!F:F,list!Q14,raw_sheet!G:G,list!R14,raw_sheet!R:R,list!$T$12))</f>
        <v>1463734.8230088498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32915640.612389389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7160983.1504424782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7160983.1504424782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131807200</v>
      </c>
      <c r="AK18" s="124" cm="1">
        <f t="array" ref="AK18">IFERROR(SUMPRODUCT((AD21:AD150="EAST")*(AJ21:AJ150)),0)</f>
        <v>4189040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62" t="s">
        <v>3226</v>
      </c>
      <c r="D21" s="263"/>
      <c r="E21" s="146">
        <v>2024</v>
      </c>
      <c r="M21" s="47"/>
      <c r="N21" s="107"/>
      <c r="O21" s="39"/>
      <c r="P21" s="15" cm="1">
        <f t="array" ref="P21:Z57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SOUTH</v>
      </c>
      <c r="S21" s="13" t="str">
        <v>C49SZX20210043AY</v>
      </c>
      <c r="T21" s="13" t="str">
        <v>正宏兴</v>
      </c>
      <c r="U21" s="13" t="str">
        <v>YSM10</v>
      </c>
      <c r="V21" s="13">
        <v>1</v>
      </c>
      <c r="W21" s="92" t="str">
        <v>JPY</v>
      </c>
      <c r="X21" s="97">
        <v>5.0599999999999999E-2</v>
      </c>
      <c r="Y21" s="92">
        <v>450340</v>
      </c>
      <c r="Z21" s="228">
        <v>0.12</v>
      </c>
      <c r="AB21" s="15" cm="1">
        <f t="array" ref="AB21:AM40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0.12</v>
      </c>
    </row>
    <row r="22" spans="1:39" ht="16.2" thickBot="1">
      <c r="A22" s="167"/>
      <c r="B22" s="168"/>
      <c r="C22" s="265" t="s">
        <v>3227</v>
      </c>
      <c r="D22" s="266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SOUTH</v>
      </c>
      <c r="S22" s="13" t="str">
        <v>C49SZX20210043AY</v>
      </c>
      <c r="T22" s="13" t="str">
        <v>正宏兴</v>
      </c>
      <c r="U22" s="13" t="str">
        <v>YSM20R</v>
      </c>
      <c r="V22" s="13">
        <v>1</v>
      </c>
      <c r="W22" s="92" t="str">
        <v>JPY</v>
      </c>
      <c r="X22" s="97">
        <v>5.0599999999999999E-2</v>
      </c>
      <c r="Y22" s="92">
        <v>581900</v>
      </c>
      <c r="Z22" s="228">
        <v>0.12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SOUTH</v>
      </c>
      <c r="S23" s="13" t="str">
        <v>C49SZX20240007MZ</v>
      </c>
      <c r="T23" s="13" t="str">
        <v>飞霖</v>
      </c>
      <c r="U23" s="13" t="str">
        <v>YSM10</v>
      </c>
      <c r="V23" s="13">
        <v>1</v>
      </c>
      <c r="W23" s="92" t="str">
        <v>RMB</v>
      </c>
      <c r="X23" s="97">
        <v>1.0640000000000001</v>
      </c>
      <c r="Y23" s="92">
        <v>564955.75221238949</v>
      </c>
      <c r="Z23" s="228">
        <v>0.12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5.0599999999999999E-2</v>
      </c>
      <c r="AL23" s="92">
        <v>657800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SOUTH</v>
      </c>
      <c r="S24" s="13" t="str">
        <v>C49SZX20240023SQ</v>
      </c>
      <c r="T24" s="13" t="str">
        <v>益友新鑫</v>
      </c>
      <c r="U24" s="13" t="str">
        <v>YSM10</v>
      </c>
      <c r="V24" s="13">
        <v>1</v>
      </c>
      <c r="W24" s="92" t="str">
        <v>RMB</v>
      </c>
      <c r="X24" s="97">
        <v>1.0640000000000001</v>
      </c>
      <c r="Y24" s="92">
        <v>499044.24778761069</v>
      </c>
      <c r="Z24" s="228">
        <v>0.12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5.0599999999999999E-2</v>
      </c>
      <c r="AL24" s="92">
        <v>736736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SOUTH</v>
      </c>
      <c r="S25" s="13" t="str">
        <v>C49SZX20240023SQ</v>
      </c>
      <c r="T25" s="13" t="str">
        <v>益友新鑫</v>
      </c>
      <c r="U25" s="13" t="str">
        <v>YSM20R</v>
      </c>
      <c r="V25" s="13">
        <v>1</v>
      </c>
      <c r="W25" s="92" t="str">
        <v>RMB</v>
      </c>
      <c r="X25" s="97">
        <v>1.0640000000000001</v>
      </c>
      <c r="Y25" s="92">
        <v>800353.98230088502</v>
      </c>
      <c r="Z25" s="228">
        <v>0.12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5.0599999999999999E-2</v>
      </c>
      <c r="AL25" s="92">
        <v>640596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EAST</v>
      </c>
      <c r="S26" s="13" t="str">
        <v>C49SHA20240305/HZY</v>
      </c>
      <c r="T26" s="13" t="str">
        <v>佳城达</v>
      </c>
      <c r="U26" s="13" t="str">
        <v>Feeder</v>
      </c>
      <c r="V26" s="13">
        <v>0</v>
      </c>
      <c r="W26" s="92" t="str">
        <v>RMB</v>
      </c>
      <c r="X26" s="97">
        <v>1.0640000000000001</v>
      </c>
      <c r="Y26" s="92">
        <v>47079.702513274344</v>
      </c>
      <c r="Z26" s="228">
        <v>0.12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5.0599999999999999E-2</v>
      </c>
      <c r="AL26" s="92">
        <v>455400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EAST</v>
      </c>
      <c r="S27" s="13" t="str">
        <v>C49SHA20230726/HZY</v>
      </c>
      <c r="T27" s="13" t="str">
        <v>浙江科至</v>
      </c>
      <c r="U27" s="13" t="str">
        <v>YSM20R</v>
      </c>
      <c r="V27" s="13">
        <v>2</v>
      </c>
      <c r="W27" s="92" t="str">
        <v>RMB</v>
      </c>
      <c r="X27" s="97">
        <v>1.0640000000000001</v>
      </c>
      <c r="Y27" s="92">
        <v>1321525.6637168145</v>
      </c>
      <c r="Z27" s="228">
        <v>0.12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5.0599999999999999E-2</v>
      </c>
      <c r="AL27" s="92">
        <v>379500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EAST</v>
      </c>
      <c r="S28" s="13" t="str">
        <v>C49SHA20230726/HZY</v>
      </c>
      <c r="T28" s="13" t="str">
        <v>浙江科至</v>
      </c>
      <c r="U28" s="13" t="str">
        <v>YSM10</v>
      </c>
      <c r="V28" s="13">
        <v>2</v>
      </c>
      <c r="W28" s="92" t="str">
        <v>RMB</v>
      </c>
      <c r="X28" s="97">
        <v>1.0640000000000001</v>
      </c>
      <c r="Y28" s="92">
        <v>830484.95575221255</v>
      </c>
      <c r="Z28" s="228">
        <v>0.12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5.0599999999999999E-2</v>
      </c>
      <c r="AL28" s="92">
        <v>753940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SOUTH</v>
      </c>
      <c r="S29" s="13" t="str">
        <v>C49SZX20240153JY</v>
      </c>
      <c r="T29" s="13" t="str">
        <v>红昇</v>
      </c>
      <c r="U29" s="13" t="str">
        <v>YSM20R</v>
      </c>
      <c r="V29" s="13">
        <v>1</v>
      </c>
      <c r="W29" s="92" t="str">
        <v>RMB</v>
      </c>
      <c r="X29" s="97">
        <v>1.0640000000000001</v>
      </c>
      <c r="Y29" s="92">
        <v>616743.36283185845</v>
      </c>
      <c r="Z29" s="228">
        <v>0.12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5.0599999999999999E-2</v>
      </c>
      <c r="AL29" s="92">
        <v>753940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EAST</v>
      </c>
      <c r="S30" s="13" t="str">
        <v>C28SHA20241008/ZQR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1.0640000000000001</v>
      </c>
      <c r="Y30" s="92">
        <v>353097.34513274342</v>
      </c>
      <c r="Z30" s="228">
        <v>0.12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5.0599999999999999E-2</v>
      </c>
      <c r="AL30" s="92">
        <v>649704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SOUTH</v>
      </c>
      <c r="S31" s="13" t="str">
        <v>C49SZX20240168JY</v>
      </c>
      <c r="T31" s="13" t="str">
        <v>海凌科</v>
      </c>
      <c r="U31" s="13" t="str">
        <v>YSM20R</v>
      </c>
      <c r="V31" s="13">
        <v>1</v>
      </c>
      <c r="W31" s="92" t="str">
        <v>JPY</v>
      </c>
      <c r="X31" s="97">
        <v>5.0599999999999999E-2</v>
      </c>
      <c r="Y31" s="92">
        <v>708400</v>
      </c>
      <c r="Z31" s="228">
        <v>0.12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5.0599999999999999E-2</v>
      </c>
      <c r="AL31" s="92">
        <v>649704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SOUTH</v>
      </c>
      <c r="S32" s="13" t="str">
        <v>C49SZX20240168JY</v>
      </c>
      <c r="T32" s="13" t="str">
        <v>海凌科</v>
      </c>
      <c r="U32" s="13" t="str">
        <v>YSM20R</v>
      </c>
      <c r="V32" s="13">
        <v>1</v>
      </c>
      <c r="W32" s="92" t="str">
        <v>JPY</v>
      </c>
      <c r="X32" s="97">
        <v>5.0599999999999999E-2</v>
      </c>
      <c r="Y32" s="92">
        <v>708400</v>
      </c>
      <c r="Z32" s="228">
        <v>0.12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1.0640000000000001</v>
      </c>
      <c r="AL32" s="92">
        <v>790938.05309734517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5.0599999999999999E-2</v>
      </c>
      <c r="Y33" s="92">
        <v>708400</v>
      </c>
      <c r="Z33" s="228">
        <v>0.12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1.0640000000000001</v>
      </c>
      <c r="AL33" s="92">
        <v>379461.94690265489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5.0599999999999999E-2</v>
      </c>
      <c r="Y34" s="92">
        <v>708400</v>
      </c>
      <c r="Z34" s="228">
        <v>0.12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5.0599999999999999E-2</v>
      </c>
      <c r="AL34" s="92">
        <v>809600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SOUTH</v>
      </c>
      <c r="S35" s="13" t="str">
        <v>C49SZX20240180DZ&amp;JAL</v>
      </c>
      <c r="T35" s="13" t="str">
        <v>GLOBAL STAR(嘉裕越南分部)</v>
      </c>
      <c r="U35" s="13" t="str">
        <v>YSM20R</v>
      </c>
      <c r="V35" s="13">
        <v>1</v>
      </c>
      <c r="W35" s="92" t="str">
        <v>USD</v>
      </c>
      <c r="X35" s="97">
        <v>7.8</v>
      </c>
      <c r="Y35" s="92">
        <v>823446</v>
      </c>
      <c r="Z35" s="228">
        <v>0.12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1.0640000000000001</v>
      </c>
      <c r="AL35" s="92">
        <v>620547.39823008853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C49SZX20240180DZ&amp;JAL</v>
      </c>
      <c r="T36" s="13" t="str">
        <v>GLOBAL STAR(嘉裕越南分部)</v>
      </c>
      <c r="U36" s="13" t="str">
        <v>YSM20R</v>
      </c>
      <c r="V36" s="13">
        <v>1</v>
      </c>
      <c r="W36" s="92" t="str">
        <v>USD</v>
      </c>
      <c r="X36" s="97">
        <v>7.8</v>
      </c>
      <c r="Y36" s="92">
        <v>823446</v>
      </c>
      <c r="Z36" s="228">
        <v>0.12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1.0640000000000001</v>
      </c>
      <c r="AL36" s="92">
        <v>830955.75221238949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C49SZX20240180DZ&amp;JAL</v>
      </c>
      <c r="T37" s="13" t="str">
        <v>GLOBAL STAR(嘉裕越南分部)</v>
      </c>
      <c r="U37" s="13" t="str">
        <v>YSM10</v>
      </c>
      <c r="V37" s="13">
        <v>1</v>
      </c>
      <c r="W37" s="92" t="str">
        <v>USD</v>
      </c>
      <c r="X37" s="97">
        <v>7.8</v>
      </c>
      <c r="Y37" s="92">
        <v>572832</v>
      </c>
      <c r="Z37" s="228">
        <v>0.12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1.0640000000000001</v>
      </c>
      <c r="AL37" s="92">
        <v>830955.75221238949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SOUTH</v>
      </c>
      <c r="S38" s="13" t="str">
        <v>C28SZX20240181JAL</v>
      </c>
      <c r="T38" s="13" t="str">
        <v>嘉裕</v>
      </c>
      <c r="U38" s="13" t="str">
        <v>DSP-10-YMH</v>
      </c>
      <c r="V38" s="13">
        <v>1</v>
      </c>
      <c r="W38" s="92" t="str">
        <v>USD</v>
      </c>
      <c r="X38" s="97">
        <v>7.8</v>
      </c>
      <c r="Y38" s="92">
        <v>273000</v>
      </c>
      <c r="Z38" s="228">
        <v>0.12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1.0640000000000001</v>
      </c>
      <c r="AL38" s="92">
        <v>830955.75221238949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SOUTH</v>
      </c>
      <c r="S39" s="13" t="str">
        <v>C28SZX20240182JAL</v>
      </c>
      <c r="T39" s="13" t="str">
        <v>嘉裕</v>
      </c>
      <c r="U39" s="13" t="str">
        <v>YSi-V</v>
      </c>
      <c r="V39" s="13">
        <v>1</v>
      </c>
      <c r="W39" s="92" t="str">
        <v>USD</v>
      </c>
      <c r="X39" s="97">
        <v>7.8</v>
      </c>
      <c r="Y39" s="92">
        <v>643500</v>
      </c>
      <c r="Z39" s="228">
        <v>0.12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1.0640000000000001</v>
      </c>
      <c r="AL39" s="92">
        <v>830955.75221238949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SOUTH</v>
      </c>
      <c r="S40" s="13" t="str">
        <v>C49SZX20240192DZ</v>
      </c>
      <c r="T40" s="13" t="str">
        <v>深圳健科</v>
      </c>
      <c r="U40" s="13" t="str">
        <v>YSM20R</v>
      </c>
      <c r="V40" s="13">
        <v>1</v>
      </c>
      <c r="W40" s="92" t="str">
        <v>JPY</v>
      </c>
      <c r="X40" s="97">
        <v>5.0599999999999999E-2</v>
      </c>
      <c r="Y40" s="92">
        <v>683100</v>
      </c>
      <c r="Z40" s="228">
        <v>0.12</v>
      </c>
      <c r="AB40" s="13">
        <v>2025</v>
      </c>
      <c r="AC40" s="13">
        <v>1</v>
      </c>
      <c r="AD40" s="13" t="str">
        <v>SOUTH</v>
      </c>
      <c r="AE40" s="13" t="str">
        <v>C28SZX20240214LH</v>
      </c>
      <c r="AF40" s="13" t="str">
        <v>中山得意</v>
      </c>
      <c r="AG40" s="13" t="str">
        <v>Heller 1913MK5N2</v>
      </c>
      <c r="AH40" s="13">
        <v>1</v>
      </c>
      <c r="AI40" s="92" t="str">
        <v>RMB</v>
      </c>
      <c r="AJ40" s="118">
        <v>625200</v>
      </c>
      <c r="AK40" s="97">
        <v>1.0640000000000001</v>
      </c>
      <c r="AL40" s="92">
        <v>588683.89380530978</v>
      </c>
      <c r="AM40" s="228">
        <v>0.12</v>
      </c>
    </row>
    <row r="41" spans="1:39">
      <c r="A41" s="103"/>
      <c r="B41" s="40"/>
      <c r="P41" s="13">
        <v>2025</v>
      </c>
      <c r="Q41" s="13">
        <v>1</v>
      </c>
      <c r="R41" s="13" t="str">
        <v>SOUTH</v>
      </c>
      <c r="S41" s="13" t="str">
        <v>C49SZX20240192DZ</v>
      </c>
      <c r="T41" s="13" t="str">
        <v>深圳健科</v>
      </c>
      <c r="U41" s="13" t="str">
        <v>YSM20R</v>
      </c>
      <c r="V41" s="13">
        <v>1</v>
      </c>
      <c r="W41" s="92" t="str">
        <v>JPY</v>
      </c>
      <c r="X41" s="97">
        <v>5.0599999999999999E-2</v>
      </c>
      <c r="Y41" s="92">
        <v>683100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1</v>
      </c>
      <c r="R42" s="13" t="str">
        <v>SOUTH</v>
      </c>
      <c r="S42" s="13" t="str">
        <v>C49SZX20240192DZ</v>
      </c>
      <c r="T42" s="13" t="str">
        <v>深圳健科</v>
      </c>
      <c r="U42" s="13" t="str">
        <v>YSM10</v>
      </c>
      <c r="V42" s="13">
        <v>1</v>
      </c>
      <c r="W42" s="92" t="str">
        <v>JPY</v>
      </c>
      <c r="X42" s="97">
        <v>5.0599999999999999E-2</v>
      </c>
      <c r="Y42" s="92">
        <v>506000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1</v>
      </c>
      <c r="R43" s="13" t="str">
        <v>SOUTH</v>
      </c>
      <c r="S43" s="13" t="str">
        <v>C49SZX20240208MZ</v>
      </c>
      <c r="T43" s="13" t="str">
        <v>深圳卓昌(end user:惠州卓昌）</v>
      </c>
      <c r="U43" s="13" t="str">
        <v>YSM10</v>
      </c>
      <c r="V43" s="13">
        <v>1</v>
      </c>
      <c r="W43" s="92" t="str">
        <v>JPY</v>
      </c>
      <c r="X43" s="97">
        <v>5.0599999999999999E-2</v>
      </c>
      <c r="Y43" s="92">
        <v>404800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1</v>
      </c>
      <c r="R44" s="13" t="str">
        <v>EAST</v>
      </c>
      <c r="S44" s="13" t="str">
        <v>C49SHA20241202/HZY</v>
      </c>
      <c r="T44" s="13" t="str">
        <v>宁波祖创电子</v>
      </c>
      <c r="U44" s="13" t="str">
        <v>YSM10</v>
      </c>
      <c r="V44" s="13">
        <v>1</v>
      </c>
      <c r="W44" s="92" t="str">
        <v>RMB</v>
      </c>
      <c r="X44" s="97">
        <v>1.0640000000000001</v>
      </c>
      <c r="Y44" s="92">
        <v>386375.92920353991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1</v>
      </c>
      <c r="R45" s="13" t="str">
        <v>EAST</v>
      </c>
      <c r="S45" s="13" t="str">
        <v>C49SHA20241202/HZY</v>
      </c>
      <c r="T45" s="13" t="str">
        <v>宁波祖创电子</v>
      </c>
      <c r="U45" s="13" t="str">
        <v>YSM10</v>
      </c>
      <c r="V45" s="13">
        <v>1</v>
      </c>
      <c r="W45" s="92" t="str">
        <v>RMB</v>
      </c>
      <c r="X45" s="97">
        <v>1.0640000000000001</v>
      </c>
      <c r="Y45" s="92">
        <v>386375.92920353991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1</v>
      </c>
      <c r="R46" s="13" t="str">
        <v>EAST</v>
      </c>
      <c r="S46" s="13" t="str">
        <v>C49SHA20241202/HZY</v>
      </c>
      <c r="T46" s="13" t="str">
        <v>宁波祖创电子</v>
      </c>
      <c r="U46" s="13" t="str">
        <v>YSM10</v>
      </c>
      <c r="V46" s="13">
        <v>1</v>
      </c>
      <c r="W46" s="92" t="str">
        <v>RMB</v>
      </c>
      <c r="X46" s="97">
        <v>1.0640000000000001</v>
      </c>
      <c r="Y46" s="92">
        <v>386375.92920353991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1</v>
      </c>
      <c r="R47" s="13" t="str">
        <v>EAST</v>
      </c>
      <c r="S47" s="13" t="str">
        <v>C49SHA20241202/HZY</v>
      </c>
      <c r="T47" s="13" t="str">
        <v>宁波祖创电子</v>
      </c>
      <c r="U47" s="13" t="str">
        <v>YSM10</v>
      </c>
      <c r="V47" s="13">
        <v>1</v>
      </c>
      <c r="W47" s="92" t="str">
        <v>RMB</v>
      </c>
      <c r="X47" s="97">
        <v>1.0640000000000001</v>
      </c>
      <c r="Y47" s="92">
        <v>386375.92920353991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1</v>
      </c>
      <c r="R48" s="13" t="str">
        <v>EAST</v>
      </c>
      <c r="S48" s="13" t="str">
        <v>C49SHA20241202/HZY</v>
      </c>
      <c r="T48" s="13" t="str">
        <v>宁波祖创电子</v>
      </c>
      <c r="U48" s="13" t="str">
        <v>YSM10</v>
      </c>
      <c r="V48" s="13">
        <v>1</v>
      </c>
      <c r="W48" s="92" t="str">
        <v>RMB</v>
      </c>
      <c r="X48" s="97">
        <v>1.0640000000000001</v>
      </c>
      <c r="Y48" s="92">
        <v>386375.92920353991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1</v>
      </c>
      <c r="R49" s="13" t="str">
        <v>EAST</v>
      </c>
      <c r="S49" s="13" t="str">
        <v>C49SHA20241202/HZY</v>
      </c>
      <c r="T49" s="13" t="str">
        <v>宁波祖创电子</v>
      </c>
      <c r="U49" s="13" t="str">
        <v>YSM10</v>
      </c>
      <c r="V49" s="13">
        <v>1</v>
      </c>
      <c r="W49" s="92" t="str">
        <v>RMB</v>
      </c>
      <c r="X49" s="97">
        <v>1.0640000000000001</v>
      </c>
      <c r="Y49" s="92">
        <v>386375.92920353991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1</v>
      </c>
      <c r="R50" s="13" t="str">
        <v>EAST</v>
      </c>
      <c r="S50" s="13" t="str">
        <v>C49SHA20241202/HZY</v>
      </c>
      <c r="T50" s="13" t="str">
        <v>宁波祖创电子</v>
      </c>
      <c r="U50" s="13" t="str">
        <v>YSM10</v>
      </c>
      <c r="V50" s="13">
        <v>1</v>
      </c>
      <c r="W50" s="92" t="str">
        <v>RMB</v>
      </c>
      <c r="X50" s="97">
        <v>1.0640000000000001</v>
      </c>
      <c r="Y50" s="92">
        <v>386375.92920353991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1</v>
      </c>
      <c r="R51" s="13" t="str">
        <v>EAST</v>
      </c>
      <c r="S51" s="13" t="str">
        <v>LX20241209001</v>
      </c>
      <c r="T51" s="13" t="str">
        <v xml:space="preserve">罗宣半导体设备 (无锡) </v>
      </c>
      <c r="U51" s="13" t="str">
        <v>SOLDERSTAR PRO 9</v>
      </c>
      <c r="V51" s="13">
        <v>1</v>
      </c>
      <c r="W51" s="92" t="str">
        <v>RMB</v>
      </c>
      <c r="X51" s="97">
        <v>1.0640000000000001</v>
      </c>
      <c r="Y51" s="92">
        <v>58857.82470796461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1</v>
      </c>
      <c r="R52" s="13" t="str">
        <v>SOUTH</v>
      </c>
      <c r="S52" s="13" t="str">
        <v>C49SZX20250002EC</v>
      </c>
      <c r="T52" s="13" t="str">
        <v>网娱视通</v>
      </c>
      <c r="U52" s="13" t="str">
        <v>YSM20R</v>
      </c>
      <c r="V52" s="13">
        <v>1</v>
      </c>
      <c r="W52" s="92" t="str">
        <v>RMB</v>
      </c>
      <c r="X52" s="97">
        <v>1.0640000000000001</v>
      </c>
      <c r="Y52" s="92">
        <v>1035752.2123893807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1</v>
      </c>
      <c r="R53" s="13" t="str">
        <v>SOUTH</v>
      </c>
      <c r="S53" s="13" t="str">
        <v>C49SZX20250002EC</v>
      </c>
      <c r="T53" s="13" t="str">
        <v>网娱视通</v>
      </c>
      <c r="U53" s="13" t="str">
        <v>YSM10</v>
      </c>
      <c r="V53" s="13">
        <v>1</v>
      </c>
      <c r="W53" s="92" t="str">
        <v>RMB</v>
      </c>
      <c r="X53" s="97">
        <v>1.0640000000000001</v>
      </c>
      <c r="Y53" s="92">
        <v>601677.8761061948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1</v>
      </c>
      <c r="R54" s="13" t="str">
        <v>SOUTH</v>
      </c>
      <c r="S54" s="13" t="str">
        <v>C49SZX20250001MZ</v>
      </c>
      <c r="T54" s="13" t="str">
        <v>芯隆</v>
      </c>
      <c r="U54" s="13" t="str">
        <v>YSM10</v>
      </c>
      <c r="V54" s="13">
        <v>1</v>
      </c>
      <c r="W54" s="92" t="str">
        <v>JPY</v>
      </c>
      <c r="X54" s="97">
        <v>5.0599999999999999E-2</v>
      </c>
      <c r="Y54" s="92">
        <v>404800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1</v>
      </c>
      <c r="R55" s="13" t="str">
        <v>SOUTH</v>
      </c>
      <c r="S55" s="13" t="str">
        <v>C49SZX20250001MZ</v>
      </c>
      <c r="T55" s="13" t="str">
        <v>芯隆</v>
      </c>
      <c r="U55" s="13" t="str">
        <v>YSM20R</v>
      </c>
      <c r="V55" s="13">
        <v>1</v>
      </c>
      <c r="W55" s="92" t="str">
        <v>JPY</v>
      </c>
      <c r="X55" s="97">
        <v>5.0599999999999999E-2</v>
      </c>
      <c r="Y55" s="92">
        <v>657800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1</v>
      </c>
      <c r="R56" s="13" t="str">
        <v>SOUTH</v>
      </c>
      <c r="S56" s="13" t="str">
        <v>C49SZX20240180DZ&amp;JAL</v>
      </c>
      <c r="T56" s="13" t="str">
        <v>GLOBAL STAR(嘉裕越南分部)</v>
      </c>
      <c r="U56" s="13" t="str">
        <v>DSP-10-YMH</v>
      </c>
      <c r="V56" s="13">
        <v>1</v>
      </c>
      <c r="W56" s="92" t="str">
        <v>USD</v>
      </c>
      <c r="X56" s="97">
        <v>7.8</v>
      </c>
      <c r="Y56" s="92">
        <v>278460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1</v>
      </c>
      <c r="R57" s="13" t="str">
        <v>SOUTH</v>
      </c>
      <c r="S57" s="13" t="str">
        <v>C49SZX20240180DZ&amp;JAL</v>
      </c>
      <c r="T57" s="13" t="str">
        <v>GLOBAL STAR(嘉裕越南分部)</v>
      </c>
      <c r="U57" s="13" t="str">
        <v>YSi-V</v>
      </c>
      <c r="V57" s="13">
        <v>1</v>
      </c>
      <c r="W57" s="92" t="str">
        <v>USD</v>
      </c>
      <c r="X57" s="97">
        <v>7.8</v>
      </c>
      <c r="Y57" s="92">
        <v>656370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8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/>
      <c r="AC70" s="13"/>
      <c r="AD70" s="13"/>
      <c r="AE70" s="13"/>
      <c r="AF70" s="13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2025-01-16T09:18:54Z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