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63" documentId="13_ncr:1_{09AB83A8-F969-4E8F-9034-FBDE56616B19}" xr6:coauthVersionLast="47" xr6:coauthVersionMax="47" xr10:uidLastSave="{CB02F886-9577-4423-ADB4-B26160DCAE17}"/>
  <bookViews>
    <workbookView xWindow="552" yWindow="144" windowWidth="21432" windowHeight="1221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AB3977" i="1" s="1"/>
  <c r="Z3978" i="1"/>
  <c r="AB3978" i="1" s="1"/>
  <c r="Z3979" i="1"/>
  <c r="AB3979" i="1" s="1"/>
  <c r="Z3980" i="1"/>
  <c r="AB3980" i="1" s="1"/>
  <c r="AC3980" i="1" s="1"/>
  <c r="Z3981" i="1"/>
  <c r="AB3981" i="1" s="1"/>
  <c r="AC3981" i="1" s="1"/>
  <c r="Z3982" i="1"/>
  <c r="AB3982" i="1" s="1"/>
  <c r="AC3982" i="1" s="1"/>
  <c r="Z3983" i="1"/>
  <c r="AB3983" i="1" s="1"/>
  <c r="AC3983" i="1" s="1"/>
  <c r="Z3984" i="1"/>
  <c r="AB3984" i="1" s="1"/>
  <c r="AC3984" i="1" s="1"/>
  <c r="Z3985" i="1"/>
  <c r="AB3985" i="1" s="1"/>
  <c r="AC3985" i="1" s="1"/>
  <c r="Z3986" i="1"/>
  <c r="AB3986" i="1" s="1"/>
  <c r="AC3986" i="1" s="1"/>
  <c r="Z3987" i="1"/>
  <c r="AB3987" i="1" s="1"/>
  <c r="AC3987" i="1" s="1"/>
  <c r="Z3988" i="1"/>
  <c r="AB3988" i="1" s="1"/>
  <c r="AC3988" i="1" s="1"/>
  <c r="Z3989" i="1"/>
  <c r="AB3989" i="1" s="1"/>
  <c r="AC3989" i="1" s="1"/>
  <c r="Z3990" i="1"/>
  <c r="AB3990" i="1" s="1"/>
  <c r="AC3990" i="1" s="1"/>
  <c r="Z3991" i="1"/>
  <c r="AB3991" i="1" s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I3990" i="1" l="1"/>
  <c r="AC3991" i="1"/>
  <c r="AJ3990" i="1" s="1"/>
  <c r="AK3990" i="1" s="1"/>
  <c r="AC3979" i="1"/>
  <c r="AC3978" i="1"/>
  <c r="AC3977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AI3978" i="1" s="1"/>
  <c r="I3987" i="1"/>
  <c r="E3987" i="1" s="1"/>
  <c r="AI3981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J3977" i="1" l="1"/>
  <c r="AI3977" i="1"/>
  <c r="AJ3978" i="1"/>
  <c r="AK3978" i="1" s="1"/>
  <c r="AJ3983" i="1"/>
  <c r="AI3983" i="1"/>
  <c r="AI3982" i="1"/>
  <c r="AJ3982" i="1"/>
  <c r="AI3984" i="1"/>
  <c r="AJ3984" i="1"/>
  <c r="AI3979" i="1"/>
  <c r="AI3980" i="1"/>
  <c r="AJ3981" i="1"/>
  <c r="AK3981" i="1" s="1"/>
  <c r="AJ3980" i="1"/>
  <c r="AJ3979" i="1"/>
  <c r="AI3989" i="1"/>
  <c r="AJ3989" i="1"/>
  <c r="AJ3988" i="1"/>
  <c r="AI3988" i="1"/>
  <c r="AI3987" i="1"/>
  <c r="AJ3987" i="1"/>
  <c r="AJ3986" i="1"/>
  <c r="AI3986" i="1"/>
  <c r="AJ3985" i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B3343" i="1"/>
  <c r="AC3343" i="1" s="1"/>
  <c r="AJ3991" i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91" i="1" l="1"/>
  <c r="AK3989" i="1"/>
  <c r="AK3988" i="1"/>
  <c r="AK3980" i="1"/>
  <c r="AK3982" i="1"/>
  <c r="AK3986" i="1"/>
  <c r="AK3979" i="1"/>
  <c r="AK3984" i="1"/>
  <c r="AK3977" i="1"/>
  <c r="AK3987" i="1"/>
  <c r="AK3983" i="1"/>
  <c r="AK3985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<sst xmlns="http://schemas.openxmlformats.org/spreadsheetml/2006/main" count="47527" uniqueCount="3749">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</sst>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76" activePane="bottomLeft" state="frozen"/>
      <selection activeCell="L1" sqref="L1"/>
      <selection pane="bottomLeft" activeCell="AD3991" sqref="AD399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24930092.867256641</v>
      </c>
      <c r="AJ80" s="19">
        <f t="shared" si="24"/>
        <v>2922486.0290707964</v>
      </c>
      <c r="AK80" s="20">
        <f t="shared" si="25"/>
        <v>0.11722724197747414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24930092.867256641</v>
      </c>
      <c r="AJ250" s="19">
        <f t="shared" si="77"/>
        <v>2922486.0290707964</v>
      </c>
      <c r="AK250" s="20">
        <f t="shared" si="78"/>
        <v>0.11722724197747414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24930092.867256641</v>
      </c>
      <c r="AJ310" s="19">
        <f t="shared" si="97"/>
        <v>2922486.0290707964</v>
      </c>
      <c r="AK310" s="20">
        <f t="shared" si="98"/>
        <v>0.11722724197747414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24930092.867256641</v>
      </c>
      <c r="AJ311" s="19">
        <f t="shared" si="97"/>
        <v>2922486.0290707964</v>
      </c>
      <c r="AK311" s="20">
        <f t="shared" si="98"/>
        <v>0.11722724197747414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24930092.867256641</v>
      </c>
      <c r="AJ342" s="19">
        <f t="shared" si="116"/>
        <v>2922486.0290707964</v>
      </c>
      <c r="AK342" s="20">
        <f t="shared" si="117"/>
        <v>0.11722724197747414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24930092.867256641</v>
      </c>
      <c r="AJ343" s="19">
        <f t="shared" si="116"/>
        <v>2922486.0290707964</v>
      </c>
      <c r="AK343" s="20">
        <f t="shared" si="117"/>
        <v>0.11722724197747414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24930092.867256641</v>
      </c>
      <c r="AJ505" s="19">
        <f t="shared" si="152"/>
        <v>2922486.0290707964</v>
      </c>
      <c r="AK505" s="20">
        <f t="shared" si="153"/>
        <v>0.11722724197747414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24930092.867256641</v>
      </c>
      <c r="AJ506" s="19">
        <f t="shared" si="152"/>
        <v>2922486.0290707964</v>
      </c>
      <c r="AK506" s="20">
        <f t="shared" si="153"/>
        <v>0.11722724197747414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24930092.867256641</v>
      </c>
      <c r="AJ507" s="19">
        <f t="shared" si="152"/>
        <v>2922486.0290707964</v>
      </c>
      <c r="AK507" s="20">
        <f t="shared" si="153"/>
        <v>0.11722724197747414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24930092.867256641</v>
      </c>
      <c r="AJ508" s="19">
        <f t="shared" si="152"/>
        <v>2922486.0290707964</v>
      </c>
      <c r="AK508" s="20">
        <f t="shared" si="153"/>
        <v>0.11722724197747414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24930092.867256641</v>
      </c>
      <c r="AJ540" s="19">
        <f t="shared" si="170"/>
        <v>2922486.0290707964</v>
      </c>
      <c r="AK540" s="20">
        <f t="shared" si="171"/>
        <v>0.11722724197747414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24930092.867256641</v>
      </c>
      <c r="AJ541" s="19">
        <f t="shared" si="170"/>
        <v>2922486.0290707964</v>
      </c>
      <c r="AK541" s="20">
        <f t="shared" si="171"/>
        <v>0.11722724197747414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24930092.867256641</v>
      </c>
      <c r="AJ542" s="19">
        <f t="shared" si="170"/>
        <v>2922486.0290707964</v>
      </c>
      <c r="AK542" s="20">
        <f t="shared" si="171"/>
        <v>0.11722724197747414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24930092.867256641</v>
      </c>
      <c r="AJ622" s="19">
        <f t="shared" si="189"/>
        <v>2922486.0290707964</v>
      </c>
      <c r="AK622" s="20">
        <f t="shared" si="190"/>
        <v>0.11722724197747414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24930092.867256641</v>
      </c>
      <c r="AJ633" s="19">
        <f t="shared" si="189"/>
        <v>2922486.0290707964</v>
      </c>
      <c r="AK633" s="20">
        <f t="shared" si="190"/>
        <v>0.11722724197747414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24930092.867256641</v>
      </c>
      <c r="AJ634" s="19">
        <f t="shared" si="189"/>
        <v>2922486.0290707964</v>
      </c>
      <c r="AK634" s="20">
        <f t="shared" si="190"/>
        <v>0.11722724197747414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24930092.867256641</v>
      </c>
      <c r="AJ1429" s="19">
        <f t="shared" si="430"/>
        <v>2922486.0290707964</v>
      </c>
      <c r="AK1429" s="20">
        <f t="shared" si="431"/>
        <v>0.11722724197747414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24930092.867256641</v>
      </c>
      <c r="AJ1430" s="19">
        <f t="shared" si="430"/>
        <v>2922486.0290707964</v>
      </c>
      <c r="AK1430" s="20">
        <f t="shared" si="431"/>
        <v>0.11722724197747414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24930092.867256641</v>
      </c>
      <c r="AJ1434" s="19">
        <f t="shared" si="430"/>
        <v>2922486.0290707964</v>
      </c>
      <c r="AK1434" s="20">
        <f t="shared" si="431"/>
        <v>0.11722724197747414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24930092.867256641</v>
      </c>
      <c r="AJ1632" s="19">
        <f t="shared" si="484"/>
        <v>2922486.0290707964</v>
      </c>
      <c r="AK1632" s="20">
        <f t="shared" si="485"/>
        <v>0.11722724197747414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24930092.867256641</v>
      </c>
      <c r="AJ3161" s="19">
        <f t="shared" si="940"/>
        <v>2922486.0290707964</v>
      </c>
      <c r="AK3161" s="20">
        <f t="shared" si="941"/>
        <v>0.11722724197747414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24930092.867256641</v>
      </c>
      <c r="AJ3976" s="200">
        <f t="shared" ref="AJ3976:AJ3990" si="1229">IF(P3976="C66 SERVICE","",SUMIFS(AC:AC,F:F,F3976,G:G,G3976,E:E,E3976))</f>
        <v>2922486.0290707964</v>
      </c>
      <c r="AK3976" s="201">
        <f t="shared" ref="AK3976:AK3990" si="1230">IF(AJ3976&gt;0,AJ3976/AI3976,"")</f>
        <v>0.11722724197747414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>FY 24/25</v>
      </c>
      <c r="B3977" s="23">
        <v>2025</v>
      </c>
      <c r="C3977" s="23">
        <v>3</v>
      </c>
      <c r="D3977" s="202" t="str">
        <f t="shared" ref="D3977:D3994" si="1236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>TBA</v>
      </c>
      <c r="F3977" s="23" t="s">
        <v>2585</v>
      </c>
      <c r="G3977" s="23" t="s">
        <v>2585</v>
      </c>
      <c r="H3977" s="29"/>
      <c r="I3977" s="204" t="str">
        <f t="shared" si="1210"/>
        <v>TBA</v>
      </c>
      <c r="J3977" s="188" t="s">
        <v>3736</v>
      </c>
      <c r="K3977" s="29" t="s">
        <v>1891</v>
      </c>
      <c r="L3977" s="24" t="s">
        <v>68</v>
      </c>
      <c r="M3977" s="13" t="s">
        <v>61</v>
      </c>
      <c r="N3977" s="22">
        <v>1</v>
      </c>
      <c r="O3977" s="22"/>
      <c r="P3977" s="202" t="str">
        <f t="shared" si="1204"/>
        <v>MAIN UNIT</v>
      </c>
      <c r="Q3977" s="22" t="s">
        <v>62</v>
      </c>
      <c r="R3977" s="22" t="s">
        <v>63</v>
      </c>
      <c r="S3977" s="22" t="s">
        <v>50</v>
      </c>
      <c r="T3977" s="22" t="s">
        <v>79</v>
      </c>
      <c r="U3977" s="22" t="s">
        <v>79</v>
      </c>
      <c r="V3977" s="22" t="s">
        <v>113</v>
      </c>
      <c r="W3977" s="22" t="s">
        <v>110</v>
      </c>
      <c r="X3977" s="104">
        <v>7080000</v>
      </c>
      <c r="Y3977" s="195" t="str">
        <f t="shared" si="1207"/>
        <v>1</v>
      </c>
      <c r="Z3977" s="196">
        <f t="shared" si="1206"/>
        <v>7080000</v>
      </c>
      <c r="AA3977" s="22">
        <v>5.2999999999999999E-2</v>
      </c>
      <c r="AB3977" s="197">
        <f t="shared" si="1192"/>
        <v>375240</v>
      </c>
      <c r="AC3977" s="198">
        <f t="shared" si="1196"/>
        <v>45028.799999999996</v>
      </c>
      <c r="AD3977" s="169">
        <v>0.12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28"/>
        <v>24930092.867256641</v>
      </c>
      <c r="AJ3977" s="200">
        <f t="shared" si="1229"/>
        <v>2922486.0290707964</v>
      </c>
      <c r="AK3977" s="201">
        <f t="shared" si="1230"/>
        <v>0.11722724197747414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>FY 24/25</v>
      </c>
      <c r="B3978" s="23">
        <v>2025</v>
      </c>
      <c r="C3978" s="23">
        <v>3</v>
      </c>
      <c r="D3978" s="202" t="str">
        <f t="shared" si="1236"/>
        <v>Q4</v>
      </c>
      <c r="E3978" s="33" t="str">
        <f t="shared" si="1237"/>
        <v>TBA</v>
      </c>
      <c r="F3978" s="23" t="s">
        <v>2585</v>
      </c>
      <c r="G3978" s="23" t="s">
        <v>2585</v>
      </c>
      <c r="H3978" s="29"/>
      <c r="I3978" s="204" t="str">
        <f t="shared" si="1210"/>
        <v>TBA</v>
      </c>
      <c r="J3978" s="188" t="s">
        <v>3737</v>
      </c>
      <c r="K3978" s="29" t="s">
        <v>3738</v>
      </c>
      <c r="L3978" s="24" t="s">
        <v>68</v>
      </c>
      <c r="M3978" s="13" t="s">
        <v>61</v>
      </c>
      <c r="N3978" s="22">
        <v>1</v>
      </c>
      <c r="O3978" s="22"/>
      <c r="P3978" s="202" t="str">
        <f t="shared" si="1204"/>
        <v>MAIN UNIT</v>
      </c>
      <c r="Q3978" s="22" t="s">
        <v>69</v>
      </c>
      <c r="R3978" s="22" t="s">
        <v>63</v>
      </c>
      <c r="S3978" s="22" t="s">
        <v>50</v>
      </c>
      <c r="T3978" s="22" t="s">
        <v>79</v>
      </c>
      <c r="U3978" s="22" t="s">
        <v>79</v>
      </c>
      <c r="V3978" s="22" t="s">
        <v>2535</v>
      </c>
      <c r="W3978" s="22" t="s">
        <v>110</v>
      </c>
      <c r="X3978" s="104">
        <v>8299000</v>
      </c>
      <c r="Y3978" s="195" t="str">
        <f t="shared" si="1207"/>
        <v>1</v>
      </c>
      <c r="Z3978" s="196">
        <f t="shared" si="1206"/>
        <v>8299000</v>
      </c>
      <c r="AA3978" s="22">
        <v>5.2999999999999999E-2</v>
      </c>
      <c r="AB3978" s="197">
        <f t="shared" si="1192"/>
        <v>439847</v>
      </c>
      <c r="AC3978" s="198">
        <f t="shared" si="1196"/>
        <v>52781.64</v>
      </c>
      <c r="AD3978" s="169">
        <v>0.12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28"/>
        <v>24930092.867256641</v>
      </c>
      <c r="AJ3978" s="200">
        <f t="shared" si="1229"/>
        <v>2922486.0290707964</v>
      </c>
      <c r="AK3978" s="201">
        <f t="shared" si="1230"/>
        <v>0.11722724197747414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>FY 24/25</v>
      </c>
      <c r="B3979" s="23">
        <v>2025</v>
      </c>
      <c r="C3979" s="23">
        <v>3</v>
      </c>
      <c r="D3979" s="202" t="str">
        <f t="shared" si="1236"/>
        <v>Q4</v>
      </c>
      <c r="E3979" s="33" t="str">
        <f t="shared" si="1237"/>
        <v>TBA</v>
      </c>
      <c r="F3979" s="23" t="s">
        <v>2585</v>
      </c>
      <c r="G3979" s="23" t="s">
        <v>2585</v>
      </c>
      <c r="H3979" s="29"/>
      <c r="I3979" s="204" t="str">
        <f t="shared" si="1210"/>
        <v>TBA</v>
      </c>
      <c r="J3979" s="188" t="s">
        <v>3739</v>
      </c>
      <c r="K3979" s="29" t="s">
        <v>904</v>
      </c>
      <c r="L3979" s="24" t="s">
        <v>68</v>
      </c>
      <c r="M3979" s="13" t="s">
        <v>61</v>
      </c>
      <c r="N3979" s="22">
        <v>1</v>
      </c>
      <c r="O3979" s="22"/>
      <c r="P3979" s="202" t="str">
        <f t="shared" si="1204"/>
        <v>MAIN UNIT</v>
      </c>
      <c r="Q3979" s="22" t="s">
        <v>62</v>
      </c>
      <c r="R3979" s="22" t="s">
        <v>63</v>
      </c>
      <c r="S3979" s="22" t="s">
        <v>50</v>
      </c>
      <c r="T3979" s="22" t="s">
        <v>79</v>
      </c>
      <c r="U3979" s="22" t="s">
        <v>121</v>
      </c>
      <c r="V3979" s="22" t="s">
        <v>113</v>
      </c>
      <c r="W3979" s="22" t="s">
        <v>65</v>
      </c>
      <c r="X3979" s="104">
        <v>393000</v>
      </c>
      <c r="Y3979" s="195" t="str">
        <f t="shared" si="1207"/>
        <v>1.13</v>
      </c>
      <c r="Z3979" s="196">
        <f t="shared" si="1206"/>
        <v>393000</v>
      </c>
      <c r="AA3979" s="22">
        <v>1.0669999999999999</v>
      </c>
      <c r="AB3979" s="197">
        <f t="shared" si="1192"/>
        <v>371089.38053097349</v>
      </c>
      <c r="AC3979" s="198">
        <f t="shared" si="1196"/>
        <v>44530.725663716818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28"/>
        <v>24930092.867256641</v>
      </c>
      <c r="AJ3979" s="200">
        <f t="shared" si="1229"/>
        <v>2922486.0290707964</v>
      </c>
      <c r="AK3979" s="201">
        <f t="shared" si="1230"/>
        <v>0.11722724197747414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>FY 24/25</v>
      </c>
      <c r="B3980" s="23">
        <v>2025</v>
      </c>
      <c r="C3980" s="23">
        <v>3</v>
      </c>
      <c r="D3980" s="202" t="str">
        <f t="shared" si="1236"/>
        <v>Q4</v>
      </c>
      <c r="E3980" s="33" t="str">
        <f t="shared" si="1237"/>
        <v>TBA</v>
      </c>
      <c r="F3980" s="23" t="s">
        <v>2585</v>
      </c>
      <c r="G3980" s="23" t="s">
        <v>2585</v>
      </c>
      <c r="H3980" s="29"/>
      <c r="I3980" s="204" t="str">
        <f t="shared" si="1210"/>
        <v>TBA</v>
      </c>
      <c r="J3980" s="188" t="s">
        <v>3739</v>
      </c>
      <c r="K3980" s="29" t="s">
        <v>904</v>
      </c>
      <c r="L3980" s="24" t="s">
        <v>68</v>
      </c>
      <c r="M3980" s="13" t="s">
        <v>61</v>
      </c>
      <c r="N3980" s="22">
        <v>1</v>
      </c>
      <c r="O3980" s="22"/>
      <c r="P3980" s="202" t="str">
        <f t="shared" si="1204"/>
        <v>MAIN UNIT</v>
      </c>
      <c r="Q3980" s="22" t="s">
        <v>62</v>
      </c>
      <c r="R3980" s="22" t="s">
        <v>63</v>
      </c>
      <c r="S3980" s="22" t="s">
        <v>50</v>
      </c>
      <c r="T3980" s="22" t="s">
        <v>79</v>
      </c>
      <c r="U3980" s="22" t="s">
        <v>79</v>
      </c>
      <c r="V3980" s="22" t="s">
        <v>113</v>
      </c>
      <c r="W3980" s="22" t="s">
        <v>65</v>
      </c>
      <c r="X3980" s="104">
        <v>393000</v>
      </c>
      <c r="Y3980" s="195" t="str">
        <f t="shared" si="1207"/>
        <v>1.13</v>
      </c>
      <c r="Z3980" s="196">
        <f t="shared" si="1206"/>
        <v>393000</v>
      </c>
      <c r="AA3980" s="22">
        <v>1.0669999999999999</v>
      </c>
      <c r="AB3980" s="197">
        <f t="shared" si="1192"/>
        <v>371089.38053097349</v>
      </c>
      <c r="AC3980" s="198">
        <f t="shared" si="1196"/>
        <v>44530.725663716818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24930092.867256641</v>
      </c>
      <c r="AJ3980" s="200">
        <f t="shared" si="1229"/>
        <v>2922486.0290707964</v>
      </c>
      <c r="AK3980" s="201">
        <f t="shared" si="1230"/>
        <v>0.11722724197747414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>FY 24/25</v>
      </c>
      <c r="B3981" s="23">
        <v>2025</v>
      </c>
      <c r="C3981" s="23">
        <v>3</v>
      </c>
      <c r="D3981" s="202" t="str">
        <f t="shared" si="1236"/>
        <v>Q4</v>
      </c>
      <c r="E3981" s="33" t="str">
        <f t="shared" si="1237"/>
        <v>TBA</v>
      </c>
      <c r="F3981" s="23" t="s">
        <v>2585</v>
      </c>
      <c r="G3981" s="23" t="s">
        <v>2585</v>
      </c>
      <c r="H3981" s="29"/>
      <c r="I3981" s="204" t="str">
        <f t="shared" si="1210"/>
        <v>TBA</v>
      </c>
      <c r="J3981" s="188" t="s">
        <v>3739</v>
      </c>
      <c r="K3981" s="29" t="s">
        <v>904</v>
      </c>
      <c r="L3981" s="24" t="s">
        <v>68</v>
      </c>
      <c r="M3981" s="13" t="s">
        <v>61</v>
      </c>
      <c r="N3981" s="22">
        <v>1</v>
      </c>
      <c r="O3981" s="22"/>
      <c r="P3981" s="202" t="str">
        <f t="shared" si="1204"/>
        <v>MAIN UNIT</v>
      </c>
      <c r="Q3981" s="22" t="s">
        <v>62</v>
      </c>
      <c r="R3981" s="22" t="s">
        <v>63</v>
      </c>
      <c r="S3981" s="22" t="s">
        <v>50</v>
      </c>
      <c r="T3981" s="22" t="s">
        <v>79</v>
      </c>
      <c r="U3981" s="22" t="s">
        <v>79</v>
      </c>
      <c r="V3981" s="22" t="s">
        <v>113</v>
      </c>
      <c r="W3981" s="22" t="s">
        <v>65</v>
      </c>
      <c r="X3981" s="104">
        <v>393000</v>
      </c>
      <c r="Y3981" s="195" t="str">
        <f t="shared" si="1207"/>
        <v>1.13</v>
      </c>
      <c r="Z3981" s="196">
        <f t="shared" si="1206"/>
        <v>393000</v>
      </c>
      <c r="AA3981" s="22">
        <v>1.0669999999999999</v>
      </c>
      <c r="AB3981" s="197">
        <f t="shared" si="1192"/>
        <v>371089.38053097349</v>
      </c>
      <c r="AC3981" s="198">
        <f t="shared" si="1196"/>
        <v>44530.725663716818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24930092.867256641</v>
      </c>
      <c r="AJ3981" s="200">
        <f t="shared" si="1229"/>
        <v>2922486.0290707964</v>
      </c>
      <c r="AK3981" s="201">
        <f t="shared" si="1230"/>
        <v>0.11722724197747414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>FY 24/25</v>
      </c>
      <c r="B3982" s="23">
        <v>2025</v>
      </c>
      <c r="C3982" s="23">
        <v>3</v>
      </c>
      <c r="D3982" s="202" t="str">
        <f t="shared" si="1236"/>
        <v>Q4</v>
      </c>
      <c r="E3982" s="33" t="str">
        <f t="shared" si="1237"/>
        <v>TBA</v>
      </c>
      <c r="F3982" s="23" t="s">
        <v>2585</v>
      </c>
      <c r="G3982" s="23" t="s">
        <v>2585</v>
      </c>
      <c r="H3982" s="29"/>
      <c r="I3982" s="204" t="str">
        <f t="shared" si="1210"/>
        <v>TBA</v>
      </c>
      <c r="J3982" s="188" t="s">
        <v>3740</v>
      </c>
      <c r="K3982" s="29" t="s">
        <v>3741</v>
      </c>
      <c r="L3982" s="24" t="s">
        <v>3704</v>
      </c>
      <c r="M3982" s="13" t="s">
        <v>61</v>
      </c>
      <c r="N3982" s="22">
        <v>1</v>
      </c>
      <c r="O3982" s="22"/>
      <c r="P3982" s="202" t="str">
        <f t="shared" si="1204"/>
        <v>MAIN UNIT</v>
      </c>
      <c r="Q3982" s="22" t="s">
        <v>62</v>
      </c>
      <c r="R3982" s="22" t="s">
        <v>63</v>
      </c>
      <c r="S3982" s="22" t="s">
        <v>50</v>
      </c>
      <c r="T3982" s="22" t="s">
        <v>79</v>
      </c>
      <c r="U3982" s="22" t="s">
        <v>840</v>
      </c>
      <c r="V3982" s="22" t="s">
        <v>1408</v>
      </c>
      <c r="W3982" s="22" t="s">
        <v>65</v>
      </c>
      <c r="X3982" s="104">
        <v>980000</v>
      </c>
      <c r="Y3982" s="195" t="str">
        <f t="shared" si="1207"/>
        <v>1.13</v>
      </c>
      <c r="Z3982" s="196">
        <f t="shared" si="1206"/>
        <v>980000</v>
      </c>
      <c r="AA3982" s="22">
        <v>1.0669999999999999</v>
      </c>
      <c r="AB3982" s="197">
        <f t="shared" si="1192"/>
        <v>925362.83185840712</v>
      </c>
      <c r="AC3982" s="198">
        <f t="shared" si="1196"/>
        <v>111043.53982300885</v>
      </c>
      <c r="AD3982" s="169">
        <v>0.12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28"/>
        <v>24930092.867256641</v>
      </c>
      <c r="AJ3982" s="200">
        <f t="shared" si="1229"/>
        <v>2922486.0290707964</v>
      </c>
      <c r="AK3982" s="201">
        <f t="shared" si="1230"/>
        <v>0.11722724197747414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>FY 24/25</v>
      </c>
      <c r="B3983" s="23">
        <v>2025</v>
      </c>
      <c r="C3983" s="23">
        <v>3</v>
      </c>
      <c r="D3983" s="202" t="str">
        <f t="shared" si="1236"/>
        <v>Q4</v>
      </c>
      <c r="E3983" s="33" t="str">
        <f t="shared" si="1237"/>
        <v>TBA</v>
      </c>
      <c r="F3983" s="23" t="s">
        <v>2585</v>
      </c>
      <c r="G3983" s="23" t="s">
        <v>2585</v>
      </c>
      <c r="H3983" s="29"/>
      <c r="I3983" s="204" t="str">
        <f t="shared" si="1210"/>
        <v>TBA</v>
      </c>
      <c r="J3983" s="188" t="s">
        <v>3740</v>
      </c>
      <c r="K3983" s="29" t="s">
        <v>3741</v>
      </c>
      <c r="L3983" s="24" t="s">
        <v>3704</v>
      </c>
      <c r="M3983" s="13" t="s">
        <v>61</v>
      </c>
      <c r="N3983" s="22">
        <v>1</v>
      </c>
      <c r="O3983" s="22"/>
      <c r="P3983" s="202" t="str">
        <f t="shared" si="1204"/>
        <v>MAIN UNIT</v>
      </c>
      <c r="Q3983" s="22" t="s">
        <v>62</v>
      </c>
      <c r="R3983" s="22" t="s">
        <v>63</v>
      </c>
      <c r="S3983" s="22" t="s">
        <v>50</v>
      </c>
      <c r="T3983" s="22" t="s">
        <v>79</v>
      </c>
      <c r="U3983" s="22" t="s">
        <v>840</v>
      </c>
      <c r="V3983" s="22" t="s">
        <v>1408</v>
      </c>
      <c r="W3983" s="22" t="s">
        <v>65</v>
      </c>
      <c r="X3983" s="104">
        <v>980000</v>
      </c>
      <c r="Y3983" s="195" t="str">
        <f t="shared" si="1207"/>
        <v>1.13</v>
      </c>
      <c r="Z3983" s="196">
        <f t="shared" si="1206"/>
        <v>980000</v>
      </c>
      <c r="AA3983" s="22">
        <v>1.0669999999999999</v>
      </c>
      <c r="AB3983" s="197">
        <f t="shared" si="1192"/>
        <v>925362.83185840712</v>
      </c>
      <c r="AC3983" s="198">
        <f t="shared" si="1196"/>
        <v>111043.53982300885</v>
      </c>
      <c r="AD3983" s="169">
        <v>0.12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24930092.867256641</v>
      </c>
      <c r="AJ3983" s="200">
        <f t="shared" si="1229"/>
        <v>2922486.0290707964</v>
      </c>
      <c r="AK3983" s="201">
        <f t="shared" si="1230"/>
        <v>0.11722724197747414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>FY 24/25</v>
      </c>
      <c r="B3984" s="23">
        <v>2025</v>
      </c>
      <c r="C3984" s="23">
        <v>3</v>
      </c>
      <c r="D3984" s="202" t="str">
        <f t="shared" si="1236"/>
        <v>Q4</v>
      </c>
      <c r="E3984" s="33" t="str">
        <f t="shared" si="1237"/>
        <v>TBA</v>
      </c>
      <c r="F3984" s="23" t="s">
        <v>2585</v>
      </c>
      <c r="G3984" s="23" t="s">
        <v>2585</v>
      </c>
      <c r="H3984" s="29"/>
      <c r="I3984" s="204" t="str">
        <f t="shared" si="1210"/>
        <v>TBA</v>
      </c>
      <c r="J3984" s="188" t="s">
        <v>3740</v>
      </c>
      <c r="K3984" s="29" t="s">
        <v>3741</v>
      </c>
      <c r="L3984" s="24" t="s">
        <v>3704</v>
      </c>
      <c r="M3984" s="13" t="s">
        <v>61</v>
      </c>
      <c r="N3984" s="22">
        <v>1</v>
      </c>
      <c r="O3984" s="22"/>
      <c r="P3984" s="202" t="str">
        <f t="shared" si="1204"/>
        <v>MAIN UNIT</v>
      </c>
      <c r="Q3984" s="22" t="s">
        <v>62</v>
      </c>
      <c r="R3984" s="22" t="s">
        <v>63</v>
      </c>
      <c r="S3984" s="22" t="s">
        <v>50</v>
      </c>
      <c r="T3984" s="22" t="s">
        <v>79</v>
      </c>
      <c r="U3984" s="22" t="s">
        <v>840</v>
      </c>
      <c r="V3984" s="22" t="s">
        <v>1408</v>
      </c>
      <c r="W3984" s="22" t="s">
        <v>65</v>
      </c>
      <c r="X3984" s="104">
        <v>980000</v>
      </c>
      <c r="Y3984" s="195" t="str">
        <f t="shared" si="1207"/>
        <v>1.13</v>
      </c>
      <c r="Z3984" s="196">
        <f t="shared" si="1206"/>
        <v>980000</v>
      </c>
      <c r="AA3984" s="22">
        <v>1.0669999999999999</v>
      </c>
      <c r="AB3984" s="197">
        <f t="shared" si="1192"/>
        <v>925362.83185840712</v>
      </c>
      <c r="AC3984" s="198">
        <f t="shared" si="1196"/>
        <v>111043.53982300885</v>
      </c>
      <c r="AD3984" s="169">
        <v>0.12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24930092.867256641</v>
      </c>
      <c r="AJ3984" s="200">
        <f t="shared" si="1229"/>
        <v>2922486.0290707964</v>
      </c>
      <c r="AK3984" s="201">
        <f t="shared" si="1230"/>
        <v>0.11722724197747414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>FY 24/25</v>
      </c>
      <c r="B3985" s="23">
        <v>2025</v>
      </c>
      <c r="C3985" s="23">
        <v>3</v>
      </c>
      <c r="D3985" s="202" t="str">
        <f t="shared" si="1236"/>
        <v>Q4</v>
      </c>
      <c r="E3985" s="33" t="str">
        <f t="shared" si="1237"/>
        <v>TBA</v>
      </c>
      <c r="F3985" s="23" t="s">
        <v>2585</v>
      </c>
      <c r="G3985" s="23" t="s">
        <v>2585</v>
      </c>
      <c r="H3985" s="29"/>
      <c r="I3985" s="204" t="str">
        <f t="shared" si="1195"/>
        <v>TBA</v>
      </c>
      <c r="J3985" s="188" t="s">
        <v>3740</v>
      </c>
      <c r="K3985" s="29" t="s">
        <v>3741</v>
      </c>
      <c r="L3985" s="24" t="s">
        <v>93</v>
      </c>
      <c r="M3985" s="13" t="s">
        <v>61</v>
      </c>
      <c r="N3985" s="22">
        <v>1</v>
      </c>
      <c r="O3985" s="22"/>
      <c r="P3985" s="202" t="str">
        <f t="shared" si="1204"/>
        <v>MAIN UNIT</v>
      </c>
      <c r="Q3985" s="22" t="s">
        <v>62</v>
      </c>
      <c r="R3985" s="22" t="s">
        <v>63</v>
      </c>
      <c r="S3985" s="22" t="s">
        <v>50</v>
      </c>
      <c r="T3985" s="22" t="s">
        <v>79</v>
      </c>
      <c r="U3985" s="22" t="s">
        <v>840</v>
      </c>
      <c r="V3985" s="22" t="s">
        <v>1408</v>
      </c>
      <c r="W3985" s="22" t="s">
        <v>65</v>
      </c>
      <c r="X3985" s="104">
        <v>900000</v>
      </c>
      <c r="Y3985" s="195" t="str">
        <f t="shared" si="1207"/>
        <v>1.13</v>
      </c>
      <c r="Z3985" s="196">
        <f t="shared" si="1206"/>
        <v>900000</v>
      </c>
      <c r="AA3985" s="22">
        <v>1.0669999999999999</v>
      </c>
      <c r="AB3985" s="197">
        <f t="shared" si="1192"/>
        <v>849823.00884955749</v>
      </c>
      <c r="AC3985" s="198">
        <f t="shared" si="1196"/>
        <v>101978.76106194689</v>
      </c>
      <c r="AD3985" s="169">
        <v>0.12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24930092.867256641</v>
      </c>
      <c r="AJ3985" s="200">
        <f t="shared" si="1229"/>
        <v>2922486.0290707964</v>
      </c>
      <c r="AK3985" s="201">
        <f t="shared" si="1230"/>
        <v>0.11722724197747414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>FY 24/25</v>
      </c>
      <c r="B3986" s="23">
        <v>2025</v>
      </c>
      <c r="C3986" s="23">
        <v>3</v>
      </c>
      <c r="D3986" s="202" t="str">
        <f t="shared" si="1236"/>
        <v>Q4</v>
      </c>
      <c r="E3986" s="33" t="str">
        <f t="shared" si="1237"/>
        <v>TBA</v>
      </c>
      <c r="F3986" s="23" t="s">
        <v>2585</v>
      </c>
      <c r="G3986" s="23" t="s">
        <v>2585</v>
      </c>
      <c r="H3986" s="29"/>
      <c r="I3986" s="204" t="str">
        <f t="shared" si="1195"/>
        <v>TBA</v>
      </c>
      <c r="J3986" s="188" t="s">
        <v>3740</v>
      </c>
      <c r="K3986" s="29" t="s">
        <v>3741</v>
      </c>
      <c r="L3986" s="24" t="s">
        <v>68</v>
      </c>
      <c r="M3986" s="13" t="s">
        <v>61</v>
      </c>
      <c r="N3986" s="22">
        <v>1</v>
      </c>
      <c r="O3986" s="22"/>
      <c r="P3986" s="202" t="str">
        <f t="shared" si="1204"/>
        <v>MAIN UNIT</v>
      </c>
      <c r="Q3986" s="22" t="s">
        <v>62</v>
      </c>
      <c r="R3986" s="22" t="s">
        <v>63</v>
      </c>
      <c r="S3986" s="22" t="s">
        <v>50</v>
      </c>
      <c r="T3986" s="22" t="s">
        <v>79</v>
      </c>
      <c r="U3986" s="22" t="s">
        <v>840</v>
      </c>
      <c r="V3986" s="22" t="s">
        <v>1408</v>
      </c>
      <c r="W3986" s="22" t="s">
        <v>65</v>
      </c>
      <c r="X3986" s="104">
        <v>680000</v>
      </c>
      <c r="Y3986" s="195" t="str">
        <f t="shared" si="1207"/>
        <v>1.13</v>
      </c>
      <c r="Z3986" s="196">
        <f t="shared" si="1206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196"/>
        <v>77050.619469026555</v>
      </c>
      <c r="AD3986" s="169">
        <v>0.12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24930092.867256641</v>
      </c>
      <c r="AJ3986" s="200">
        <f t="shared" si="1229"/>
        <v>2922486.0290707964</v>
      </c>
      <c r="AK3986" s="201">
        <f t="shared" si="1230"/>
        <v>0.11722724197747414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>FY 24/25</v>
      </c>
      <c r="B3987" s="23">
        <v>2025</v>
      </c>
      <c r="C3987" s="23">
        <v>3</v>
      </c>
      <c r="D3987" s="202" t="str">
        <f t="shared" si="1236"/>
        <v>Q4</v>
      </c>
      <c r="E3987" s="33" t="str">
        <f t="shared" si="1237"/>
        <v>TBA</v>
      </c>
      <c r="F3987" s="23" t="s">
        <v>2585</v>
      </c>
      <c r="G3987" s="23" t="s">
        <v>2585</v>
      </c>
      <c r="H3987" s="29"/>
      <c r="I3987" s="204" t="str">
        <f t="shared" si="1195"/>
        <v>TBA</v>
      </c>
      <c r="J3987" s="188" t="s">
        <v>3740</v>
      </c>
      <c r="K3987" s="29" t="s">
        <v>3741</v>
      </c>
      <c r="L3987" s="24" t="s">
        <v>68</v>
      </c>
      <c r="M3987" s="13" t="s">
        <v>61</v>
      </c>
      <c r="N3987" s="22">
        <v>1</v>
      </c>
      <c r="O3987" s="22"/>
      <c r="P3987" s="202" t="str">
        <f t="shared" si="1204"/>
        <v>MAIN UNIT</v>
      </c>
      <c r="Q3987" s="22" t="s">
        <v>62</v>
      </c>
      <c r="R3987" s="22" t="s">
        <v>63</v>
      </c>
      <c r="S3987" s="22" t="s">
        <v>50</v>
      </c>
      <c r="T3987" s="22" t="s">
        <v>79</v>
      </c>
      <c r="U3987" s="22" t="s">
        <v>840</v>
      </c>
      <c r="V3987" s="22" t="s">
        <v>1408</v>
      </c>
      <c r="W3987" s="22" t="s">
        <v>65</v>
      </c>
      <c r="X3987" s="104">
        <v>680000</v>
      </c>
      <c r="Y3987" s="195" t="str">
        <f t="shared" si="1207"/>
        <v>1.13</v>
      </c>
      <c r="Z3987" s="196">
        <f t="shared" si="1206"/>
        <v>680000</v>
      </c>
      <c r="AA3987" s="22">
        <v>1.0669999999999999</v>
      </c>
      <c r="AB3987" s="197">
        <f t="shared" si="1238"/>
        <v>642088.49557522126</v>
      </c>
      <c r="AC3987" s="198">
        <f t="shared" si="1196"/>
        <v>77050.619469026555</v>
      </c>
      <c r="AD3987" s="169">
        <v>0.12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24930092.867256641</v>
      </c>
      <c r="AJ3987" s="200">
        <f t="shared" si="1229"/>
        <v>2922486.0290707964</v>
      </c>
      <c r="AK3987" s="201">
        <f t="shared" si="1230"/>
        <v>0.11722724197747414</v>
      </c>
      <c r="AL3987" s="24"/>
      <c r="AM3987" s="24"/>
      <c r="AN3987" s="24"/>
      <c r="AO3987" s="24"/>
      <c r="AP3987" s="165" t="str">
        <f t="shared" si="1199"/>
        <v>TBATBA</v>
      </c>
      <c r="AQ3987" s="203" t="str">
        <f t="shared" si="1200"/>
        <v>TBATBARMB</v>
      </c>
      <c r="AR3987" s="206" t="str">
        <f t="shared" si="1201"/>
        <v>YAMAHA_Mounter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>FY 24/25</v>
      </c>
      <c r="B3988" s="23">
        <v>2025</v>
      </c>
      <c r="C3988" s="23">
        <v>3</v>
      </c>
      <c r="D3988" s="202" t="str">
        <f t="shared" si="1236"/>
        <v>Q4</v>
      </c>
      <c r="E3988" s="33" t="str">
        <f t="shared" si="1237"/>
        <v>TBA</v>
      </c>
      <c r="F3988" s="23" t="s">
        <v>2585</v>
      </c>
      <c r="G3988" s="23" t="s">
        <v>2585</v>
      </c>
      <c r="H3988" s="29"/>
      <c r="I3988" s="204" t="str">
        <f t="shared" si="1195"/>
        <v>TBA</v>
      </c>
      <c r="J3988" s="188" t="s">
        <v>3742</v>
      </c>
      <c r="K3988" s="29" t="s">
        <v>3743</v>
      </c>
      <c r="L3988" s="24" t="s">
        <v>68</v>
      </c>
      <c r="M3988" s="13" t="s">
        <v>61</v>
      </c>
      <c r="N3988" s="22">
        <v>1</v>
      </c>
      <c r="O3988" s="22"/>
      <c r="P3988" s="202" t="str">
        <f t="shared" si="1204"/>
        <v>MAIN UNIT</v>
      </c>
      <c r="Q3988" s="22" t="s">
        <v>69</v>
      </c>
      <c r="R3988" s="22" t="s">
        <v>63</v>
      </c>
      <c r="S3988" s="22" t="s">
        <v>51</v>
      </c>
      <c r="T3988" s="22" t="s">
        <v>89</v>
      </c>
      <c r="U3988" s="22" t="s">
        <v>71</v>
      </c>
      <c r="V3988" s="22" t="s">
        <v>1401</v>
      </c>
      <c r="W3988" s="22" t="s">
        <v>65</v>
      </c>
      <c r="X3988" s="104">
        <v>410000</v>
      </c>
      <c r="Y3988" s="195" t="str">
        <f t="shared" si="1207"/>
        <v>1.13</v>
      </c>
      <c r="Z3988" s="196">
        <f t="shared" si="1206"/>
        <v>410000</v>
      </c>
      <c r="AA3988" s="22">
        <v>1.0669999999999999</v>
      </c>
      <c r="AB3988" s="197">
        <f t="shared" si="1238"/>
        <v>387141.59292035404</v>
      </c>
      <c r="AC3988" s="198">
        <f t="shared" si="1196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28"/>
        <v>24930092.867256641</v>
      </c>
      <c r="AJ3988" s="200">
        <f t="shared" si="1229"/>
        <v>2922486.0290707964</v>
      </c>
      <c r="AK3988" s="201">
        <f t="shared" si="1230"/>
        <v>0.11722724197747414</v>
      </c>
      <c r="AL3988" s="24"/>
      <c r="AM3988" s="24"/>
      <c r="AN3988" s="24"/>
      <c r="AO3988" s="24"/>
      <c r="AP3988" s="165" t="str">
        <f t="shared" si="1199"/>
        <v>TBATBA</v>
      </c>
      <c r="AQ3988" s="203" t="str">
        <f t="shared" si="1200"/>
        <v>TBATBARMB</v>
      </c>
      <c r="AR3988" s="206" t="str">
        <f t="shared" si="1201"/>
        <v>YAMAHA_Mounter</v>
      </c>
      <c r="AS3988" s="22" t="str">
        <f t="shared" si="1202"/>
        <v/>
      </c>
      <c r="AT3988" s="24" t="str">
        <f t="shared" si="1203"/>
        <v/>
      </c>
    </row>
    <row r="3989" spans="1:46" ht="26.4">
      <c r="A3989" s="33" t="str">
        <f t="shared" si="1194"/>
        <v>FY 24/25</v>
      </c>
      <c r="B3989" s="23">
        <v>2025</v>
      </c>
      <c r="C3989" s="23">
        <v>3</v>
      </c>
      <c r="D3989" s="202" t="str">
        <f t="shared" si="1236"/>
        <v>Q4</v>
      </c>
      <c r="E3989" s="33" t="str">
        <f t="shared" si="1237"/>
        <v>TBA</v>
      </c>
      <c r="F3989" s="23" t="s">
        <v>2585</v>
      </c>
      <c r="G3989" s="23" t="s">
        <v>2585</v>
      </c>
      <c r="H3989" s="29"/>
      <c r="I3989" s="204" t="str">
        <f t="shared" si="1195"/>
        <v>TBA</v>
      </c>
      <c r="J3989" s="188" t="s">
        <v>3744</v>
      </c>
      <c r="K3989" s="29" t="s">
        <v>1447</v>
      </c>
      <c r="L3989" s="24" t="s">
        <v>3745</v>
      </c>
      <c r="M3989" s="13" t="s">
        <v>61</v>
      </c>
      <c r="N3989" s="22"/>
      <c r="O3989" s="22">
        <v>1</v>
      </c>
      <c r="P3989" s="202" t="str">
        <f t="shared" si="1204"/>
        <v>SERVICE/ PARTS</v>
      </c>
      <c r="Q3989" s="22" t="s">
        <v>62</v>
      </c>
      <c r="R3989" s="22" t="s">
        <v>63</v>
      </c>
      <c r="S3989" s="22" t="s">
        <v>53</v>
      </c>
      <c r="T3989" s="22" t="s">
        <v>1660</v>
      </c>
      <c r="U3989" s="22" t="s">
        <v>178</v>
      </c>
      <c r="V3989" s="22" t="s">
        <v>179</v>
      </c>
      <c r="W3989" s="22" t="s">
        <v>65</v>
      </c>
      <c r="X3989" s="104">
        <v>15000</v>
      </c>
      <c r="Y3989" s="195" t="str">
        <f t="shared" si="1207"/>
        <v>1.13</v>
      </c>
      <c r="Z3989" s="196">
        <f t="shared" si="1206"/>
        <v>15000</v>
      </c>
      <c r="AA3989" s="22">
        <v>1.0669999999999999</v>
      </c>
      <c r="AB3989" s="197">
        <f t="shared" si="1238"/>
        <v>14163.716814159292</v>
      </c>
      <c r="AC3989" s="198">
        <f t="shared" si="1196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28"/>
        <v>24930092.867256641</v>
      </c>
      <c r="AJ3989" s="200">
        <f t="shared" si="1229"/>
        <v>2922486.0290707964</v>
      </c>
      <c r="AK3989" s="201">
        <f t="shared" si="1230"/>
        <v>0.11722724197747414</v>
      </c>
      <c r="AL3989" s="24"/>
      <c r="AM3989" s="24"/>
      <c r="AN3989" s="24"/>
      <c r="AO3989" s="24"/>
      <c r="AP3989" s="165" t="str">
        <f t="shared" si="1199"/>
        <v>TBATBA</v>
      </c>
      <c r="AQ3989" s="203" t="str">
        <f t="shared" si="1200"/>
        <v>TBATBARMB</v>
      </c>
      <c r="AR3989" s="206" t="str">
        <f t="shared" si="1201"/>
        <v>YAMAHA_Mounter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>FY 24/25</v>
      </c>
      <c r="B3990" s="23">
        <v>2025</v>
      </c>
      <c r="C3990" s="23">
        <v>3</v>
      </c>
      <c r="D3990" s="202" t="str">
        <f t="shared" si="1236"/>
        <v>Q4</v>
      </c>
      <c r="E3990" s="33" t="str">
        <f t="shared" si="1237"/>
        <v>TBA</v>
      </c>
      <c r="F3990" s="23" t="s">
        <v>2585</v>
      </c>
      <c r="G3990" s="23" t="s">
        <v>2585</v>
      </c>
      <c r="H3990" s="29"/>
      <c r="I3990" s="204" t="str">
        <f t="shared" si="1195"/>
        <v>TBA</v>
      </c>
      <c r="J3990" s="188" t="s">
        <v>3746</v>
      </c>
      <c r="K3990" s="29" t="s">
        <v>3378</v>
      </c>
      <c r="L3990" s="24" t="s">
        <v>68</v>
      </c>
      <c r="M3990" s="13" t="s">
        <v>61</v>
      </c>
      <c r="N3990" s="22">
        <v>1</v>
      </c>
      <c r="O3990" s="22"/>
      <c r="P3990" s="202" t="str">
        <f t="shared" si="1204"/>
        <v>MAIN UNIT</v>
      </c>
      <c r="Q3990" s="22" t="s">
        <v>62</v>
      </c>
      <c r="R3990" s="22" t="s">
        <v>63</v>
      </c>
      <c r="S3990" s="22" t="s">
        <v>50</v>
      </c>
      <c r="T3990" s="22" t="s">
        <v>79</v>
      </c>
      <c r="U3990" s="22" t="s">
        <v>3747</v>
      </c>
      <c r="V3990" s="22" t="s">
        <v>127</v>
      </c>
      <c r="W3990" s="22" t="s">
        <v>65</v>
      </c>
      <c r="X3990" s="104">
        <v>386000</v>
      </c>
      <c r="Y3990" s="195" t="str">
        <f t="shared" si="1207"/>
        <v>1.13</v>
      </c>
      <c r="Z3990" s="196">
        <f t="shared" si="1206"/>
        <v>386000</v>
      </c>
      <c r="AA3990" s="22">
        <v>1.0669999999999999</v>
      </c>
      <c r="AB3990" s="197">
        <f t="shared" si="1238"/>
        <v>364479.64601769909</v>
      </c>
      <c r="AC3990" s="198">
        <f t="shared" si="1196"/>
        <v>43737.557522123891</v>
      </c>
      <c r="AD3990" s="169">
        <v>0.12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28"/>
        <v>24930092.867256641</v>
      </c>
      <c r="AJ3990" s="200">
        <f t="shared" si="1229"/>
        <v>2922486.0290707964</v>
      </c>
      <c r="AK3990" s="201">
        <f t="shared" si="1230"/>
        <v>0.11722724197747414</v>
      </c>
      <c r="AL3990" s="24"/>
      <c r="AM3990" s="24"/>
      <c r="AN3990" s="24"/>
      <c r="AO3990" s="24"/>
      <c r="AP3990" s="165" t="str">
        <f t="shared" si="1199"/>
        <v>TBATBA</v>
      </c>
      <c r="AQ3990" s="203" t="str">
        <f t="shared" si="1200"/>
        <v>TBATBARMB</v>
      </c>
      <c r="AR3990" s="206" t="str">
        <f t="shared" si="1201"/>
        <v>YAMAHA_Mounter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>FY 24/25</v>
      </c>
      <c r="B3991" s="23">
        <v>2025</v>
      </c>
      <c r="C3991" s="23">
        <v>3</v>
      </c>
      <c r="D3991" s="202" t="str">
        <f t="shared" si="1236"/>
        <v>Q4</v>
      </c>
      <c r="E3991" s="33" t="str">
        <f t="shared" si="1237"/>
        <v>TBA</v>
      </c>
      <c r="F3991" s="23" t="s">
        <v>2585</v>
      </c>
      <c r="G3991" s="23" t="s">
        <v>2585</v>
      </c>
      <c r="H3991" s="29"/>
      <c r="I3991" s="204" t="str">
        <f t="shared" si="1195"/>
        <v>TBA</v>
      </c>
      <c r="J3991" s="188" t="s">
        <v>3748</v>
      </c>
      <c r="K3991" s="29" t="s">
        <v>1537</v>
      </c>
      <c r="L3991" s="24" t="s">
        <v>68</v>
      </c>
      <c r="M3991" s="13" t="s">
        <v>61</v>
      </c>
      <c r="N3991" s="22">
        <v>1</v>
      </c>
      <c r="O3991" s="22"/>
      <c r="P3991" s="202" t="str">
        <f t="shared" si="1204"/>
        <v>MAIN UNIT</v>
      </c>
      <c r="Q3991" s="22" t="s">
        <v>62</v>
      </c>
      <c r="R3991" s="22" t="s">
        <v>63</v>
      </c>
      <c r="S3991" s="22" t="s">
        <v>50</v>
      </c>
      <c r="T3991" s="22" t="s">
        <v>79</v>
      </c>
      <c r="U3991" s="22" t="s">
        <v>79</v>
      </c>
      <c r="V3991" s="22" t="s">
        <v>312</v>
      </c>
      <c r="W3991" s="22" t="s">
        <v>65</v>
      </c>
      <c r="X3991" s="104">
        <v>410000</v>
      </c>
      <c r="Y3991" s="195" t="str">
        <f t="shared" si="1207"/>
        <v>1.13</v>
      </c>
      <c r="Z3991" s="196">
        <f t="shared" si="1206"/>
        <v>410000</v>
      </c>
      <c r="AA3991" s="22">
        <v>1.0669999999999999</v>
      </c>
      <c r="AB3991" s="197">
        <f t="shared" si="1238"/>
        <v>387141.59292035404</v>
      </c>
      <c r="AC3991" s="198">
        <f t="shared" si="1196"/>
        <v>46456.991150442482</v>
      </c>
      <c r="AD3991" s="169">
        <v>0.12</v>
      </c>
      <c r="AE3991" s="199">
        <f t="shared" si="1197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08"/>
        <v>24930092.867256641</v>
      </c>
      <c r="AJ3991" s="200">
        <f t="shared" si="1209"/>
        <v>2922486.0290707964</v>
      </c>
      <c r="AK3991" s="201">
        <f t="shared" si="1198"/>
        <v>0.11722724197747414</v>
      </c>
      <c r="AL3991" s="24"/>
      <c r="AM3991" s="24"/>
      <c r="AN3991" s="24"/>
      <c r="AO3991" s="24"/>
      <c r="AP3991" s="165" t="str">
        <f t="shared" si="1199"/>
        <v>TBATBA</v>
      </c>
      <c r="AQ3991" s="203" t="str">
        <f t="shared" si="1200"/>
        <v>TBATBARMB</v>
      </c>
      <c r="AR3991" s="206" t="str">
        <f t="shared" si="1201"/>
        <v>YAMAHA_Mounter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36"/>
        <v/>
      </c>
      <c r="E3992" s="33" t="str">
        <f t="shared" si="1237"/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38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36"/>
        <v/>
      </c>
      <c r="E3993" s="33" t="str">
        <f t="shared" si="1237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38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6" zoomScale="55" zoomScaleNormal="55" workbookViewId="0">
      <selection activeCell="AK7" sqref="AK7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7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7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7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8445402.1592920348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9639875.6106194668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23493000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65" t="s">
        <v>3227</v>
      </c>
      <c r="D22" s="266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7"/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7"/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2025-03-17T09:16:00Z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