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07" documentId="13_ncr:1_{D7B31631-9EC2-A043-AB5E-59F176544080}" xr6:coauthVersionLast="47" xr6:coauthVersionMax="47" xr10:uidLastSave="{CF9B0C4A-4A5E-44F6-9CC5-6AB63852B6B5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63" i="1" l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64" i="1" l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<sst xmlns="http://schemas.openxmlformats.org/spreadsheetml/2006/main" count="45100" uniqueCount="3605">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</sst>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5" dataDxfId="103" headerRowBorderDxfId="104" tableBorderDxfId="102">
  <autoFilter ref="A1:AT3997" xr:uid="{A45583E2-F1E3-414A-85B7-FCF03CE7C6FC}"/>
  <tableColumns count="46">
    <tableColumn id="1" xr3:uid="{AAE9CE7A-6EE5-684B-BD8B-6FB306BD4AA2}" name="FY_Contract" dataDxfId="101"/>
    <tableColumn id="2" xr3:uid="{6DD04691-AC56-2D44-8010-202EFF160852}" name="Contract_Yr" dataDxfId="100"/>
    <tableColumn id="3" xr3:uid="{5DA8E0A0-39FB-BB4F-8D7D-511A2970B9E7}" name="Contract_Month" dataDxfId="99"/>
    <tableColumn id="41" xr3:uid="{2ACA8F28-14CE-5F4D-B426-8592D3E37B68}" name="FQ(Contract)" dataDxfId="98"/>
    <tableColumn id="4" xr3:uid="{EAA0CFF9-B844-6E4F-AE8E-FDFAF111D1EA}" name="FY_INV" dataDxfId="97"/>
    <tableColumn id="5" xr3:uid="{1925BE00-6C62-5C40-8C03-E61BE8CBFBDA}" name="Inv_Yr" dataDxfId="96"/>
    <tableColumn id="6" xr3:uid="{CE663C22-ACEB-1F44-89EA-16CBA3F75EE8}" name="Inv_Month" dataDxfId="95"/>
    <tableColumn id="7" xr3:uid="{FA7DE3F2-58FD-5A4B-98EA-C85A23C795DD}" name="Contract Cancelled_x000a_Month(due to YAMAHA delivery)" dataDxfId="94"/>
    <tableColumn id="8" xr3:uid="{E9D14EAF-764F-7948-AA3A-467F3CA849CA}" name="FQ(Invoice)" dataDxfId="93"/>
    <tableColumn id="9" xr3:uid="{80BEA84F-85F1-EF45-B44A-E7A29335712A}" name="Contract_No." dataDxfId="92"/>
    <tableColumn id="10" xr3:uid="{1A61F2DF-64BD-CE4F-9A6D-6D912C9FCD60}" name="Customer_Name" dataDxfId="91"/>
    <tableColumn id="42" xr3:uid="{CEBF68FB-82CA-C241-B227-C6C1FCCABFE1}" name="Ordered_Items" dataDxfId="90"/>
    <tableColumn id="12" xr3:uid="{58A21035-FFFC-FE4D-932C-573A25109147}" name="BRAND" dataDxfId="89"/>
    <tableColumn id="13" xr3:uid="{0BD97201-BE7C-5947-A031-9B9E32363AEC}" name="Item Qty" dataDxfId="88"/>
    <tableColumn id="14" xr3:uid="{CD8B0CF5-AC6D-9C44-823D-894FA3996830}" name="QTY(Feeder/ Nozzle/Accessories)" dataDxfId="87"/>
    <tableColumn id="15" xr3:uid="{D596FB67-9716-E34E-83F3-E9B087FC9D78}" name="Product_Type" dataDxfId="86"/>
    <tableColumn id="16" xr3:uid="{3755E707-C533-EB4B-B691-9D181F5F4D00}" name="New_Customer" dataDxfId="85"/>
    <tableColumn id="17" xr3:uid="{38980276-396A-2741-9309-A7FAC3105339}" name="COST_CENTRE" dataDxfId="84"/>
    <tableColumn id="18" xr3:uid="{D808C100-E07E-1043-B266-076B2B30BB2D}" name="Region" dataDxfId="83"/>
    <tableColumn id="19" xr3:uid="{0D51CAF2-B0C9-B347-8B82-CABB6DF0A0FF}" name="Location" dataDxfId="82"/>
    <tableColumn id="20" xr3:uid="{54FB57A7-B461-1742-9E6E-62E4E17CCB33}" name="Territeries" dataDxfId="81"/>
    <tableColumn id="21" xr3:uid="{32EA7D3E-9A57-1346-833B-BCC6DE2B9CDA}" name="Salesman" dataDxfId="80"/>
    <tableColumn id="22" xr3:uid="{2B115E8E-C749-874C-A1EA-00343DFA4914}" name="Curr" dataDxfId="79"/>
    <tableColumn id="23" xr3:uid="{C8303ADB-7A05-B644-A090-0C48B3042F89}" name="Contract Unit Price" dataDxfId="78"/>
    <tableColumn id="24" xr3:uid="{5BE49477-DF64-D049-96E2-6CAD890E2EA4}" name="VAT" dataDxfId="77"/>
    <tableColumn id="25" xr3:uid="{3D797418-8B29-A649-8BC4-E04C6619DE2E}" name="Signed Contract_x000a_Amt" dataDxfId="76"/>
    <tableColumn id="26" xr3:uid="{476E64A9-124A-9548-85A7-6108450DFAAF}" name="Rate" dataDxfId="75"/>
    <tableColumn id="27" xr3:uid="{8FCA62EF-C920-A146-90F6-505F525E7A60}" name="Before tax Inv Amt (HKD)" dataDxfId="74"/>
    <tableColumn id="28" xr3:uid="{4EF416A5-534F-F543-AE13-B9B0B589096F}" name="G.P.  (HKD)" dataDxfId="73"/>
    <tableColumn id="29" xr3:uid="{BD20A655-677C-B84F-A51A-041C90BF7E67}" name="G.P. %" dataDxfId="72"/>
    <tableColumn id="30" xr3:uid="{242FB1B0-5A85-CD4B-A9E1-126C07CDA70F}" name="New Customer Qty" dataDxfId="71"/>
    <tableColumn id="31" xr3:uid="{58F4A1A1-47C9-1E43-8A95-625FF6547678}" name="New Customer Qty(Contract month)" dataDxfId="70"/>
    <tableColumn id="32" xr3:uid="{F3D4DEEC-53C2-6349-9CE2-E268DD946B2A}" name="Signed Contract Qty" dataDxfId="69"/>
    <tableColumn id="33" xr3:uid="{C8185536-B203-AA45-B0E4-36800B70926F}" name="Invoiced Contract Qty" dataDxfId="68"/>
    <tableColumn id="34" xr3:uid="{1EC37648-CC4C-C142-A616-BA9753252F28}" name="INVOICE  AMOUNT HKD of month" dataDxfId="67"/>
    <tableColumn id="35" xr3:uid="{5F4522B6-EAD9-F04E-A867-6287622DEAF3}" name="GP ( HKD) of month" dataDxfId="66"/>
    <tableColumn id="36" xr3:uid="{6AA1D995-9017-FB4E-A3AB-C846363DF78E}" name="GP%_of_month" dataDxfId="65"/>
    <tableColumn id="37" xr3:uid="{F4748927-DC9C-454F-8008-8C1DE3849D97}" name="INV NO." dataDxfId="64"/>
    <tableColumn id="38" xr3:uid="{B17BF2DE-1699-AC4A-ACB4-8EF428F40280}" name="ISSUED INV_x000a_AMOUNT_x000a_" dataDxfId="63"/>
    <tableColumn id="39" xr3:uid="{455EA308-FF47-914C-8AA3-88C9FDBB59F1}" name="S/N" dataDxfId="62"/>
    <tableColumn id="40" xr3:uid="{AF10112C-DE0C-CE4E-9895-A3798FA91332}" name="Remarks" dataDxfId="61"/>
    <tableColumn id="11" xr3:uid="{924118CF-3456-B642-A0DE-075C50629FEE}" name="INV YR&amp;MONTH" dataDxfId="60">
      <calculatedColumnFormula>IF(F2="","",F2&amp;G2)</calculatedColumnFormula>
    </tableColumn>
    <tableColumn id="43" xr3:uid="{EF9680DE-D49E-A147-8E74-0FBC400753FC}" name="INV YR&amp;MONTH&amp;CUR" dataDxfId="59">
      <calculatedColumnFormula>IF(W2="","",F2&amp;G2&amp;W2)</calculatedColumnFormula>
    </tableColumn>
    <tableColumn id="45" xr3:uid="{447CD2C3-FCAB-1146-B89C-8D8D9D128FC5}" name="BRAND_Details" dataDxfId="5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725" activePane="bottomLeft" state="frozen"/>
      <selection activeCell="L1" sqref="L1"/>
      <selection pane="bottomLeft" activeCell="J4012" sqref="J4012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39030469.725769907</v>
      </c>
      <c r="AJ80" s="19">
        <f t="shared" si="24"/>
        <v>4614531.2520923913</v>
      </c>
      <c r="AK80" s="20">
        <f t="shared" si="25"/>
        <v>0.11822894483500521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39030469.725769907</v>
      </c>
      <c r="AJ250" s="19">
        <f t="shared" si="77"/>
        <v>4614531.2520923913</v>
      </c>
      <c r="AK250" s="20">
        <f t="shared" si="78"/>
        <v>0.11822894483500521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39030469.725769907</v>
      </c>
      <c r="AJ310" s="19">
        <f t="shared" si="97"/>
        <v>4614531.2520923913</v>
      </c>
      <c r="AK310" s="20">
        <f t="shared" si="98"/>
        <v>0.11822894483500521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39030469.725769907</v>
      </c>
      <c r="AJ311" s="19">
        <f t="shared" si="97"/>
        <v>4614531.2520923913</v>
      </c>
      <c r="AK311" s="20">
        <f t="shared" si="98"/>
        <v>0.11822894483500521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39030469.725769907</v>
      </c>
      <c r="AJ342" s="19">
        <f t="shared" si="116"/>
        <v>4614531.2520923913</v>
      </c>
      <c r="AK342" s="20">
        <f t="shared" si="117"/>
        <v>0.11822894483500521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39030469.725769907</v>
      </c>
      <c r="AJ343" s="19">
        <f t="shared" si="116"/>
        <v>4614531.2520923913</v>
      </c>
      <c r="AK343" s="20">
        <f t="shared" si="117"/>
        <v>0.11822894483500521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39030469.725769907</v>
      </c>
      <c r="AJ505" s="19">
        <f t="shared" si="152"/>
        <v>4614531.2520923913</v>
      </c>
      <c r="AK505" s="20">
        <f t="shared" si="153"/>
        <v>0.11822894483500521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39030469.725769907</v>
      </c>
      <c r="AJ506" s="19">
        <f t="shared" si="152"/>
        <v>4614531.2520923913</v>
      </c>
      <c r="AK506" s="20">
        <f t="shared" si="153"/>
        <v>0.11822894483500521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39030469.725769907</v>
      </c>
      <c r="AJ507" s="19">
        <f t="shared" si="152"/>
        <v>4614531.2520923913</v>
      </c>
      <c r="AK507" s="20">
        <f t="shared" si="153"/>
        <v>0.11822894483500521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39030469.725769907</v>
      </c>
      <c r="AJ508" s="19">
        <f t="shared" si="152"/>
        <v>4614531.2520923913</v>
      </c>
      <c r="AK508" s="20">
        <f t="shared" si="153"/>
        <v>0.11822894483500521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39030469.725769907</v>
      </c>
      <c r="AJ540" s="19">
        <f t="shared" si="170"/>
        <v>4614531.2520923913</v>
      </c>
      <c r="AK540" s="20">
        <f t="shared" si="171"/>
        <v>0.11822894483500521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39030469.725769907</v>
      </c>
      <c r="AJ541" s="19">
        <f t="shared" si="170"/>
        <v>4614531.2520923913</v>
      </c>
      <c r="AK541" s="20">
        <f t="shared" si="171"/>
        <v>0.11822894483500521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39030469.725769907</v>
      </c>
      <c r="AJ542" s="19">
        <f t="shared" si="170"/>
        <v>4614531.2520923913</v>
      </c>
      <c r="AK542" s="20">
        <f t="shared" si="171"/>
        <v>0.11822894483500521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39030469.725769907</v>
      </c>
      <c r="AJ622" s="19">
        <f t="shared" si="189"/>
        <v>4614531.2520923913</v>
      </c>
      <c r="AK622" s="20">
        <f t="shared" si="190"/>
        <v>0.11822894483500521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39030469.725769907</v>
      </c>
      <c r="AJ633" s="19">
        <f t="shared" si="189"/>
        <v>4614531.2520923913</v>
      </c>
      <c r="AK633" s="20">
        <f t="shared" si="190"/>
        <v>0.11822894483500521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39030469.725769907</v>
      </c>
      <c r="AJ634" s="19">
        <f t="shared" si="189"/>
        <v>4614531.2520923913</v>
      </c>
      <c r="AK634" s="20">
        <f t="shared" si="190"/>
        <v>0.11822894483500521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39030469.725769907</v>
      </c>
      <c r="AJ1429" s="19">
        <f t="shared" si="430"/>
        <v>4614531.2520923913</v>
      </c>
      <c r="AK1429" s="20">
        <f t="shared" si="431"/>
        <v>0.11822894483500521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39030469.725769907</v>
      </c>
      <c r="AJ1430" s="19">
        <f t="shared" si="430"/>
        <v>4614531.2520923913</v>
      </c>
      <c r="AK1430" s="20">
        <f t="shared" si="431"/>
        <v>0.11822894483500521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39030469.725769907</v>
      </c>
      <c r="AJ1434" s="19">
        <f t="shared" si="430"/>
        <v>4614531.2520923913</v>
      </c>
      <c r="AK1434" s="20">
        <f t="shared" si="431"/>
        <v>0.11822894483500521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39030469.725769907</v>
      </c>
      <c r="AJ1632" s="19">
        <f t="shared" si="484"/>
        <v>4614531.2520923913</v>
      </c>
      <c r="AK1632" s="20">
        <f t="shared" si="485"/>
        <v>0.11822894483500521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39030469.725769907</v>
      </c>
      <c r="AJ2612" s="27">
        <f t="shared" si="768"/>
        <v>4614531.2520923913</v>
      </c>
      <c r="AK2612" s="28">
        <f t="shared" si="769"/>
        <v>0.11822894483500521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39030469.725769907</v>
      </c>
      <c r="AJ2613" s="27">
        <f t="shared" si="768"/>
        <v>4614531.2520923913</v>
      </c>
      <c r="AK2613" s="28">
        <f t="shared" si="769"/>
        <v>0.11822894483500521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39030469.725769907</v>
      </c>
      <c r="AJ3161" s="19">
        <f t="shared" si="940"/>
        <v>4614531.2520923913</v>
      </c>
      <c r="AK3161" s="20">
        <f t="shared" si="941"/>
        <v>0.11822894483500521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39030469.725769907</v>
      </c>
      <c r="AJ3726" s="200">
        <f t="shared" si="1131"/>
        <v>4614531.2520923913</v>
      </c>
      <c r="AK3726" s="201">
        <f t="shared" si="1132"/>
        <v>0.11822894483500521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39030469.725769907</v>
      </c>
      <c r="AJ3727" s="200">
        <f t="shared" si="1131"/>
        <v>4614531.2520923913</v>
      </c>
      <c r="AK3727" s="201">
        <f t="shared" si="1132"/>
        <v>0.11822894483500521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39030469.725769907</v>
      </c>
      <c r="AJ3728" s="200">
        <f t="shared" si="1131"/>
        <v>4614531.2520923913</v>
      </c>
      <c r="AK3728" s="201">
        <f t="shared" si="1132"/>
        <v>0.11822894483500521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39030469.725769907</v>
      </c>
      <c r="AJ3729" s="200">
        <f t="shared" si="1131"/>
        <v>4614531.2520923913</v>
      </c>
      <c r="AK3729" s="201">
        <f t="shared" si="1132"/>
        <v>0.11822894483500521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39030469.725769907</v>
      </c>
      <c r="AJ3731" s="200">
        <f t="shared" si="1131"/>
        <v>4614531.2520923913</v>
      </c>
      <c r="AK3731" s="201">
        <f t="shared" si="1132"/>
        <v>0.11822894483500521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39030469.725769907</v>
      </c>
      <c r="AJ3732" s="200">
        <f t="shared" si="1131"/>
        <v>4614531.2520923913</v>
      </c>
      <c r="AK3732" s="201">
        <f t="shared" si="1132"/>
        <v>0.11822894483500521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39030469.725769907</v>
      </c>
      <c r="AJ3733" s="200">
        <f t="shared" si="1131"/>
        <v>4614531.2520923913</v>
      </c>
      <c r="AK3733" s="201">
        <f t="shared" si="1132"/>
        <v>0.11822894483500521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39030469.725769907</v>
      </c>
      <c r="AJ3734" s="200">
        <f t="shared" si="1131"/>
        <v>4614531.2520923913</v>
      </c>
      <c r="AK3734" s="201">
        <f t="shared" si="1132"/>
        <v>0.11822894483500521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39030469.725769907</v>
      </c>
      <c r="AJ3735" s="200">
        <f t="shared" si="1131"/>
        <v>4614531.2520923913</v>
      </c>
      <c r="AK3735" s="201">
        <f t="shared" si="1132"/>
        <v>0.11822894483500521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39030469.725769907</v>
      </c>
      <c r="AJ3737" s="200">
        <f t="shared" si="1131"/>
        <v>4614531.2520923913</v>
      </c>
      <c r="AK3737" s="201">
        <f t="shared" si="1132"/>
        <v>0.11822894483500521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39030469.725769907</v>
      </c>
      <c r="AJ3744" s="200">
        <f t="shared" si="1131"/>
        <v>4614531.2520923913</v>
      </c>
      <c r="AK3744" s="201">
        <f t="shared" ref="AK3744:AK3807" si="1144">IF(AJ3744&gt;0,AJ3744/AI3744,"")</f>
        <v>0.11822894483500521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39030469.725769907</v>
      </c>
      <c r="AJ3745" s="200">
        <f t="shared" si="1131"/>
        <v>4614531.2520923913</v>
      </c>
      <c r="AK3745" s="201">
        <f t="shared" si="1144"/>
        <v>0.11822894483500521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39030469.725769907</v>
      </c>
      <c r="AJ3746" s="200">
        <f t="shared" si="1131"/>
        <v>4614531.2520923913</v>
      </c>
      <c r="AK3746" s="201">
        <f t="shared" si="1144"/>
        <v>0.11822894483500521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39030469.725769907</v>
      </c>
      <c r="AJ3747" s="200">
        <f t="shared" si="1131"/>
        <v>4614531.2520923913</v>
      </c>
      <c r="AK3747" s="201">
        <f t="shared" si="1144"/>
        <v>0.11822894483500521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39030469.725769907</v>
      </c>
      <c r="AJ3748" s="200">
        <f t="shared" si="1131"/>
        <v>4614531.2520923913</v>
      </c>
      <c r="AK3748" s="201">
        <f t="shared" si="1144"/>
        <v>0.11822894483500521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39030469.725769907</v>
      </c>
      <c r="AJ3749" s="200">
        <f t="shared" si="1131"/>
        <v>4614531.2520923913</v>
      </c>
      <c r="AK3749" s="201">
        <f t="shared" si="1144"/>
        <v>0.11822894483500521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39030469.725769907</v>
      </c>
      <c r="AJ3750" s="200">
        <f t="shared" si="1131"/>
        <v>4614531.2520923913</v>
      </c>
      <c r="AK3750" s="201">
        <f t="shared" si="1144"/>
        <v>0.11822894483500521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39030469.725769907</v>
      </c>
      <c r="AJ3751" s="200">
        <f t="shared" si="1131"/>
        <v>4614531.2520923913</v>
      </c>
      <c r="AK3751" s="201">
        <f t="shared" si="1144"/>
        <v>0.11822894483500521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39030469.725769907</v>
      </c>
      <c r="AJ3752" s="200">
        <f t="shared" si="1131"/>
        <v>4614531.2520923913</v>
      </c>
      <c r="AK3752" s="201">
        <f t="shared" si="1144"/>
        <v>0.11822894483500521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39030469.725769907</v>
      </c>
      <c r="AJ3753" s="200">
        <f t="shared" si="1131"/>
        <v>4614531.2520923913</v>
      </c>
      <c r="AK3753" s="201">
        <f t="shared" si="1144"/>
        <v>0.11822894483500521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39030469.725769907</v>
      </c>
      <c r="AJ3754" s="200">
        <f t="shared" si="1131"/>
        <v>4614531.2520923913</v>
      </c>
      <c r="AK3754" s="201">
        <f t="shared" si="1144"/>
        <v>0.11822894483500521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39030469.725769907</v>
      </c>
      <c r="AJ3755" s="200">
        <f t="shared" si="1131"/>
        <v>4614531.2520923913</v>
      </c>
      <c r="AK3755" s="201">
        <f t="shared" si="1144"/>
        <v>0.11822894483500521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39030469.725769907</v>
      </c>
      <c r="AJ3756" s="200">
        <f t="shared" si="1131"/>
        <v>4614531.2520923913</v>
      </c>
      <c r="AK3756" s="201">
        <f t="shared" si="1144"/>
        <v>0.11822894483500521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39030469.725769907</v>
      </c>
      <c r="AJ3757" s="200">
        <f t="shared" si="1131"/>
        <v>4614531.2520923913</v>
      </c>
      <c r="AK3757" s="201">
        <f t="shared" si="1144"/>
        <v>0.11822894483500521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39030469.725769907</v>
      </c>
      <c r="AJ3758" s="200">
        <f t="shared" si="1131"/>
        <v>4614531.2520923913</v>
      </c>
      <c r="AK3758" s="201">
        <f t="shared" si="1144"/>
        <v>0.11822894483500521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63">
        <f t="shared" si="1126"/>
        <v>13800000</v>
      </c>
      <c r="AA3759" s="22">
        <v>5.5599999999999997E-2</v>
      </c>
      <c r="AB3759" s="264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39030469.725769907</v>
      </c>
      <c r="AJ3759" s="27">
        <f t="shared" si="1131"/>
        <v>4614531.2520923913</v>
      </c>
      <c r="AK3759" s="265">
        <f t="shared" si="1144"/>
        <v>0.11822894483500521</v>
      </c>
      <c r="AL3759" s="24"/>
      <c r="AM3759" s="24"/>
      <c r="AN3759" s="24"/>
      <c r="AO3759" s="24"/>
      <c r="AP3759" s="165" t="str">
        <f t="shared" si="1145"/>
        <v>TBATBA</v>
      </c>
      <c r="AQ3759" s="266" t="str">
        <f t="shared" si="1146"/>
        <v>TBATBAJPY</v>
      </c>
      <c r="AR3759" s="267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63">
        <f t="shared" si="1126"/>
        <v>13800000</v>
      </c>
      <c r="AA3760" s="22">
        <v>5.5599999999999997E-2</v>
      </c>
      <c r="AB3760" s="264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39030469.725769907</v>
      </c>
      <c r="AJ3760" s="27">
        <f t="shared" si="1131"/>
        <v>4614531.2520923913</v>
      </c>
      <c r="AK3760" s="265">
        <f t="shared" si="1144"/>
        <v>0.11822894483500521</v>
      </c>
      <c r="AL3760" s="24"/>
      <c r="AM3760" s="24"/>
      <c r="AN3760" s="24"/>
      <c r="AO3760" s="24"/>
      <c r="AP3760" s="165" t="str">
        <f t="shared" si="1145"/>
        <v>TBATBA</v>
      </c>
      <c r="AQ3760" s="266" t="str">
        <f t="shared" si="1146"/>
        <v>TBATBAJPY</v>
      </c>
      <c r="AR3760" s="267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63">
        <f t="shared" si="1126"/>
        <v>13800000</v>
      </c>
      <c r="AA3761" s="22">
        <v>5.5599999999999997E-2</v>
      </c>
      <c r="AB3761" s="264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39030469.725769907</v>
      </c>
      <c r="AJ3761" s="27">
        <f t="shared" si="1131"/>
        <v>4614531.2520923913</v>
      </c>
      <c r="AK3761" s="265">
        <f t="shared" si="1144"/>
        <v>0.11822894483500521</v>
      </c>
      <c r="AL3761" s="24"/>
      <c r="AM3761" s="24"/>
      <c r="AN3761" s="24"/>
      <c r="AO3761" s="24"/>
      <c r="AP3761" s="165" t="str">
        <f t="shared" si="1145"/>
        <v>TBATBA</v>
      </c>
      <c r="AQ3761" s="266" t="str">
        <f t="shared" si="1146"/>
        <v>TBATBAJPY</v>
      </c>
      <c r="AR3761" s="267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63">
        <f t="shared" ref="Z3762:Z3825" si="1152">IF(X3762="","",X3762*MAX(O3762,N3762))</f>
        <v>13800000</v>
      </c>
      <c r="AA3762" s="22">
        <v>5.5599999999999997E-2</v>
      </c>
      <c r="AB3762" s="264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39030469.725769907</v>
      </c>
      <c r="AJ3762" s="27">
        <f t="shared" si="1131"/>
        <v>4614531.2520923913</v>
      </c>
      <c r="AK3762" s="265">
        <f t="shared" si="1144"/>
        <v>0.11822894483500521</v>
      </c>
      <c r="AL3762" s="24"/>
      <c r="AM3762" s="24"/>
      <c r="AN3762" s="24"/>
      <c r="AO3762" s="24"/>
      <c r="AP3762" s="165" t="str">
        <f t="shared" si="1145"/>
        <v>TBATBA</v>
      </c>
      <c r="AQ3762" s="266" t="str">
        <f t="shared" si="1146"/>
        <v>TBATBAJPY</v>
      </c>
      <c r="AR3762" s="267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63">
        <f t="shared" si="1152"/>
        <v>13800000</v>
      </c>
      <c r="AA3763" s="22">
        <v>5.5599999999999997E-2</v>
      </c>
      <c r="AB3763" s="264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39030469.725769907</v>
      </c>
      <c r="AJ3763" s="27">
        <f t="shared" si="1131"/>
        <v>4614531.2520923913</v>
      </c>
      <c r="AK3763" s="265">
        <f t="shared" si="1144"/>
        <v>0.11822894483500521</v>
      </c>
      <c r="AL3763" s="24"/>
      <c r="AM3763" s="24"/>
      <c r="AN3763" s="24"/>
      <c r="AO3763" s="24"/>
      <c r="AP3763" s="165" t="str">
        <f t="shared" si="1145"/>
        <v>TBATBA</v>
      </c>
      <c r="AQ3763" s="266" t="str">
        <f t="shared" si="1146"/>
        <v>TBATBAJPY</v>
      </c>
      <c r="AR3763" s="267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63">
        <f t="shared" si="1152"/>
        <v>13800000</v>
      </c>
      <c r="AA3764" s="22">
        <v>5.5599999999999997E-2</v>
      </c>
      <c r="AB3764" s="264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39030469.725769907</v>
      </c>
      <c r="AJ3764" s="27">
        <f t="shared" si="1131"/>
        <v>4614531.2520923913</v>
      </c>
      <c r="AK3764" s="265">
        <f t="shared" si="1144"/>
        <v>0.11822894483500521</v>
      </c>
      <c r="AL3764" s="24"/>
      <c r="AM3764" s="24"/>
      <c r="AN3764" s="24"/>
      <c r="AO3764" s="24"/>
      <c r="AP3764" s="165" t="str">
        <f t="shared" si="1145"/>
        <v>TBATBA</v>
      </c>
      <c r="AQ3764" s="266" t="str">
        <f t="shared" si="1146"/>
        <v>TBATBAJPY</v>
      </c>
      <c r="AR3764" s="267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63">
        <f t="shared" si="1152"/>
        <v>9920000</v>
      </c>
      <c r="AA3765" s="22">
        <v>5.5599999999999997E-2</v>
      </c>
      <c r="AB3765" s="264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39030469.725769907</v>
      </c>
      <c r="AJ3765" s="27">
        <f t="shared" si="1131"/>
        <v>4614531.2520923913</v>
      </c>
      <c r="AK3765" s="265">
        <f t="shared" si="1144"/>
        <v>0.11822894483500521</v>
      </c>
      <c r="AL3765" s="24"/>
      <c r="AM3765" s="24"/>
      <c r="AN3765" s="24"/>
      <c r="AO3765" s="24"/>
      <c r="AP3765" s="165" t="str">
        <f t="shared" si="1145"/>
        <v>TBATBA</v>
      </c>
      <c r="AQ3765" s="266" t="str">
        <f t="shared" si="1146"/>
        <v>TBATBAJPY</v>
      </c>
      <c r="AR3765" s="267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63">
        <f t="shared" si="1152"/>
        <v>9920000</v>
      </c>
      <c r="AA3766" s="22">
        <v>5.5599999999999997E-2</v>
      </c>
      <c r="AB3766" s="264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39030469.725769907</v>
      </c>
      <c r="AJ3766" s="27">
        <f t="shared" si="1131"/>
        <v>4614531.2520923913</v>
      </c>
      <c r="AK3766" s="265">
        <f t="shared" si="1144"/>
        <v>0.11822894483500521</v>
      </c>
      <c r="AL3766" s="24"/>
      <c r="AM3766" s="24"/>
      <c r="AN3766" s="24"/>
      <c r="AO3766" s="24"/>
      <c r="AP3766" s="165" t="str">
        <f t="shared" si="1145"/>
        <v>TBATBA</v>
      </c>
      <c r="AQ3766" s="266" t="str">
        <f t="shared" si="1146"/>
        <v>TBATBAJPY</v>
      </c>
      <c r="AR3766" s="267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63">
        <f t="shared" si="1152"/>
        <v>9920000</v>
      </c>
      <c r="AA3767" s="22">
        <v>5.5599999999999997E-2</v>
      </c>
      <c r="AB3767" s="264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39030469.725769907</v>
      </c>
      <c r="AJ3767" s="27">
        <f t="shared" si="1131"/>
        <v>4614531.2520923913</v>
      </c>
      <c r="AK3767" s="265">
        <f t="shared" si="1144"/>
        <v>0.11822894483500521</v>
      </c>
      <c r="AL3767" s="24"/>
      <c r="AM3767" s="24"/>
      <c r="AN3767" s="24"/>
      <c r="AO3767" s="24"/>
      <c r="AP3767" s="165" t="str">
        <f t="shared" si="1145"/>
        <v>TBATBA</v>
      </c>
      <c r="AQ3767" s="266" t="str">
        <f t="shared" si="1146"/>
        <v>TBATBAJPY</v>
      </c>
      <c r="AR3767" s="267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63">
        <f t="shared" si="1152"/>
        <v>9920000</v>
      </c>
      <c r="AA3768" s="22">
        <v>5.5599999999999997E-2</v>
      </c>
      <c r="AB3768" s="264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39030469.725769907</v>
      </c>
      <c r="AJ3768" s="27">
        <f t="shared" si="1131"/>
        <v>4614531.2520923913</v>
      </c>
      <c r="AK3768" s="265">
        <f t="shared" si="1144"/>
        <v>0.11822894483500521</v>
      </c>
      <c r="AL3768" s="24"/>
      <c r="AM3768" s="24"/>
      <c r="AN3768" s="24"/>
      <c r="AO3768" s="24"/>
      <c r="AP3768" s="165" t="str">
        <f t="shared" si="1145"/>
        <v>TBATBA</v>
      </c>
      <c r="AQ3768" s="266" t="str">
        <f t="shared" si="1146"/>
        <v>TBATBAJPY</v>
      </c>
      <c r="AR3768" s="267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63">
        <f t="shared" si="1152"/>
        <v>9920000</v>
      </c>
      <c r="AA3769" s="22">
        <v>5.5599999999999997E-2</v>
      </c>
      <c r="AB3769" s="264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39030469.725769907</v>
      </c>
      <c r="AJ3769" s="27">
        <f t="shared" si="1131"/>
        <v>4614531.2520923913</v>
      </c>
      <c r="AK3769" s="265">
        <f t="shared" si="1144"/>
        <v>0.11822894483500521</v>
      </c>
      <c r="AL3769" s="24"/>
      <c r="AM3769" s="24"/>
      <c r="AN3769" s="24"/>
      <c r="AO3769" s="24"/>
      <c r="AP3769" s="165" t="str">
        <f t="shared" si="1145"/>
        <v>TBATBA</v>
      </c>
      <c r="AQ3769" s="266" t="str">
        <f t="shared" si="1146"/>
        <v>TBATBAJPY</v>
      </c>
      <c r="AR3769" s="267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63">
        <f t="shared" si="1152"/>
        <v>7800000</v>
      </c>
      <c r="AA3770" s="22">
        <v>5.5599999999999997E-2</v>
      </c>
      <c r="AB3770" s="264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39030469.725769907</v>
      </c>
      <c r="AJ3770" s="27">
        <f t="shared" si="1131"/>
        <v>4614531.2520923913</v>
      </c>
      <c r="AK3770" s="265">
        <f t="shared" si="1144"/>
        <v>0.11822894483500521</v>
      </c>
      <c r="AL3770" s="24"/>
      <c r="AM3770" s="24"/>
      <c r="AN3770" s="24"/>
      <c r="AO3770" s="24"/>
      <c r="AP3770" s="165" t="str">
        <f t="shared" si="1145"/>
        <v>TBATBA</v>
      </c>
      <c r="AQ3770" s="266" t="str">
        <f t="shared" si="1146"/>
        <v>TBATBAJPY</v>
      </c>
      <c r="AR3770" s="267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33" t="str">
        <f t="shared" si="1151"/>
        <v/>
      </c>
      <c r="E3771" s="33" t="str">
        <f t="shared" si="1139"/>
        <v/>
      </c>
      <c r="F3771" s="23"/>
      <c r="G3771" s="23"/>
      <c r="H3771" s="29"/>
      <c r="I3771" s="93" t="str">
        <f t="shared" si="1141"/>
        <v/>
      </c>
      <c r="J3771" s="188"/>
      <c r="K3771" s="29"/>
      <c r="L3771" s="24"/>
      <c r="M3771" s="13"/>
      <c r="N3771" s="22"/>
      <c r="O3771" s="22"/>
      <c r="P3771" s="33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31" t="str">
        <f t="shared" si="1153"/>
        <v/>
      </c>
      <c r="Z3771" s="263" t="str">
        <f t="shared" si="1152"/>
        <v/>
      </c>
      <c r="AA3771" s="22"/>
      <c r="AB3771" s="264" t="str">
        <f t="shared" si="1138"/>
        <v/>
      </c>
      <c r="AC3771" s="25" t="str">
        <f t="shared" si="1142"/>
        <v/>
      </c>
      <c r="AD3771" s="169"/>
      <c r="AE3771" s="26" t="str">
        <f t="shared" si="1143"/>
        <v/>
      </c>
      <c r="AF3771" s="26" t="str">
        <f>IF(AND(COUNTIFS($J$18:J3771,J3771)=1,AE3771=1),1,"")</f>
        <v/>
      </c>
      <c r="AG3771" s="26" t="str">
        <f>IF(C3771="","",IF(AND(COUNTIFS($J$18:J3771,J3771)=1,C3771&lt;&gt;""),1,""))</f>
        <v/>
      </c>
      <c r="AH3771" s="26" t="str">
        <f>IF(G3771="","",IF(AND(COUNTIFS($J$18:J3771,J3771)=1,G3771&lt;&gt;""),1,""))</f>
        <v/>
      </c>
      <c r="AI3771" s="27">
        <f t="shared" si="1130"/>
        <v>0</v>
      </c>
      <c r="AJ3771" s="27">
        <f t="shared" si="1131"/>
        <v>0</v>
      </c>
      <c r="AK3771" s="265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66" t="str">
        <f t="shared" si="1146"/>
        <v/>
      </c>
      <c r="AR3771" s="267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33" t="str">
        <f t="shared" si="1151"/>
        <v/>
      </c>
      <c r="E3772" s="33" t="str">
        <f t="shared" si="1139"/>
        <v/>
      </c>
      <c r="F3772" s="23"/>
      <c r="G3772" s="23"/>
      <c r="H3772" s="29"/>
      <c r="I3772" s="93" t="str">
        <f t="shared" si="1141"/>
        <v/>
      </c>
      <c r="J3772" s="188"/>
      <c r="K3772" s="29"/>
      <c r="L3772" s="24"/>
      <c r="M3772" s="13"/>
      <c r="N3772" s="22"/>
      <c r="O3772" s="22"/>
      <c r="P3772" s="33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31" t="str">
        <f t="shared" si="1153"/>
        <v/>
      </c>
      <c r="Z3772" s="263" t="str">
        <f t="shared" si="1152"/>
        <v/>
      </c>
      <c r="AA3772" s="22"/>
      <c r="AB3772" s="264" t="str">
        <f t="shared" si="1138"/>
        <v/>
      </c>
      <c r="AC3772" s="25" t="str">
        <f t="shared" si="1142"/>
        <v/>
      </c>
      <c r="AD3772" s="169"/>
      <c r="AE3772" s="26" t="str">
        <f t="shared" si="1143"/>
        <v/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0</v>
      </c>
      <c r="AJ3772" s="27">
        <f t="shared" si="1131"/>
        <v>0</v>
      </c>
      <c r="AK3772" s="265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66" t="str">
        <f t="shared" si="1146"/>
        <v/>
      </c>
      <c r="AR3772" s="267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33" t="str">
        <f t="shared" si="1151"/>
        <v/>
      </c>
      <c r="E3773" s="33" t="str">
        <f t="shared" si="1139"/>
        <v/>
      </c>
      <c r="F3773" s="23"/>
      <c r="G3773" s="23"/>
      <c r="H3773" s="29"/>
      <c r="I3773" s="93" t="str">
        <f t="shared" si="1141"/>
        <v/>
      </c>
      <c r="J3773" s="188"/>
      <c r="K3773" s="29"/>
      <c r="L3773" s="24"/>
      <c r="M3773" s="13"/>
      <c r="N3773" s="22"/>
      <c r="O3773" s="22"/>
      <c r="P3773" s="33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31" t="str">
        <f t="shared" si="1153"/>
        <v/>
      </c>
      <c r="Z3773" s="263" t="str">
        <f t="shared" si="1152"/>
        <v/>
      </c>
      <c r="AA3773" s="22"/>
      <c r="AB3773" s="264" t="str">
        <f t="shared" si="1138"/>
        <v/>
      </c>
      <c r="AC3773" s="25" t="str">
        <f t="shared" si="1142"/>
        <v/>
      </c>
      <c r="AD3773" s="169"/>
      <c r="AE3773" s="26" t="str">
        <f t="shared" si="1143"/>
        <v/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0</v>
      </c>
      <c r="AJ3773" s="27">
        <f t="shared" si="1131"/>
        <v>0</v>
      </c>
      <c r="AK3773" s="265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66" t="str">
        <f t="shared" si="1146"/>
        <v/>
      </c>
      <c r="AR3773" s="267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33" t="str">
        <f t="shared" si="1151"/>
        <v/>
      </c>
      <c r="E3774" s="33" t="str">
        <f t="shared" si="1139"/>
        <v/>
      </c>
      <c r="F3774" s="23"/>
      <c r="G3774" s="23"/>
      <c r="H3774" s="29"/>
      <c r="I3774" s="93" t="str">
        <f t="shared" si="1141"/>
        <v/>
      </c>
      <c r="J3774" s="188"/>
      <c r="K3774" s="29"/>
      <c r="L3774" s="24"/>
      <c r="M3774" s="13"/>
      <c r="N3774" s="22"/>
      <c r="O3774" s="22"/>
      <c r="P3774" s="33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31" t="str">
        <f t="shared" si="1153"/>
        <v/>
      </c>
      <c r="Z3774" s="263" t="str">
        <f t="shared" si="1152"/>
        <v/>
      </c>
      <c r="AA3774" s="22"/>
      <c r="AB3774" s="264" t="str">
        <f t="shared" si="1138"/>
        <v/>
      </c>
      <c r="AC3774" s="25" t="str">
        <f t="shared" si="1142"/>
        <v/>
      </c>
      <c r="AD3774" s="169"/>
      <c r="AE3774" s="26" t="str">
        <f t="shared" si="1143"/>
        <v/>
      </c>
      <c r="AF3774" s="26" t="str">
        <f>IF(AND(COUNTIFS($J$18:J3774,J3774)=1,AE3774=1),1,"")</f>
        <v/>
      </c>
      <c r="AG3774" s="26" t="str">
        <f>IF(C3774="","",IF(AND(COUNTIFS($J$18:J3774,J3774)=1,C3774&lt;&gt;""),1,""))</f>
        <v/>
      </c>
      <c r="AH3774" s="26" t="str">
        <f>IF(G3774="","",IF(AND(COUNTIFS($J$18:J3774,J3774)=1,G3774&lt;&gt;""),1,""))</f>
        <v/>
      </c>
      <c r="AI3774" s="27">
        <f t="shared" si="1130"/>
        <v>0</v>
      </c>
      <c r="AJ3774" s="27">
        <f t="shared" si="1131"/>
        <v>0</v>
      </c>
      <c r="AK3774" s="265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66" t="str">
        <f t="shared" si="1146"/>
        <v/>
      </c>
      <c r="AR3774" s="267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33" t="str">
        <f t="shared" si="1151"/>
        <v/>
      </c>
      <c r="E3775" s="33" t="str">
        <f t="shared" si="1139"/>
        <v/>
      </c>
      <c r="F3775" s="23"/>
      <c r="G3775" s="23"/>
      <c r="H3775" s="29"/>
      <c r="I3775" s="93" t="str">
        <f t="shared" si="1141"/>
        <v/>
      </c>
      <c r="J3775" s="188"/>
      <c r="K3775" s="29"/>
      <c r="L3775" s="24"/>
      <c r="M3775" s="13"/>
      <c r="N3775" s="22"/>
      <c r="O3775" s="22"/>
      <c r="P3775" s="33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31" t="str">
        <f t="shared" si="1153"/>
        <v/>
      </c>
      <c r="Z3775" s="263" t="str">
        <f t="shared" si="1152"/>
        <v/>
      </c>
      <c r="AA3775" s="22"/>
      <c r="AB3775" s="264" t="str">
        <f t="shared" si="1138"/>
        <v/>
      </c>
      <c r="AC3775" s="25" t="str">
        <f t="shared" si="1142"/>
        <v/>
      </c>
      <c r="AD3775" s="169"/>
      <c r="AE3775" s="26" t="str">
        <f t="shared" si="1143"/>
        <v/>
      </c>
      <c r="AF3775" s="26" t="str">
        <f>IF(AND(COUNTIFS($J$18:J3775,J3775)=1,AE3775=1),1,"")</f>
        <v/>
      </c>
      <c r="AG3775" s="26" t="str">
        <f>IF(C3775="","",IF(AND(COUNTIFS($J$18:J3775,J3775)=1,C3775&lt;&gt;""),1,""))</f>
        <v/>
      </c>
      <c r="AH3775" s="26" t="str">
        <f>IF(G3775="","",IF(AND(COUNTIFS($J$18:J3775,J3775)=1,G3775&lt;&gt;""),1,""))</f>
        <v/>
      </c>
      <c r="AI3775" s="27">
        <f t="shared" si="1130"/>
        <v>0</v>
      </c>
      <c r="AJ3775" s="27">
        <f t="shared" si="1131"/>
        <v>0</v>
      </c>
      <c r="AK3775" s="265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66" t="str">
        <f t="shared" si="1146"/>
        <v/>
      </c>
      <c r="AR3775" s="267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33" t="str">
        <f t="shared" si="1151"/>
        <v/>
      </c>
      <c r="E3776" s="33" t="str">
        <f t="shared" si="1139"/>
        <v/>
      </c>
      <c r="F3776" s="23"/>
      <c r="G3776" s="23"/>
      <c r="H3776" s="29"/>
      <c r="I3776" s="93" t="str">
        <f t="shared" si="1141"/>
        <v/>
      </c>
      <c r="J3776" s="188"/>
      <c r="K3776" s="29"/>
      <c r="L3776" s="24"/>
      <c r="M3776" s="13"/>
      <c r="N3776" s="22"/>
      <c r="O3776" s="22"/>
      <c r="P3776" s="33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31" t="str">
        <f t="shared" si="1153"/>
        <v/>
      </c>
      <c r="Z3776" s="263" t="str">
        <f t="shared" si="1152"/>
        <v/>
      </c>
      <c r="AA3776" s="22"/>
      <c r="AB3776" s="264" t="str">
        <f t="shared" si="1138"/>
        <v/>
      </c>
      <c r="AC3776" s="25" t="str">
        <f t="shared" si="1142"/>
        <v/>
      </c>
      <c r="AD3776" s="169"/>
      <c r="AE3776" s="26" t="str">
        <f t="shared" si="1143"/>
        <v/>
      </c>
      <c r="AF3776" s="26" t="str">
        <f>IF(AND(COUNTIFS($J$18:J3776,J3776)=1,AE3776=1),1,"")</f>
        <v/>
      </c>
      <c r="AG3776" s="26" t="str">
        <f>IF(C3776="","",IF(AND(COUNTIFS($J$18:J3776,J3776)=1,C3776&lt;&gt;""),1,""))</f>
        <v/>
      </c>
      <c r="AH3776" s="26" t="str">
        <f>IF(G3776="","",IF(AND(COUNTIFS($J$18:J3776,J3776)=1,G3776&lt;&gt;""),1,""))</f>
        <v/>
      </c>
      <c r="AI3776" s="27">
        <f t="shared" si="1130"/>
        <v>0</v>
      </c>
      <c r="AJ3776" s="27">
        <f t="shared" si="1131"/>
        <v>0</v>
      </c>
      <c r="AK3776" s="265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66" t="str">
        <f t="shared" si="1146"/>
        <v/>
      </c>
      <c r="AR3776" s="267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63" t="str">
        <f t="shared" si="1152"/>
        <v/>
      </c>
      <c r="AA3777" s="22"/>
      <c r="AB3777" s="264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65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66" t="str">
        <f t="shared" si="1146"/>
        <v/>
      </c>
      <c r="AR3777" s="267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63" t="str">
        <f t="shared" si="1152"/>
        <v/>
      </c>
      <c r="AA3778" s="22"/>
      <c r="AB3778" s="264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65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66" t="str">
        <f t="shared" si="1146"/>
        <v/>
      </c>
      <c r="AR3778" s="267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63" t="str">
        <f t="shared" si="1152"/>
        <v/>
      </c>
      <c r="AA3779" s="22"/>
      <c r="AB3779" s="264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65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66" t="str">
        <f t="shared" si="1146"/>
        <v/>
      </c>
      <c r="AR3779" s="267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63" t="str">
        <f t="shared" si="1152"/>
        <v/>
      </c>
      <c r="AA3780" s="22"/>
      <c r="AB3780" s="264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65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66" t="str">
        <f t="shared" si="1146"/>
        <v/>
      </c>
      <c r="AR3780" s="267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63" t="str">
        <f t="shared" si="1152"/>
        <v/>
      </c>
      <c r="AA3781" s="22"/>
      <c r="AB3781" s="264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65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66" t="str">
        <f t="shared" si="1146"/>
        <v/>
      </c>
      <c r="AR3781" s="267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63" t="str">
        <f t="shared" si="1152"/>
        <v/>
      </c>
      <c r="AA3782" s="22"/>
      <c r="AB3782" s="264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65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66" t="str">
        <f t="shared" si="1146"/>
        <v/>
      </c>
      <c r="AR3782" s="267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63" t="str">
        <f t="shared" si="1152"/>
        <v/>
      </c>
      <c r="AA3783" s="22"/>
      <c r="AB3783" s="264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65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66" t="str">
        <f t="shared" si="1146"/>
        <v/>
      </c>
      <c r="AR3783" s="267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63" t="str">
        <f t="shared" si="1152"/>
        <v/>
      </c>
      <c r="AA3784" s="22"/>
      <c r="AB3784" s="264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65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66" t="str">
        <f t="shared" si="1146"/>
        <v/>
      </c>
      <c r="AR3784" s="267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63" t="str">
        <f t="shared" si="1152"/>
        <v/>
      </c>
      <c r="AA3785" s="22"/>
      <c r="AB3785" s="264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65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66" t="str">
        <f t="shared" si="1146"/>
        <v/>
      </c>
      <c r="AR3785" s="267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63" t="str">
        <f t="shared" si="1152"/>
        <v/>
      </c>
      <c r="AA3786" s="22"/>
      <c r="AB3786" s="264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65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66" t="str">
        <f t="shared" si="1146"/>
        <v/>
      </c>
      <c r="AR3786" s="267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63" t="str">
        <f t="shared" si="1152"/>
        <v/>
      </c>
      <c r="AA3787" s="22"/>
      <c r="AB3787" s="264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65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66" t="str">
        <f t="shared" si="1146"/>
        <v/>
      </c>
      <c r="AR3787" s="267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63" t="str">
        <f t="shared" si="1152"/>
        <v/>
      </c>
      <c r="AA3788" s="22"/>
      <c r="AB3788" s="264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65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66" t="str">
        <f t="shared" si="1146"/>
        <v/>
      </c>
      <c r="AR3788" s="267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63" t="str">
        <f t="shared" si="1152"/>
        <v/>
      </c>
      <c r="AA3789" s="22"/>
      <c r="AB3789" s="264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65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66" t="str">
        <f t="shared" si="1146"/>
        <v/>
      </c>
      <c r="AR3789" s="267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63" t="str">
        <f t="shared" si="1152"/>
        <v/>
      </c>
      <c r="AA3790" s="22"/>
      <c r="AB3790" s="264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65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66" t="str">
        <f t="shared" si="1146"/>
        <v/>
      </c>
      <c r="AR3790" s="267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63" t="str">
        <f t="shared" si="1152"/>
        <v/>
      </c>
      <c r="AA3791" s="22"/>
      <c r="AB3791" s="264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65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66" t="str">
        <f t="shared" si="1146"/>
        <v/>
      </c>
      <c r="AR3791" s="267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63" t="str">
        <f t="shared" si="1152"/>
        <v/>
      </c>
      <c r="AA3792" s="22"/>
      <c r="AB3792" s="264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65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66" t="str">
        <f t="shared" si="1146"/>
        <v/>
      </c>
      <c r="AR3792" s="267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63" t="str">
        <f t="shared" si="1152"/>
        <v/>
      </c>
      <c r="AA3793" s="22"/>
      <c r="AB3793" s="264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65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66" t="str">
        <f t="shared" si="1146"/>
        <v/>
      </c>
      <c r="AR3793" s="267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63" t="str">
        <f t="shared" si="1152"/>
        <v/>
      </c>
      <c r="AA3794" s="22"/>
      <c r="AB3794" s="264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65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66" t="str">
        <f t="shared" si="1146"/>
        <v/>
      </c>
      <c r="AR3794" s="267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63" t="str">
        <f t="shared" si="1152"/>
        <v/>
      </c>
      <c r="AA3795" s="22"/>
      <c r="AB3795" s="264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65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66" t="str">
        <f t="shared" si="1146"/>
        <v/>
      </c>
      <c r="AR3795" s="267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63" t="str">
        <f t="shared" si="1152"/>
        <v/>
      </c>
      <c r="AA3796" s="22"/>
      <c r="AB3796" s="264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65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66" t="str">
        <f t="shared" si="1146"/>
        <v/>
      </c>
      <c r="AR3796" s="267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63" t="str">
        <f t="shared" si="1152"/>
        <v/>
      </c>
      <c r="AA3797" s="22"/>
      <c r="AB3797" s="264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65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66" t="str">
        <f t="shared" si="1146"/>
        <v/>
      </c>
      <c r="AR3797" s="267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63" t="str">
        <f t="shared" si="1152"/>
        <v/>
      </c>
      <c r="AA3798" s="22"/>
      <c r="AB3798" s="264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65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66" t="str">
        <f t="shared" si="1146"/>
        <v/>
      </c>
      <c r="AR3798" s="267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63" t="str">
        <f t="shared" si="1152"/>
        <v/>
      </c>
      <c r="AA3799" s="22"/>
      <c r="AB3799" s="264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65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66" t="str">
        <f t="shared" si="1146"/>
        <v/>
      </c>
      <c r="AR3799" s="267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63" t="str">
        <f t="shared" si="1152"/>
        <v/>
      </c>
      <c r="AA3800" s="22"/>
      <c r="AB3800" s="264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65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66" t="str">
        <f t="shared" si="1146"/>
        <v/>
      </c>
      <c r="AR3800" s="267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63" t="str">
        <f t="shared" si="1152"/>
        <v/>
      </c>
      <c r="AA3801" s="22"/>
      <c r="AB3801" s="264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65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66" t="str">
        <f t="shared" si="1146"/>
        <v/>
      </c>
      <c r="AR3801" s="267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63" t="str">
        <f t="shared" si="1152"/>
        <v/>
      </c>
      <c r="AA3802" s="22"/>
      <c r="AB3802" s="264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65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66" t="str">
        <f t="shared" si="1146"/>
        <v/>
      </c>
      <c r="AR3802" s="267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63" t="str">
        <f t="shared" si="1152"/>
        <v/>
      </c>
      <c r="AA3803" s="22"/>
      <c r="AB3803" s="264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65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66" t="str">
        <f t="shared" si="1146"/>
        <v/>
      </c>
      <c r="AR3803" s="267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63" t="str">
        <f t="shared" si="1152"/>
        <v/>
      </c>
      <c r="AA3804" s="22"/>
      <c r="AB3804" s="264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65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66" t="str">
        <f t="shared" si="1146"/>
        <v/>
      </c>
      <c r="AR3804" s="267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63" t="str">
        <f t="shared" si="1152"/>
        <v/>
      </c>
      <c r="AA3805" s="22"/>
      <c r="AB3805" s="264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65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66" t="str">
        <f t="shared" si="1146"/>
        <v/>
      </c>
      <c r="AR3805" s="267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63" t="str">
        <f t="shared" si="1152"/>
        <v/>
      </c>
      <c r="AA3806" s="22"/>
      <c r="AB3806" s="264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65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66" t="str">
        <f t="shared" si="1146"/>
        <v/>
      </c>
      <c r="AR3806" s="267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63" t="str">
        <f t="shared" si="1152"/>
        <v/>
      </c>
      <c r="AA3807" s="22"/>
      <c r="AB3807" s="264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65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66" t="str">
        <f t="shared" si="1146"/>
        <v/>
      </c>
      <c r="AR3807" s="267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63" t="str">
        <f t="shared" si="1152"/>
        <v/>
      </c>
      <c r="AA3808" s="22"/>
      <c r="AB3808" s="264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65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66" t="str">
        <f t="shared" ref="AQ3808:AQ3871" si="1164">IF(W3808="","",F3808&amp;G3808&amp;W3808)</f>
        <v/>
      </c>
      <c r="AR3808" s="267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63" t="str">
        <f t="shared" si="1152"/>
        <v/>
      </c>
      <c r="AA3809" s="22"/>
      <c r="AB3809" s="264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65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66" t="str">
        <f t="shared" si="1164"/>
        <v/>
      </c>
      <c r="AR3809" s="267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63" t="str">
        <f t="shared" si="1152"/>
        <v/>
      </c>
      <c r="AA3810" s="22"/>
      <c r="AB3810" s="264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65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66" t="str">
        <f t="shared" si="1164"/>
        <v/>
      </c>
      <c r="AR3810" s="267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63" t="str">
        <f t="shared" si="1152"/>
        <v/>
      </c>
      <c r="AA3811" s="22"/>
      <c r="AB3811" s="264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65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66" t="str">
        <f t="shared" si="1164"/>
        <v/>
      </c>
      <c r="AR3811" s="267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63" t="str">
        <f t="shared" si="1152"/>
        <v/>
      </c>
      <c r="AA3812" s="22"/>
      <c r="AB3812" s="264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65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66" t="str">
        <f t="shared" si="1164"/>
        <v/>
      </c>
      <c r="AR3812" s="267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63" t="str">
        <f t="shared" si="1152"/>
        <v/>
      </c>
      <c r="AA3813" s="22"/>
      <c r="AB3813" s="264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65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66" t="str">
        <f t="shared" si="1164"/>
        <v/>
      </c>
      <c r="AR3813" s="267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63" t="str">
        <f t="shared" si="1152"/>
        <v/>
      </c>
      <c r="AA3814" s="22"/>
      <c r="AB3814" s="264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65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66" t="str">
        <f t="shared" si="1164"/>
        <v/>
      </c>
      <c r="AR3814" s="267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63" t="str">
        <f t="shared" si="1152"/>
        <v/>
      </c>
      <c r="AA3815" s="22"/>
      <c r="AB3815" s="264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65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66" t="str">
        <f t="shared" si="1164"/>
        <v/>
      </c>
      <c r="AR3815" s="267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63" t="str">
        <f t="shared" si="1152"/>
        <v/>
      </c>
      <c r="AA3816" s="22"/>
      <c r="AB3816" s="264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65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66" t="str">
        <f t="shared" si="1164"/>
        <v/>
      </c>
      <c r="AR3816" s="267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63" t="str">
        <f t="shared" si="1152"/>
        <v/>
      </c>
      <c r="AA3817" s="22"/>
      <c r="AB3817" s="264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65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66" t="str">
        <f t="shared" si="1164"/>
        <v/>
      </c>
      <c r="AR3817" s="267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63" t="str">
        <f t="shared" si="1152"/>
        <v/>
      </c>
      <c r="AA3818" s="22"/>
      <c r="AB3818" s="264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65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66" t="str">
        <f t="shared" si="1164"/>
        <v/>
      </c>
      <c r="AR3818" s="267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63" t="str">
        <f t="shared" si="1152"/>
        <v/>
      </c>
      <c r="AA3819" s="22"/>
      <c r="AB3819" s="264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65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66" t="str">
        <f t="shared" si="1164"/>
        <v/>
      </c>
      <c r="AR3819" s="267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63" t="str">
        <f t="shared" si="1152"/>
        <v/>
      </c>
      <c r="AA3820" s="22"/>
      <c r="AB3820" s="264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65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66" t="str">
        <f t="shared" si="1164"/>
        <v/>
      </c>
      <c r="AR3820" s="267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63" t="str">
        <f t="shared" si="1152"/>
        <v/>
      </c>
      <c r="AA3821" s="22"/>
      <c r="AB3821" s="264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65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66" t="str">
        <f t="shared" si="1164"/>
        <v/>
      </c>
      <c r="AR3821" s="267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63" t="str">
        <f t="shared" si="1152"/>
        <v/>
      </c>
      <c r="AA3822" s="22"/>
      <c r="AB3822" s="264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65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66" t="str">
        <f t="shared" si="1164"/>
        <v/>
      </c>
      <c r="AR3822" s="267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63" t="str">
        <f t="shared" si="1152"/>
        <v/>
      </c>
      <c r="AA3823" s="22"/>
      <c r="AB3823" s="264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65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66" t="str">
        <f t="shared" si="1164"/>
        <v/>
      </c>
      <c r="AR3823" s="267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63" t="str">
        <f t="shared" si="1152"/>
        <v/>
      </c>
      <c r="AA3824" s="22"/>
      <c r="AB3824" s="264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65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66" t="str">
        <f t="shared" si="1164"/>
        <v/>
      </c>
      <c r="AR3824" s="267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63" t="str">
        <f t="shared" si="1152"/>
        <v/>
      </c>
      <c r="AA3825" s="22"/>
      <c r="AB3825" s="264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65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66" t="str">
        <f t="shared" si="1164"/>
        <v/>
      </c>
      <c r="AR3825" s="267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63" t="str">
        <f t="shared" ref="Z3826:Z3889" si="1170">IF(X3826="","",X3826*MAX(O3826,N3826))</f>
        <v/>
      </c>
      <c r="AA3826" s="22"/>
      <c r="AB3826" s="264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65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66" t="str">
        <f t="shared" si="1164"/>
        <v/>
      </c>
      <c r="AR3826" s="267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63" t="str">
        <f t="shared" si="1170"/>
        <v/>
      </c>
      <c r="AA3827" s="22"/>
      <c r="AB3827" s="264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65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66" t="str">
        <f t="shared" si="1164"/>
        <v/>
      </c>
      <c r="AR3827" s="267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63" t="str">
        <f t="shared" si="1170"/>
        <v/>
      </c>
      <c r="AA3828" s="22"/>
      <c r="AB3828" s="264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65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66" t="str">
        <f t="shared" si="1164"/>
        <v/>
      </c>
      <c r="AR3828" s="267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63" t="str">
        <f t="shared" si="1170"/>
        <v/>
      </c>
      <c r="AA3829" s="22"/>
      <c r="AB3829" s="264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65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66" t="str">
        <f t="shared" si="1164"/>
        <v/>
      </c>
      <c r="AR3829" s="267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63" t="str">
        <f t="shared" si="1170"/>
        <v/>
      </c>
      <c r="AA3830" s="22"/>
      <c r="AB3830" s="264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65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66" t="str">
        <f t="shared" si="1164"/>
        <v/>
      </c>
      <c r="AR3830" s="267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63" t="str">
        <f t="shared" si="1170"/>
        <v/>
      </c>
      <c r="AA3831" s="22"/>
      <c r="AB3831" s="264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65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66" t="str">
        <f t="shared" si="1164"/>
        <v/>
      </c>
      <c r="AR3831" s="267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63" t="str">
        <f t="shared" si="1170"/>
        <v/>
      </c>
      <c r="AA3832" s="22"/>
      <c r="AB3832" s="264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65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66" t="str">
        <f t="shared" si="1164"/>
        <v/>
      </c>
      <c r="AR3832" s="267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63" t="str">
        <f t="shared" si="1170"/>
        <v/>
      </c>
      <c r="AA3833" s="22"/>
      <c r="AB3833" s="264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65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66" t="str">
        <f t="shared" si="1164"/>
        <v/>
      </c>
      <c r="AR3833" s="267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63" t="str">
        <f t="shared" si="1170"/>
        <v/>
      </c>
      <c r="AA3834" s="22"/>
      <c r="AB3834" s="264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65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66" t="str">
        <f t="shared" si="1164"/>
        <v/>
      </c>
      <c r="AR3834" s="267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63" t="str">
        <f t="shared" si="1170"/>
        <v/>
      </c>
      <c r="AA3835" s="22"/>
      <c r="AB3835" s="264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65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66" t="str">
        <f t="shared" si="1164"/>
        <v/>
      </c>
      <c r="AR3835" s="267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63" t="str">
        <f t="shared" si="1170"/>
        <v/>
      </c>
      <c r="AA3836" s="22"/>
      <c r="AB3836" s="264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65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66" t="str">
        <f t="shared" si="1164"/>
        <v/>
      </c>
      <c r="AR3836" s="267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63" t="str">
        <f t="shared" si="1170"/>
        <v/>
      </c>
      <c r="AA3837" s="22"/>
      <c r="AB3837" s="264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65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66" t="str">
        <f t="shared" si="1164"/>
        <v/>
      </c>
      <c r="AR3837" s="267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63" t="str">
        <f t="shared" si="1170"/>
        <v/>
      </c>
      <c r="AA3838" s="22"/>
      <c r="AB3838" s="264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65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66" t="str">
        <f t="shared" si="1164"/>
        <v/>
      </c>
      <c r="AR3838" s="267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63" t="str">
        <f t="shared" si="1170"/>
        <v/>
      </c>
      <c r="AA3839" s="22"/>
      <c r="AB3839" s="264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65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66" t="str">
        <f t="shared" si="1164"/>
        <v/>
      </c>
      <c r="AR3839" s="267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63" t="str">
        <f t="shared" si="1170"/>
        <v/>
      </c>
      <c r="AA3840" s="22"/>
      <c r="AB3840" s="264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65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66" t="str">
        <f t="shared" si="1164"/>
        <v/>
      </c>
      <c r="AR3840" s="267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63" t="str">
        <f t="shared" si="1170"/>
        <v/>
      </c>
      <c r="AA3841" s="22"/>
      <c r="AB3841" s="264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65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66" t="str">
        <f t="shared" si="1164"/>
        <v/>
      </c>
      <c r="AR3841" s="267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63" t="str">
        <f t="shared" si="1170"/>
        <v/>
      </c>
      <c r="AA3842" s="22"/>
      <c r="AB3842" s="264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65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66" t="str">
        <f t="shared" si="1164"/>
        <v/>
      </c>
      <c r="AR3842" s="267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63" t="str">
        <f t="shared" si="1170"/>
        <v/>
      </c>
      <c r="AA3843" s="22"/>
      <c r="AB3843" s="264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65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66" t="str">
        <f t="shared" si="1164"/>
        <v/>
      </c>
      <c r="AR3843" s="267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63" t="str">
        <f t="shared" si="1170"/>
        <v/>
      </c>
      <c r="AA3844" s="22"/>
      <c r="AB3844" s="264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65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66" t="str">
        <f t="shared" si="1164"/>
        <v/>
      </c>
      <c r="AR3844" s="267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63" t="str">
        <f t="shared" si="1170"/>
        <v/>
      </c>
      <c r="AA3845" s="22"/>
      <c r="AB3845" s="264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65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66" t="str">
        <f t="shared" si="1164"/>
        <v/>
      </c>
      <c r="AR3845" s="267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63" t="str">
        <f t="shared" si="1170"/>
        <v/>
      </c>
      <c r="AA3846" s="22"/>
      <c r="AB3846" s="264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65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66" t="str">
        <f t="shared" si="1164"/>
        <v/>
      </c>
      <c r="AR3846" s="267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63" t="str">
        <f t="shared" si="1170"/>
        <v/>
      </c>
      <c r="AA3847" s="22"/>
      <c r="AB3847" s="264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65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66" t="str">
        <f t="shared" si="1164"/>
        <v/>
      </c>
      <c r="AR3847" s="267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63" t="str">
        <f t="shared" si="1170"/>
        <v/>
      </c>
      <c r="AA3848" s="22"/>
      <c r="AB3848" s="264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65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66" t="str">
        <f t="shared" si="1164"/>
        <v/>
      </c>
      <c r="AR3848" s="267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63" t="str">
        <f t="shared" si="1170"/>
        <v/>
      </c>
      <c r="AA3849" s="22"/>
      <c r="AB3849" s="264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65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66" t="str">
        <f t="shared" si="1164"/>
        <v/>
      </c>
      <c r="AR3849" s="267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63" t="str">
        <f t="shared" si="1170"/>
        <v/>
      </c>
      <c r="AA3850" s="22"/>
      <c r="AB3850" s="264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65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66" t="str">
        <f t="shared" si="1164"/>
        <v/>
      </c>
      <c r="AR3850" s="267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63" t="str">
        <f t="shared" si="1170"/>
        <v/>
      </c>
      <c r="AA3851" s="22"/>
      <c r="AB3851" s="264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65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66" t="str">
        <f t="shared" si="1164"/>
        <v/>
      </c>
      <c r="AR3851" s="267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25" priority="147"/>
  </conditionalFormatting>
  <conditionalFormatting sqref="J3509 J3502:J3507 J3255:J3500">
    <cfRule type="duplicateValues" dxfId="24" priority="27"/>
  </conditionalFormatting>
  <conditionalFormatting sqref="Z3255:Z3500 Z3502:Z3994">
    <cfRule type="cellIs" dxfId="23" priority="25" operator="lessThanOrEqual">
      <formula>0</formula>
    </cfRule>
  </conditionalFormatting>
  <conditionalFormatting sqref="J856">
    <cfRule type="duplicateValues" dxfId="22" priority="12"/>
  </conditionalFormatting>
  <conditionalFormatting sqref="J1670:J1673">
    <cfRule type="duplicateValues" dxfId="21" priority="22"/>
  </conditionalFormatting>
  <conditionalFormatting sqref="J2327:J2902">
    <cfRule type="duplicateValues" dxfId="20" priority="24"/>
  </conditionalFormatting>
  <conditionalFormatting sqref="J2910:J2911">
    <cfRule type="duplicateValues" dxfId="19" priority="17"/>
  </conditionalFormatting>
  <conditionalFormatting sqref="J2912">
    <cfRule type="duplicateValues" dxfId="18" priority="21"/>
  </conditionalFormatting>
  <conditionalFormatting sqref="J2913">
    <cfRule type="duplicateValues" dxfId="17" priority="20"/>
  </conditionalFormatting>
  <conditionalFormatting sqref="J2995:J2996">
    <cfRule type="duplicateValues" dxfId="16" priority="16"/>
  </conditionalFormatting>
  <conditionalFormatting sqref="J3018 J3020:J3023">
    <cfRule type="duplicateValues" dxfId="15" priority="19"/>
  </conditionalFormatting>
  <conditionalFormatting sqref="J3019">
    <cfRule type="duplicateValues" dxfId="14" priority="18"/>
  </conditionalFormatting>
  <conditionalFormatting sqref="J3115">
    <cfRule type="duplicateValues" dxfId="13" priority="15"/>
  </conditionalFormatting>
  <conditionalFormatting sqref="J3148">
    <cfRule type="duplicateValues" dxfId="12" priority="14"/>
  </conditionalFormatting>
  <conditionalFormatting sqref="J3191:J3192">
    <cfRule type="duplicateValues" dxfId="11" priority="13"/>
  </conditionalFormatting>
  <conditionalFormatting sqref="J3196:J3201 J3203 J3205:J3213">
    <cfRule type="duplicateValues" dxfId="10" priority="11"/>
  </conditionalFormatting>
  <conditionalFormatting sqref="J3214:J3254 J2931:J3195 J2079:J2929 J2:J2077">
    <cfRule type="duplicateValues" dxfId="9" priority="23"/>
  </conditionalFormatting>
  <conditionalFormatting sqref="Z2:Z3254">
    <cfRule type="cellIs" dxfId="8" priority="10" operator="lessThanOrEqual">
      <formula>0</formula>
    </cfRule>
  </conditionalFormatting>
  <conditionalFormatting sqref="J3202">
    <cfRule type="duplicateValues" dxfId="7" priority="9"/>
  </conditionalFormatting>
  <conditionalFormatting sqref="J2930">
    <cfRule type="duplicateValues" dxfId="6" priority="8"/>
  </conditionalFormatting>
  <conditionalFormatting sqref="J3204">
    <cfRule type="duplicateValues" dxfId="5" priority="7"/>
  </conditionalFormatting>
  <conditionalFormatting sqref="J2078">
    <cfRule type="duplicateValues" dxfId="4" priority="6"/>
  </conditionalFormatting>
  <conditionalFormatting sqref="J3515">
    <cfRule type="duplicateValues" dxfId="3" priority="5"/>
  </conditionalFormatting>
  <conditionalFormatting sqref="J3501">
    <cfRule type="duplicateValues" dxfId="2" priority="3"/>
  </conditionalFormatting>
  <conditionalFormatting sqref="Z3501">
    <cfRule type="cellIs" dxfId="1" priority="2" operator="lessThanOrEqual">
      <formula>0</formula>
    </cfRule>
  </conditionalFormatting>
  <conditionalFormatting sqref="K3738:K3749">
    <cfRule type="duplicateValues" dxfId="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2" zoomScale="70" zoomScaleNormal="70" workbookViewId="0">
      <selection activeCell="S38" sqref="S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6" t="s">
        <v>3388</v>
      </c>
      <c r="Q10" s="247"/>
      <c r="R10" s="247"/>
      <c r="S10" s="247"/>
      <c r="T10" s="247"/>
      <c r="U10" s="247"/>
      <c r="V10" s="247"/>
      <c r="AB10" s="250" t="s">
        <v>3389</v>
      </c>
      <c r="AC10" s="251"/>
      <c r="AD10" s="251"/>
      <c r="AE10" s="251"/>
      <c r="AF10" s="251"/>
      <c r="AG10" s="251"/>
      <c r="AH10" s="251"/>
      <c r="AI10" s="25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8"/>
      <c r="Q11" s="249"/>
      <c r="R11" s="249"/>
      <c r="S11" s="249"/>
      <c r="T11" s="249"/>
      <c r="U11" s="249"/>
      <c r="V11" s="249"/>
      <c r="AB11" s="253"/>
      <c r="AC11" s="254"/>
      <c r="AD11" s="254"/>
      <c r="AE11" s="254"/>
      <c r="AF11" s="254"/>
      <c r="AG11" s="254"/>
      <c r="AH11" s="254"/>
      <c r="AI11" s="25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1" t="s">
        <v>3312</v>
      </c>
      <c r="D19" s="242"/>
      <c r="E19" s="243"/>
      <c r="F19" s="38"/>
      <c r="M19" s="47"/>
      <c r="N19" s="107"/>
      <c r="O19" s="39"/>
      <c r="P19" s="259" t="s">
        <v>3340</v>
      </c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B19" s="261" t="s">
        <v>3214</v>
      </c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</row>
    <row r="20" spans="1:39" ht="16.2" thickBot="1">
      <c r="A20" s="167"/>
      <c r="B20" s="168"/>
      <c r="C20" s="241" t="s">
        <v>3215</v>
      </c>
      <c r="D20" s="24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1" t="s">
        <v>3226</v>
      </c>
      <c r="D21" s="242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4" t="s">
        <v>3227</v>
      </c>
      <c r="D22" s="245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55" priority="39" stopIfTrue="1">
      <formula>LEN(TRIM(A1))&gt;0</formula>
    </cfRule>
    <cfRule type="containsBlanks" dxfId="54" priority="40" stopIfTrue="1">
      <formula>LEN(TRIM(A1))=0</formula>
    </cfRule>
  </conditionalFormatting>
  <conditionalFormatting sqref="F2:L13">
    <cfRule type="notContainsBlanks" dxfId="53" priority="33" stopIfTrue="1">
      <formula>LEN(TRIM(F2))&gt;0</formula>
    </cfRule>
    <cfRule type="containsBlanks" dxfId="52" priority="34" stopIfTrue="1">
      <formula>LEN(TRIM(F2))=0</formula>
    </cfRule>
  </conditionalFormatting>
  <conditionalFormatting sqref="E21">
    <cfRule type="notContainsBlanks" dxfId="51" priority="31" stopIfTrue="1">
      <formula>LEN(TRIM(E21))&gt;0</formula>
    </cfRule>
    <cfRule type="containsBlanks" dxfId="50" priority="32" stopIfTrue="1">
      <formula>LEN(TRIM(E21))=0</formula>
    </cfRule>
  </conditionalFormatting>
  <conditionalFormatting sqref="E22">
    <cfRule type="notContainsBlanks" dxfId="49" priority="29" stopIfTrue="1">
      <formula>LEN(TRIM(E22))&gt;0</formula>
    </cfRule>
    <cfRule type="containsBlanks" dxfId="48" priority="30" stopIfTrue="1">
      <formula>LEN(TRIM(E22))=0</formula>
    </cfRule>
  </conditionalFormatting>
  <conditionalFormatting sqref="E20">
    <cfRule type="notContainsBlanks" dxfId="47" priority="27" stopIfTrue="1">
      <formula>LEN(TRIM(E20))&gt;0</formula>
    </cfRule>
    <cfRule type="containsBlanks" dxfId="46" priority="28" stopIfTrue="1">
      <formula>LEN(TRIM(E20))=0</formula>
    </cfRule>
  </conditionalFormatting>
  <conditionalFormatting sqref="R2:S5">
    <cfRule type="notContainsBlanks" dxfId="45" priority="25" stopIfTrue="1">
      <formula>LEN(TRIM(R2))&gt;0</formula>
    </cfRule>
    <cfRule type="containsBlanks" dxfId="44" priority="26" stopIfTrue="1">
      <formula>LEN(TRIM(R2))=0</formula>
    </cfRule>
  </conditionalFormatting>
  <conditionalFormatting sqref="P13 P15:P17">
    <cfRule type="notContainsBlanks" dxfId="43" priority="17" stopIfTrue="1">
      <formula>LEN(TRIM(P13))&gt;0</formula>
    </cfRule>
    <cfRule type="containsBlanks" dxfId="42" priority="18" stopIfTrue="1">
      <formula>LEN(TRIM(P13))=0</formula>
    </cfRule>
  </conditionalFormatting>
  <conditionalFormatting sqref="AC13:AD17">
    <cfRule type="notContainsBlanks" dxfId="41" priority="15" stopIfTrue="1">
      <formula>LEN(TRIM(AC13))&gt;0</formula>
    </cfRule>
    <cfRule type="containsBlanks" dxfId="40" priority="16" stopIfTrue="1">
      <formula>LEN(TRIM(AC13))=0</formula>
    </cfRule>
  </conditionalFormatting>
  <conditionalFormatting sqref="AB13:AB17">
    <cfRule type="notContainsBlanks" dxfId="39" priority="13" stopIfTrue="1">
      <formula>LEN(TRIM(AB13))&gt;0</formula>
    </cfRule>
    <cfRule type="containsBlanks" dxfId="38" priority="14" stopIfTrue="1">
      <formula>LEN(TRIM(AB13))=0</formula>
    </cfRule>
  </conditionalFormatting>
  <conditionalFormatting sqref="AC1:AC9 AC69:AC1048576 AD10:AD18 AD20:AD68">
    <cfRule type="containsText" dxfId="37" priority="9" operator="containsText" text="NORTH">
      <formula>NOT(ISERROR(SEARCH("NORTH",AC1)))</formula>
    </cfRule>
    <cfRule type="containsText" dxfId="36" priority="10" operator="containsText" text="EAST">
      <formula>NOT(ISERROR(SEARCH("EAST",AC1)))</formula>
    </cfRule>
    <cfRule type="containsText" dxfId="35" priority="11" operator="containsText" text="WEST">
      <formula>NOT(ISERROR(SEARCH("WEST",AC1)))</formula>
    </cfRule>
    <cfRule type="containsText" dxfId="34" priority="12" operator="containsText" text="SOUTH">
      <formula>NOT(ISERROR(SEARCH("SOUTH",AC1)))</formula>
    </cfRule>
  </conditionalFormatting>
  <conditionalFormatting sqref="R21:R111">
    <cfRule type="containsText" dxfId="33" priority="5" operator="containsText" text="NORTH">
      <formula>NOT(ISERROR(SEARCH("NORTH",R21)))</formula>
    </cfRule>
    <cfRule type="containsText" dxfId="32" priority="6" operator="containsText" text="EAST">
      <formula>NOT(ISERROR(SEARCH("EAST",R21)))</formula>
    </cfRule>
    <cfRule type="containsText" dxfId="31" priority="7" operator="containsText" text="WEST">
      <formula>NOT(ISERROR(SEARCH("WEST",R21)))</formula>
    </cfRule>
    <cfRule type="containsText" dxfId="30" priority="8" operator="containsText" text="SOUTH">
      <formula>NOT(ISERROR(SEARCH("SOUTH",R21)))</formula>
    </cfRule>
  </conditionalFormatting>
  <conditionalFormatting sqref="P14">
    <cfRule type="notContainsBlanks" dxfId="29" priority="3" stopIfTrue="1">
      <formula>LEN(TRIM(P14))&gt;0</formula>
    </cfRule>
    <cfRule type="containsBlanks" dxfId="28" priority="4" stopIfTrue="1">
      <formula>LEN(TRIM(P14))=0</formula>
    </cfRule>
  </conditionalFormatting>
  <conditionalFormatting sqref="Z21:Z108">
    <cfRule type="cellIs" dxfId="27" priority="2" operator="lessThan">
      <formula>0.12</formula>
    </cfRule>
  </conditionalFormatting>
  <conditionalFormatting sqref="AM21:AM108">
    <cfRule type="cellIs" dxfId="26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2024-10-31T10:25:34Z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