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340" documentId="13_ncr:1_{D7B31631-9EC2-A043-AB5E-59F176544080}" xr6:coauthVersionLast="47" xr6:coauthVersionMax="47" xr10:uidLastSave="{56AF655A-7333-474A-9D2C-DF25095EC72B}"/>
  <bookViews>
    <workbookView xWindow="528" yWindow="720" windowWidth="20592" windowHeight="11124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33" i="1" l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AI3736" i="1" s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36" i="1"/>
  <c r="AK373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31" i="1" l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41" i="1"/>
  <c r="AK3741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747" i="1" l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<sst xmlns="http://schemas.openxmlformats.org/spreadsheetml/2006/main" count="44648" uniqueCount="3591">
  <si>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</si>
  <si>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</si>
  <si>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</si>
  <si>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</si>
  <si>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</si>
  <si>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</si>
  <si>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</si>
  <si>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</si>
  <si>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</si>
  <si>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</si>
  <si>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</si>
  <si>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</si>
  <si>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</si>
  <si>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</si>
  <si>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</si>
  <si>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</si>
  <si>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</si>
  <si>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</si>
  <si>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</si>
  <si>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</si>
  <si>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</si>
  <si>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</si>
  <si>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</si>
  <si>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</si>
  <si>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</si>
  <si>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</si>
  <si>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</si>
  <si>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</si>
  <si>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</si>
  <si>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</si>
  <si>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</si>
  <si>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</si>
  <si>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</si>
  <si>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</si>
  <si>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</si>
  <si>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</si>
  <si>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</si>
  <si>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</si>
  <si>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</si>
  <si>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</si>
  <si>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</si>
  <si>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</si>
  <si>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</si>
  <si>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</si>
  <si>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</si>
  <si>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</si>
  <si>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</si>
  <si>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</si>
  <si>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</si>
  <si>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</si>
  <si>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</si>
  <si>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</si>
  <si>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</si>
  <si>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</si>
  <si>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</si>
  <si>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</si>
  <si>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</si>
  <si>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</si>
  <si>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</si>
  <si>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</si>
  <si>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</si>
  <si>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</si>
  <si>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</si>
  <si>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</si>
  <si>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</si>
  <si>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</si>
  <si>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</si>
  <si>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</si>
  <si>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</si>
  <si>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</si>
  <si>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</si>
  <si>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</si>
  <si>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</si>
  <si>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</si>
  <si>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</si>
  <si>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</si>
  <si>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</si>
  <si>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</si>
  <si>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</si>
  <si>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</si>
  <si>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</si>
  <si>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</si>
  <si>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</si>
  <si>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</si>
  <si>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</si>
  <si>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</si>
  <si>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</si>
  <si>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</si>
  <si>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</si>
  <si>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</si>
  <si>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</si>
  <si>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</si>
  <si>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</si>
  <si>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</si>
  <si>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</si>
  <si>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</si>
  <si>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</si>
  <si>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</si>
  <si>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</si>
  <si>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</si>
  <si>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</si>
  <si>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</si>
  <si>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</si>
  <si>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</si>
  <si>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</si>
  <si>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</si>
  <si>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</si>
  <si>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</si>
  <si>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</si>
  <si>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</si>
  <si>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</si>
  <si>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</si>
  <si>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</si>
  <si>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</si>
  <si>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</si>
  <si>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</si>
  <si>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</si>
  <si>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</si>
  <si>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</si>
  <si>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</si>
  <si>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</si>
  <si>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</si>
  <si>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</si>
  <si>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</si>
  <si>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</si>
  <si>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</si>
  <si>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</si>
  <si>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</si>
  <si>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</si>
  <si>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</si>
  <si>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</si>
  <si>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</si>
  <si>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</si>
  <si>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</si>
  <si>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</si>
  <si>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</si>
  <si>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</si>
  <si>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</si>
  <si>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</si>
  <si>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</si>
  <si>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</si>
  <si>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</si>
  <si>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</si>
  <si>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</si>
  <si>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</si>
  <si>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</si>
  <si>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</si>
  <si>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</si>
  <si>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</si>
  <si>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</si>
  <si>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</si>
  <si>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</si>
  <si>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</si>
  <si>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</si>
  <si>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</si>
  <si>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</si>
  <si>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</si>
  <si>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</si>
  <si>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</si>
  <si>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</si>
  <si>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</si>
  <si>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</si>
  <si>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</si>
  <si>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</si>
  <si>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</si>
  <si>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</si>
  <si>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</si>
  <si>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</si>
  <si>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</si>
  <si>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</si>
  <si>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</si>
  <si>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</si>
  <si>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</si>
  <si>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</si>
  <si>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</si>
  <si>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</si>
  <si>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</si>
  <si>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</si>
  <si>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</si>
  <si>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</si>
  <si>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</si>
  <si>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</si>
  <si>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</si>
  <si>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</si>
  <si>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</si>
  <si>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</si>
  <si>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</si>
  <si>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</si>
  <si>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</si>
  <si>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</si>
  <si>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</si>
  <si>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</si>
  <si>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</si>
  <si>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</si>
  <si>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</si>
  <si>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</si>
  <si>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</si>
  <si>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</si>
  <si>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</si>
  <si>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</si>
  <si>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</si>
  <si>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</si>
  <si>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</si>
  <si>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</si>
  <si>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</si>
  <si>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</si>
  <si>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</si>
  <si>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</si>
  <si>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</si>
  <si>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</si>
  <si>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</si>
  <si>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</si>
  <si>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</si>
  <si>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</si>
  <si>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</si>
  <si>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</si>
  <si>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</si>
  <si>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</si>
  <si>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</si>
  <si>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</si>
  <si>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</si>
  <si>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</si>
  <si>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</si>
  <si>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</si>
  <si>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</si>
  <si>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</si>
  <si>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</si>
  <si>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</si>
  <si>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</si>
  <si>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</si>
  <si>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</si>
  <si>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</si>
  <si>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</si>
  <si>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</si>
  <si>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</si>
  <si>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</si>
  <si>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</si>
  <si>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</si>
  <si>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</si>
  <si>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</si>
  <si>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</si>
  <si>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</si>
  <si>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</si>
  <si>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</si>
  <si>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</si>
  <si>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</si>
  <si>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</si>
  <si>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</si>
  <si>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</si>
  <si>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</si>
  <si>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</si>
  <si>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</si>
  <si>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</si>
  <si>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</si>
  <si>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</si>
  <si>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</si>
  <si>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</si>
  <si>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</si>
  <si>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</si>
  <si>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</si>
  <si>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</si>
  <si>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</si>
  <si>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</si>
  <si>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</si>
  <si>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</si>
  <si>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</si>
  <si>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</si>
  <si>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</si>
  <si>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</si>
  <si>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</si>
  <si>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</si>
  <si>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</si>
  <si>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</si>
  <si>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</si>
  <si>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</si>
  <si>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</si>
  <si>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</si>
  <si>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</si>
  <si>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</si>
  <si>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</si>
  <si>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</si>
  <si>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</si>
  <si>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</si>
  <si>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</si>
  <si>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</si>
  <si>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</si>
  <si>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</si>
  <si>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</si>
  <si>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</si>
  <si>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</si>
  <si>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</si>
  <si>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</si>
  <si>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</si>
  <si>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</si>
  <si>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</si>
  <si>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</si>
  <si>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</si>
  <si>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</si>
  <si>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</si>
  <si>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</si>
  <si>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</si>
  <si>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</si>
  <si>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</si>
  <si>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</si>
  <si>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</si>
  <si>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</si>
  <si>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</si>
  <si>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</si>
  <si>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</si>
  <si>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</si>
  <si>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</si>
  <si>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</si>
  <si>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</si>
  <si>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</si>
  <si>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</si>
  <si>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</si>
  <si>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</si>
  <si>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</si>
  <si>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</si>
  <si>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</si>
  <si>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</si>
  <si>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</si>
  <si>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</si>
  <si>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</si>
  <si>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</si>
  <si>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</si>
  <si>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</si>
  <si>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</si>
  <si>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</si>
  <si>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</si>
  <si>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</si>
  <si>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</si>
  <si>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</si>
  <si>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</si>
  <si>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</si>
  <si>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</si>
  <si>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</si>
  <si>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</si>
  <si>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</si>
  <si>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</si>
  <si>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</si>
  <si>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</si>
  <si>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</si>
  <si>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</si>
  <si>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</si>
  <si>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</si>
  <si>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</si>
  <si>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</si>
  <si>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</si>
  <si>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</si>
  <si>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</si>
  <si>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</si>
  <si>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</si>
  <si>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</si>
  <si>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</si>
  <si>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</si>
  <si>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</si>
  <si>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</si>
  <si>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</si>
  <si>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</si>
  <si>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</si>
  <si>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</si>
  <si>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</si>
  <si>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</si>
  <si>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</si>
  <si>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</si>
  <si>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</si>
  <si>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</si>
  <si>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</si>
  <si>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</si>
  <si>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</si>
  <si>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</si>
  <si>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</si>
  <si>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</si>
  <si>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</si>
  <si>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</si>
  <si>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</si>
  <si>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</si>
  <si>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</si>
  <si>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</si>
  <si>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</si>
  <si>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</si>
  <si>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</si>
  <si>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</si>
  <si>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</si>
  <si>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</si>
  <si>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</si>
  <si>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</si>
  <si>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</si>
  <si>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</si>
  <si>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</si>
  <si>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</si>
  <si>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</si>
  <si>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</si>
  <si>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</si>
  <si>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</si>
  <si>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</si>
  <si>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</si>
  <si>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</si>
  <si>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</si>
  <si>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</si>
  <si>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</si>
  <si>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</si>
  <si>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</si>
  <si>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</si>
  <si>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</si>
  <si>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</si>
  <si>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</si>
  <si>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</si>
  <si>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</si>
  <si>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</si>
  <si>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</si>
  <si>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</si>
  <si>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</si>
  <si>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</si>
  <si>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</si>
  <si>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</si>
  <si>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</si>
  <si>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</si>
  <si>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</si>
  <si>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</si>
  <si>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</si>
  <si>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</si>
  <si>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</si>
  <si>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</si>
  <si>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</si>
  <si>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</si>
  <si>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</si>
  <si>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</si>
  <si>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</si>
  <si>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</si>
  <si>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</si>
  <si>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</si>
  <si>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</si>
  <si>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</si>
  <si>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</si>
  <si>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</si>
  <si>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</si>
  <si>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</si>
  <si>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</si>
  <si>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</si>
  <si>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</si>
  <si>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</si>
  <si>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</si>
  <si>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</si>
  <si>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</si>
  <si>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</si>
  <si>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</si>
  <si>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</si>
  <si>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</si>
  <si>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</si>
  <si>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</si>
  <si>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</si>
  <si>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</si>
  <si>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</si>
  <si>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</si>
  <si>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</si>
  <si>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</si>
  <si>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</si>
  <si>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</si>
  <si>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</si>
  <si>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</si>
  <si>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</si>
  <si>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</si>
  <si>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</si>
  <si>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</si>
  <si>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</si>
  <si>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</si>
  <si>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</si>
  <si>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</si>
  <si>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</si>
  <si>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</si>
  <si>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</si>
  <si>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</si>
  <si>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</si>
  <si>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</si>
  <si>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</si>
  <si>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</si>
  <si>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</si>
  <si>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</si>
  <si>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</si>
  <si>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</si>
  <si>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</si>
  <si>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</si>
  <si>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</si>
  <si>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</si>
  <si>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</si>
  <si>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</si>
  <si>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</si>
  <si>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</si>
  <si>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</si>
  <si>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</si>
  <si>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</si>
  <si>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</si>
  <si>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</si>
  <si>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</si>
  <si>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</si>
  <si>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</si>
  <si>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</si>
  <si>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</si>
  <si>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</si>
  <si>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</si>
  <si>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</si>
  <si>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</si>
  <si>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</si>
  <si>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</si>
  <si>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</si>
  <si>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</si>
  <si>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</si>
  <si>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</si>
  <si>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</si>
  <si>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</si>
  <si>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</si>
  <si>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</si>
  <si>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</si>
  <si>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</si>
  <si>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</si>
  <si>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</si>
  <si>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</si>
  <si>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</si>
  <si>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</si>
  <si>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</si>
  <si>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</si>
  <si>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</si>
  <si>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</si>
  <si>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</si>
  <si>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</si>
  <si>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</si>
  <si>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</si>
  <si>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</si>
  <si>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</si>
  <si>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</si>
  <si>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</si>
  <si>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</si>
  <si>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</si>
  <si>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</si>
  <si>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</si>
  <si>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</si>
  <si>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</si>
  <si>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</si>
  <si>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</si>
  <si>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</si>
  <si>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</si>
  <si>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</si>
  <si>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</si>
  <si>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</si>
  <si>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</si>
  <si>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</si>
  <si>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</si>
  <si>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</si>
  <si>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</si>
  <si>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</si>
  <si>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</si>
  <si>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</si>
  <si>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</si>
  <si>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</si>
  <si>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</si>
  <si>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</si>
  <si>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</si>
  <si>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</si>
  <si>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</si>
  <si>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</si>
  <si>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</si>
  <si>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</si>
  <si>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</si>
  <si>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</si>
  <si>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</si>
  <si>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</si>
  <si>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</si>
  <si>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</si>
  <si>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</si>
  <si>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</si>
  <si>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</si>
  <si>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</si>
  <si>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</si>
  <si>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</si>
  <si>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</si>
  <si>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</si>
  <si>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</si>
  <si>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</si>
  <si>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</si>
  <si>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</si>
  <si>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</si>
  <si>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</si>
  <si>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</si>
  <si>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</si>
  <si>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</si>
  <si>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</si>
  <si>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</si>
  <si>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</si>
  <si>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</si>
  <si>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</si>
  <si>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</si>
  <si>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</si>
  <si>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</si>
  <si>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</si>
  <si>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</si>
  <si>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</si>
  <si>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</si>
  <si>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</si>
  <si>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</si>
  <si>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</si>
  <si>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</si>
  <si>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</si>
  <si>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</si>
  <si>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</si>
  <si>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</si>
  <si>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</si>
  <si>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</si>
  <si>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</si>
  <si>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</si>
  <si>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</si>
  <si>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</si>
  <si>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</si>
  <si>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</si>
  <si>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</si>
  <si>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</si>
  <si>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</si>
  <si>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</si>
  <si>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</si>
  <si>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</si>
  <si>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</si>
  <si>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</si>
  <si>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</si>
  <si>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</si>
  <si>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</si>
  <si>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</si>
  <si>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</si>
  <si>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</si>
  <si>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</si>
  <si>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</si>
  <si>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</si>
  <si>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</si>
  <si>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</si>
  <si>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</si>
  <si>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</si>
  <si>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</si>
  <si>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</si>
  <si>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</si>
  <si>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</si>
  <si>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</si>
  <si>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</si>
  <si>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</si>
  <si>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</si>
  <si>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</si>
  <si>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</si>
  <si>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</si>
  <si>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</si>
  <si>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</si>
  <si>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</si>
  <si>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</si>
  <si>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</si>
  <si>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</si>
  <si>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</si>
  <si>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</si>
  <si>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</si>
  <si>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</si>
  <si>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</si>
  <si>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</si>
  <si>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</si>
  <si>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</si>
  <si>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</si>
  <si>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</si>
  <si>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</si>
  <si>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</si>
  <si>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</si>
  <si>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</si>
  <si>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</si>
  <si>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</si>
  <si>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</si>
  <si>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</si>
  <si>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</si>
  <si>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</si>
  <si>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</si>
  <si>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</si>
  <si>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</si>
  <si>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</si>
  <si>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</si>
  <si>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</si>
  <si>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</si>
  <si>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</si>
  <si>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</si>
  <si>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</si>
  <si>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</si>
  <si>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</si>
  <si>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</si>
  <si>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</si>
  <si>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</si>
  <si>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</si>
  <si>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</si>
  <si>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</si>
  <si>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</si>
  <si>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</si>
  <si>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</si>
  <si>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</si>
  <si>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</si>
  <si>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</si>
  <si>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</si>
  <si>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</si>
  <si>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</si>
  <si>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</si>
  <si>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</si>
  <si>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</si>
  <si>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</si>
  <si>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</si>
  <si>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</si>
  <si>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</si>
  <si>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</si>
  <si>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</si>
  <si>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</si>
  <si>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</si>
  <si>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</si>
  <si>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</si>
  <si>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</si>
  <si>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</si>
  <si>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</si>
  <si>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</si>
  <si>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</si>
  <si>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</si>
  <si>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</si>
  <si>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</si>
  <si>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</si>
  <si>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</si>
  <si>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</si>
  <si>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</si>
  <si>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</si>
  <si>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</si>
  <si>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</si>
  <si>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</si>
  <si>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</si>
  <si>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</si>
  <si>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</si>
  <si>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</si>
  <si>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</si>
  <si>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</si>
  <si>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</si>
  <si>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</si>
  <si>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</si>
  <si>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</si>
  <si>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</si>
  <si>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</si>
  <si>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</si>
  <si>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</si>
  <si>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</si>
  <si>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</si>
  <si>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</si>
  <si>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</si>
  <si>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</si>
  <si>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</si>
  <si>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</si>
  <si>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</si>
  <si>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</si>
  <si>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</si>
  <si>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</si>
  <si>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</si>
  <si>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</si>
  <si>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</si>
  <si>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</si>
  <si>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</si>
  <si>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</si>
  <si>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</si>
  <si>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</si>
  <si>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</si>
  <si>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</si>
  <si>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</si>
  <si>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</si>
  <si>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</si>
  <si>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</si>
  <si>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</si>
  <si>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</si>
  <si>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</si>
  <si>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</si>
  <si>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</si>
  <si>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</si>
  <si>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</si>
  <si>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</si>
  <si>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</si>
  <si>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</si>
  <si>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</si>
  <si>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</si>
  <si>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</si>
  <si>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</si>
  <si>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</si>
  <si>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</si>
  <si>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</si>
  <si>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</si>
  <si>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</si>
  <si>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</si>
  <si>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</si>
  <si>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</si>
  <si>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</si>
  <si>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</si>
  <si>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</si>
  <si>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</si>
  <si>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</si>
  <si>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</si>
  <si>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</si>
  <si>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</si>
  <si>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</si>
  <si>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</si>
  <si>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</si>
  <si>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</si>
  <si>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</si>
  <si>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</si>
  <si>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</si>
  <si>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</si>
  <si>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</si>
  <si>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</si>
  <si>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</si>
  <si>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</si>
  <si>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</si>
  <si>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</si>
  <si>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</si>
  <si>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</si>
  <si>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</si>
  <si>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</si>
  <si>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</si>
  <si>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</si>
  <si>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</si>
  <si>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</si>
  <si>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</si>
  <si>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</si>
  <si>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</si>
  <si>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</si>
  <si>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</si>
  <si>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</si>
  <si>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</si>
  <si>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</si>
  <si>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</si>
  <si>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</si>
  <si>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</si>
  <si>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</si>
  <si>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</si>
  <si>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</si>
  <si>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</si>
  <si>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</si>
  <si>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</si>
  <si>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</si>
  <si>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</si>
  <si>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</si>
  <si>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</si>
  <si>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</si>
  <si>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</si>
  <si>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</si>
  <si>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</si>
  <si>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</si>
  <si>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</si>
  <si>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</si>
  <si>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</si>
  <si>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</si>
  <si>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</si>
  <si>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</si>
  <si>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</si>
  <si>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</si>
  <si>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</si>
  <si>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</si>
  <si>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</si>
  <si>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</si>
  <si>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</si>
  <si>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</si>
  <si>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</si>
  <si>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</si>
  <si>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</si>
  <si>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</si>
  <si>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</si>
  <si>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</si>
  <si>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</si>
  <si>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</si>
  <si>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</si>
  <si>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</si>
  <si>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</si>
  <si>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</si>
  <si>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</si>
  <si>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</si>
  <si>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</si>
  <si>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</si>
  <si>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</si>
  <si>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</si>
  <si>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</si>
  <si>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</si>
  <si>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</si>
  <si>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</si>
  <si>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</si>
  <si>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</si>
  <si>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</si>
  <si>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</si>
  <si>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</si>
  <si>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</si>
  <si>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</si>
  <si>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</si>
  <si>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</si>
  <si>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</si>
  <si>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</si>
  <si>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</si>
  <si>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</si>
  <si>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</si>
  <si>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</si>
  <si>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</si>
  <si>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</si>
  <si>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</si>
  <si>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</si>
  <si>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</si>
  <si>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</si>
  <si>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</si>
  <si>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</si>
  <si>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</si>
  <si>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</si>
  <si>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</si>
  <si>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</si>
  <si>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</si>
  <si>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</si>
  <si>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</si>
  <si>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</si>
  <si>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</si>
  <si>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</si>
  <si>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</si>
  <si>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</si>
  <si>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</si>
  <si>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</si>
  <si>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</si>
  <si>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</si>
  <si>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</si>
  <si>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</si>
  <si>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</si>
  <si>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</si>
  <si>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</si>
  <si>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</si>
  <si>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</si>
  <si>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</si>
  <si>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</si>
  <si>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</si>
  <si>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</si>
  <si>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</si>
  <si>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</si>
  <si>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</si>
  <si>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</si>
  <si>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</si>
  <si>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</si>
  <si>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</si>
  <si>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</si>
  <si>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</si>
  <si>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</si>
  <si>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</si>
  <si>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</si>
  <si>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</si>
  <si>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</si>
  <si>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</si>
  <si>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</si>
  <si>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</si>
  <si>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</si>
  <si>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</si>
  <si>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</si>
  <si>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</si>
  <si>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</si>
  <si>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</si>
  <si>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</si>
  <si>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</si>
  <si>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</si>
  <si>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</si>
  <si>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</si>
  <si>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</si>
  <si>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</si>
  <si>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</si>
  <si>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</si>
  <si>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</si>
  <si>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</si>
  <si>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</si>
  <si>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</si>
  <si>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</si>
  <si>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</si>
  <si>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</si>
  <si>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</si>
  <si>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</si>
  <si>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</si>
  <si>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</si>
  <si>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</si>
  <si>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</si>
  <si>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</si>
  <si>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</si>
  <si>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</si>
  <si>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</si>
  <si>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</si>
  <si>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</si>
  <si>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</si>
  <si>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</si>
  <si>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</si>
  <si>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</si>
  <si>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</si>
  <si>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</si>
  <si>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</si>
  <si>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</si>
  <si>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</si>
  <si>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</si>
  <si>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</si>
  <si>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</si>
  <si>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</si>
  <si>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</si>
  <si>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</si>
  <si>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</si>
  <si>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</si>
  <si>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</si>
  <si>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</si>
  <si>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</si>
  <si>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</si>
  <si>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</si>
  <si>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</si>
  <si>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</si>
  <si>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</si>
  <si>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</si>
  <si>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</si>
  <si>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</si>
  <si>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</si>
  <si>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</si>
  <si>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</si>
  <si>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</si>
  <si>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</si>
  <si>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</si>
  <si>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</si>
  <si>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</si>
  <si>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</si>
  <si>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</si>
  <si>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</si>
  <si>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</si>
  <si>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</si>
  <si>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</si>
  <si>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</si>
  <si>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</si>
  <si>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</si>
  <si>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</si>
  <si>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</si>
  <si>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</si>
  <si>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</si>
  <si>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</si>
  <si>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</si>
  <si>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</si>
  <si>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</si>
  <si>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</si>
  <si>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</si>
  <si>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</si>
  <si>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</si>
  <si>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</si>
  <si>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</si>
  <si>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</si>
  <si>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</si>
  <si>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</si>
  <si>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</si>
  <si>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</si>
  <si>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</si>
  <si>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</si>
  <si>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</si>
  <si>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</si>
  <si>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</si>
  <si>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</si>
  <si>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</si>
  <si>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</si>
  <si>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</si>
  <si>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</si>
  <si>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</si>
  <si>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</si>
  <si>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</si>
  <si>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</si>
  <si>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</si>
  <si>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</si>
  <si>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</si>
  <si>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</si>
  <si>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</si>
  <si>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</si>
  <si>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</si>
  <si>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</si>
  <si>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</si>
  <si>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</si>
  <si>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</si>
  <si>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</si>
  <si>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</si>
  <si>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</si>
  <si>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</si>
  <si>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</si>
  <si>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</si>
  <si>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</si>
  <si>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</si>
  <si>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</si>
  <si>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</si>
  <si>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</si>
  <si>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</si>
  <si>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</si>
  <si>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</si>
  <si>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</si>
  <si>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</si>
  <si>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</si>
  <si>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</si>
  <si>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</si>
  <si>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</si>
  <si>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</si>
  <si>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</si>
  <si>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</si>
  <si>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</si>
  <si>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</si>
  <si>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</si>
  <si>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</si>
  <si>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</si>
  <si>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</si>
  <si>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</si>
  <si>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</si>
  <si>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</si>
  <si>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</si>
  <si>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</si>
  <si>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</si>
  <si>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</si>
  <si>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</si>
  <si>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</si>
  <si>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</si>
  <si>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</si>
  <si>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</si>
  <si>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</si>
  <si>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</si>
  <si>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</si>
  <si>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</si>
  <si>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</si>
  <si>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</si>
  <si>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</si>
  <si>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</si>
  <si>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</si>
  <si>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</si>
  <si>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</si>
  <si>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</si>
  <si>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</si>
  <si>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</si>
  <si>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</si>
  <si>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</si>
  <si>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</si>
  <si>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</si>
  <si>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</si>
  <si>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</si>
  <si>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</si>
  <si>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</si>
  <si>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</si>
  <si>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</si>
  <si>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</si>
  <si>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</si>
  <si>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</si>
  <si>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</si>
  <si>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</si>
  <si>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</si>
  <si>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</si>
  <si>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</si>
  <si>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</si>
  <si>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</si>
  <si>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</si>
  <si>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</si>
  <si>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</si>
  <si>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</si>
  <si>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</si>
  <si>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</si>
  <si>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</si>
  <si>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</si>
  <si>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</si>
  <si>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</si>
  <si>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</si>
  <si>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</si>
  <si>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</si>
  <si>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</si>
  <si>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</si>
  <si>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</si>
  <si>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</si>
  <si>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</si>
  <si>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</si>
  <si>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</si>
  <si>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</si>
  <si>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</si>
  <si>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</si>
  <si>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</si>
  <si>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</si>
  <si>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</si>
  <si>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</si>
  <si>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</si>
  <si>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</si>
  <si>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</si>
  <si>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</si>
  <si>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</si>
  <si>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</si>
  <si>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</si>
  <si>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</si>
  <si>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</si>
  <si>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</si>
  <si>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</si>
  <si>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</si>
  <si>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</si>
  <si>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</si>
  <si>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</si>
  <si>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</si>
  <si>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</si>
  <si>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</si>
  <si>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</si>
  <si>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</si>
  <si>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</si>
  <si>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</si>
  <si>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</si>
  <si>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</si>
  <si>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</si>
  <si>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</si>
  <si>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</si>
  <si>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</si>
  <si>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</si>
  <si>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</si>
  <si>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</si>
  <si>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</si>
  <si>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</si>
  <si>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</si>
  <si>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</si>
  <si>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</si>
  <si>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</si>
  <si>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</si>
  <si>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</si>
  <si>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</si>
  <si>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</si>
  <si>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</si>
  <si>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</si>
  <si>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</si>
  <si>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</si>
  <si>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</si>
  <si>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</si>
  <si>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</si>
  <si>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</si>
  <si>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</si>
  <si>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</si>
  <si>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</si>
  <si>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</si>
  <si>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</si>
  <si>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</si>
  <si>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</si>
  <si>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</si>
  <si>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</si>
  <si>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</si>
  <si>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</si>
  <si>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</si>
  <si>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</si>
  <si>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</si>
  <si>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</si>
  <si>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</si>
  <si>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</si>
  <si>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</si>
  <si>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</si>
  <si>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</si>
  <si>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</si>
  <si>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</si>
  <si>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</si>
  <si>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</si>
  <si>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</si>
  <si>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</si>
  <si>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</si>
  <si>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</si>
  <si>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</si>
  <si>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</si>
  <si>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</si>
  <si>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</si>
  <si>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</si>
  <si>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</si>
  <si>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</si>
  <si>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</si>
  <si>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</si>
  <si>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</si>
  <si>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</si>
  <si>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</si>
  <si>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</si>
  <si>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</si>
  <si>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</si>
  <si>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</si>
  <si>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</si>
  <si>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</si>
  <si>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</si>
  <si>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</si>
  <si>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</si>
  <si>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</si>
  <si>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</si>
  <si>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</si>
  <si>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</si>
  <si>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</si>
  <si>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</si>
  <si>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</si>
  <si>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</si>
  <si>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</si>
  <si>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</si>
  <si>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</si>
  <si>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</si>
  <si>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</si>
  <si>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</si>
  <si>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</si>
  <si>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</si>
  <si>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</si>
  <si>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</si>
  <si>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</si>
  <si>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</si>
  <si>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</si>
  <si>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</si>
  <si>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</si>
  <si>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</si>
  <si>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</si>
  <si>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</si>
  <si>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</si>
  <si>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</si>
  <si>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</si>
  <si>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</si>
  <si>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</si>
  <si>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</si>
  <si>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</si>
  <si>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</si>
  <si>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</si>
  <si>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</si>
  <si>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</si>
  <si>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</si>
  <si>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</si>
  <si>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</si>
  <si>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</si>
  <si>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</si>
  <si>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</si>
  <si>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</si>
  <si>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</si>
  <si>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</si>
  <si>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</si>
  <si>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</si>
  <si>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</si>
  <si>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</si>
  <si>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</si>
  <si>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</si>
  <si>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</si>
  <si>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</si>
  <si>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</si>
  <si>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</si>
  <si>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</si>
  <si>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</si>
  <si>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</si>
  <si>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</si>
  <si>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</si>
  <si>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</si>
  <si>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</si>
  <si>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</si>
  <si>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</si>
  <si>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</si>
  <si>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</si>
  <si>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</si>
  <si>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</si>
  <si>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</si>
  <si>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</si>
  <si>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</si>
  <si>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</si>
  <si>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</si>
  <si>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</si>
  <si>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</si>
  <si>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</si>
  <si>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</si>
  <si>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</si>
  <si>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</si>
  <si>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</si>
  <si>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</si>
  <si>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</si>
  <si>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</si>
  <si>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</si>
  <si>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</si>
  <si>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</si>
  <si>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</si>
  <si>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</si>
  <si>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</si>
  <si>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</si>
  <si>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</si>
  <si>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</si>
  <si>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</si>
  <si>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</si>
  <si>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</si>
  <si>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</si>
  <si>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</si>
  <si>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</si>
  <si>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</si>
  <si>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</si>
  <si>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</si>
  <si>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</si>
  <si>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</si>
  <si>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</si>
  <si>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</si>
  <si>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</si>
  <si>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</si>
  <si>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</si>
  <si>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</si>
  <si>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</si>
  <si>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</si>
  <si>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</si>
  <si>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</si>
  <si>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</si>
  <si>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</si>
  <si>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</si>
  <si>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</si>
  <si>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</si>
  <si>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</si>
  <si>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</si>
  <si>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</si>
  <si>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</si>
  <si>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</si>
  <si>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</si>
  <si>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</si>
  <si>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</si>
  <si>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</si>
  <si>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</si>
  <si>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</si>
  <si>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</si>
  <si>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</si>
  <si>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</si>
  <si>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</si>
  <si>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</si>
  <si>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</si>
  <si>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</si>
  <si>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</si>
  <si>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</si>
  <si>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</si>
  <si>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</si>
  <si>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</si>
  <si>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</si>
  <si>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</si>
  <si>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</si>
  <si>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</si>
  <si>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</si>
  <si>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</si>
  <si>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</si>
  <si>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</si>
  <si>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</si>
  <si>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</si>
  <si>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</si>
  <si>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</si>
  <si>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</si>
  <si>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</si>
  <si>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</si>
  <si>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</si>
  <si>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</si>
  <si>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</si>
  <si>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</si>
  <si>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</si>
  <si>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</si>
  <si>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</si>
  <si>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</si>
  <si>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</si>
  <si>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</si>
  <si>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</si>
  <si>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</si>
  <si>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</si>
  <si>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</si>
  <si>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</si>
  <si>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</si>
  <si>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</si>
  <si>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</si>
  <si>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</si>
  <si>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</si>
  <si>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</si>
  <si>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</si>
  <si>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</si>
  <si>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</si>
  <si>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</si>
  <si>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</si>
  <si>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</si>
  <si>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</si>
  <si>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</si>
  <si>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</si>
  <si>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</si>
  <si>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</si>
  <si>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</si>
  <si>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</si>
  <si>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</si>
  <si>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</si>
  <si>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</si>
  <si>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</si>
  <si>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</si>
  <si>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</si>
  <si>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</si>
  <si>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</si>
  <si>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</si>
  <si>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</si>
  <si>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</si>
  <si>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</si>
  <si>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</si>
  <si>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</si>
  <si>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</si>
  <si>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</si>
  <si>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</si>
  <si>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</si>
  <si>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</si>
  <si>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</si>
  <si>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</si>
  <si>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</si>
  <si>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</si>
  <si>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</si>
  <si>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</si>
  <si>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</si>
  <si>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</si>
  <si>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</si>
  <si>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</si>
  <si>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</si>
  <si>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</si>
  <si>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</si>
  <si>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</si>
  <si>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</si>
  <si>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</si>
  <si>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</si>
  <si>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</si>
  <si>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</si>
  <si>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</si>
  <si>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</si>
  <si>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</si>
  <si>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</si>
  <si>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</si>
  <si>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</si>
  <si>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</si>
  <si>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</si>
  <si>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</si>
  <si>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</si>
  <si>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</si>
  <si>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</si>
  <si>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</si>
  <si>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</si>
  <si>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</si>
  <si>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</si>
  <si>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</si>
  <si>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</si>
  <si>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</si>
  <si>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</si>
  <si>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</si>
  <si>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</si>
  <si>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</si>
  <si>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</si>
  <si>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</si>
  <si>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</si>
  <si>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</si>
  <si>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</si>
  <si>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</si>
  <si>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</si>
  <si>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</si>
  <si>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</si>
  <si>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</si>
  <si>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</si>
  <si>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</si>
  <si>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</si>
  <si>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</si>
  <si>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</si>
  <si>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</si>
  <si>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</si>
  <si>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</si>
  <si>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</si>
  <si>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</si>
  <si>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</si>
  <si>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</si>
  <si>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</si>
  <si>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</si>
  <si>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</si>
  <si>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</si>
  <si>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</si>
  <si>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</si>
  <si>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</si>
  <si>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</si>
  <si>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</si>
  <si>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</si>
  <si>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</si>
  <si>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</si>
  <si>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</si>
  <si>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</si>
  <si>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</si>
  <si>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</si>
  <si>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</si>
  <si>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</si>
  <si>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</si>
  <si>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</si>
  <si>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</si>
  <si>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</si>
  <si>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</si>
  <si>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</si>
  <si>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</si>
  <si>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</si>
  <si>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</si>
  <si>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</si>
  <si>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</si>
  <si>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</si>
  <si>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</si>
  <si>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</si>
  <si>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</si>
  <si>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</si>
  <si>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</si>
  <si>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</si>
  <si>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</si>
  <si>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</si>
  <si>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</si>
  <si>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</si>
  <si>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</si>
  <si>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</si>
  <si>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</si>
  <si>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</si>
  <si>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</si>
  <si>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</si>
  <si>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</si>
  <si>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</si>
  <si>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</si>
  <si>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</si>
  <si>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</si>
  <si>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</si>
  <si>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</si>
  <si>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</si>
  <si>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</si>
  <si>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</si>
  <si>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</si>
  <si>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</si>
  <si>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</si>
  <si>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</si>
  <si>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</si>
  <si>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</si>
  <si>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</si>
  <si>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</si>
  <si>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</si>
  <si>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</si>
  <si>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</si>
  <si>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</si>
  <si>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</si>
  <si>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</si>
  <si>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</si>
  <si>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</si>
  <si>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</si>
  <si>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</si>
  <si>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</si>
  <si>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</si>
  <si>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</si>
  <si>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</si>
  <si>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</si>
  <si>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</si>
  <si>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</si>
  <si>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</si>
  <si>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</si>
  <si>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</si>
  <si>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</si>
  <si>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</si>
  <si>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</si>
  <si>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</si>
  <si>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</si>
  <si>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</si>
  <si>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</si>
  <si>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</si>
  <si>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</si>
  <si>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</si>
  <si>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</si>
  <si>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</si>
  <si>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</si>
  <si>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</si>
  <si>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</si>
  <si>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</si>
  <si>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</si>
  <si>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</si>
  <si>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</si>
  <si>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</si>
  <si>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</si>
  <si>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</si>
  <si>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</si>
  <si>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</si>
  <si>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</si>
  <si>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</si>
  <si>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</si>
  <si>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</si>
  <si>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</si>
  <si>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</si>
  <si>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</si>
  <si>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</si>
  <si>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</si>
  <si>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</si>
  <si>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</si>
  <si>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</si>
  <si>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</si>
  <si>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</si>
  <si>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</si>
  <si>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</si>
  <si>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</si>
  <si>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</si>
  <si>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</si>
  <si>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</si>
  <si>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</si>
  <si>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</si>
  <si>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</si>
  <si>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</si>
  <si>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</si>
  <si>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</si>
  <si>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</si>
  <si>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</si>
  <si>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</si>
  <si>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</si>
  <si>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</si>
  <si>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</si>
  <si>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</si>
  <si>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</si>
  <si>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</si>
  <si>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</si>
  <si>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</si>
  <si>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</si>
  <si>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</si>
  <si>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</si>
  <si>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</si>
  <si>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</si>
  <si>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</si>
  <si>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</si>
  <si>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</si>
  <si>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</si>
  <si>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</si>
  <si>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</si>
  <si>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</si>
  <si>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</si>
  <si>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</si>
  <si>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</si>
  <si>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</si>
  <si>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</si>
  <si>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</si>
  <si>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</si>
  <si>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</si>
  <si>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</si>
  <si>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</si>
  <si>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</si>
  <si>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</si>
  <si>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</si>
  <si>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</si>
  <si>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</si>
  <si>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</si>
  <si>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</si>
  <si>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</si>
  <si>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</si>
  <si>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</si>
  <si>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</si>
  <si>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</si>
  <si>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</si>
  <si>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</si>
  <si>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</si>
  <si>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</si>
  <si>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</si>
  <si>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</si>
  <si>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</si>
  <si>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</si>
  <si>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</si>
  <si>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</si>
  <si>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</si>
  <si>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</si>
  <si>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</si>
  <si>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</si>
  <si>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</si>
  <si>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</si>
  <si>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</si>
  <si>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</si>
  <si>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</si>
  <si>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</si>
  <si>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</si>
  <si>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</si>
  <si>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</si>
  <si>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</si>
  <si>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</si>
  <si>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</si>
  <si>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</si>
  <si>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</si>
  <si>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</si>
  <si>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</si>
  <si>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</si>
  <si>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</si>
  <si>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</si>
  <si>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</si>
  <si>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</si>
  <si>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</si>
  <si>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</si>
  <si>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</si>
  <si>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</si>
  <si>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</si>
  <si>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</si>
  <si>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</si>
  <si>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</si>
  <si>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</si>
  <si>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</si>
  <si>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</si>
  <si>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</si>
  <si>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</si>
  <si>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</si>
  <si>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</si>
  <si>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</si>
  <si>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</si>
  <si>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</si>
  <si>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</si>
  <si>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</si>
  <si>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</si>
  <si>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</si>
  <si>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</si>
  <si>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</si>
  <si>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</si>
  <si>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</si>
  <si>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</si>
  <si>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</si>
  <si>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</si>
  <si>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</si>
  <si>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</si>
  <si>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</si>
  <si>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</si>
  <si>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</si>
  <si>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</si>
  <si>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</si>
  <si>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</si>
  <si>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</si>
  <si>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</si>
  <si>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</si>
  <si>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</si>
  <si>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</si>
  <si>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</si>
  <si>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</si>
  <si>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</si>
  <si>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</si>
  <si>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</si>
  <si>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</si>
  <si>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</si>
  <si>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</si>
  <si>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</si>
  <si>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</si>
  <si>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</si>
  <si>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</si>
  <si>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</si>
  <si>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</si>
  <si>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</si>
  <si>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</si>
  <si>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</si>
  <si>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</si>
  <si>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</si>
  <si>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</si>
  <si>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</si>
  <si>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</si>
  <si>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</si>
  <si>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</si>
  <si>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</si>
  <si>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</si>
  <si>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</si>
  <si>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</si>
  <si>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</si>
  <si>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</si>
  <si>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</si>
  <si>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</si>
  <si>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</si>
  <si>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</si>
  <si>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</si>
  <si>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</si>
  <si>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</si>
  <si>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</si>
  <si>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</si>
  <si>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</si>
  <si>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</si>
  <si>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</si>
  <si>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</si>
  <si>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</si>
  <si>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</si>
  <si>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</si>
  <si>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</si>
  <si>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</si>
  <si>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</si>
  <si>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</si>
  <si>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</si>
  <si>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</si>
  <si>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</si>
  <si>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</si>
  <si>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</si>
  <si>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</si>
  <si>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</si>
  <si>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</si>
  <si>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</si>
  <si>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</si>
  <si>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</si>
  <si>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</si>
  <si>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</si>
  <si>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</si>
  <si>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</si>
  <si>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</si>
  <si>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</si>
  <si>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</si>
  <si>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</si>
  <si>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</si>
  <si>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</si>
  <si>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</si>
  <si>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</si>
  <si>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</si>
  <si>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</si>
  <si>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</si>
  <si>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</si>
  <si>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</si>
  <si>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</si>
  <si>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</si>
  <si>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</si>
  <si>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</si>
  <si>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</si>
  <si>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</si>
  <si>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</si>
  <si>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</si>
  <si>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</si>
  <si>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</si>
  <si>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</si>
  <si>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</si>
  <si>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</si>
  <si>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</si>
  <si>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</si>
  <si>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</si>
  <si>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</si>
  <si>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</si>
  <si>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</si>
  <si>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</si>
  <si>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</si>
  <si>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</si>
  <si>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</si>
  <si>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</si>
  <si>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</si>
  <si>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</si>
  <si>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</si>
  <si>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</si>
  <si>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</si>
  <si>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</si>
  <si>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</si>
  <si>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</si>
  <si>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</si>
  <si>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</si>
  <si>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</si>
  <si>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</si>
  <si>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</si>
  <si>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</si>
  <si>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</si>
  <si>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</si>
  <si>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</si>
  <si>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</si>
  <si>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</si>
  <si>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</si>
  <si>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</si>
  <si>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</si>
  <si>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</si>
  <si>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</si>
  <si>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</si>
  <si>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</si>
  <si>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</si>
  <si>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</si>
  <si>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</si>
  <si>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</si>
  <si>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</si>
  <si>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</si>
  <si>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</si>
  <si>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</si>
  <si>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</si>
  <si>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</si>
  <si>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</si>
  <si>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</si>
  <si>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</si>
  <si>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</si>
  <si>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</si>
  <si>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</si>
  <si>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</si>
  <si>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</si>
  <si>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</si>
  <si>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</si>
  <si>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</si>
  <si>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</si>
  <si>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</si>
  <si>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</si>
  <si>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</si>
  <si>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</si>
  <si>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</si>
  <si>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</si>
  <si>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</si>
  <si>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</si>
  <si>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</si>
  <si>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</si>
  <si>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</si>
  <si>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</si>
  <si>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</si>
  <si>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</si>
  <si>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</si>
  <si>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</si>
  <si>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</si>
  <si>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</si>
  <si>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</si>
  <si>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</si>
  <si>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</si>
  <si>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</si>
  <si>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</si>
  <si>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</si>
  <si>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</si>
  <si>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</si>
  <si>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</si>
  <si>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</si>
  <si>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</si>
  <si>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</si>
  <si>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</si>
  <si>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</si>
  <si>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</si>
  <si>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</si>
  <si>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</si>
  <si>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</si>
  <si>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</si>
  <si>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</si>
  <si>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</si>
  <si>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</si>
  <si>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</si>
  <si>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</si>
  <si>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</si>
  <si>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</si>
  <si>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</si>
  <si>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</si>
  <si>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</si>
  <si>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</si>
  <si>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</si>
  <si>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</si>
  <si>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</si>
  <si>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</si>
  <si>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</si>
  <si>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</si>
  <si>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</si>
  <si>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</si>
  <si>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</si>
  <si>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</si>
  <si>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</si>
  <si>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</si>
  <si>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</si>
  <si>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</si>
  <si>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</si>
  <si>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</si>
  <si>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</si>
  <si>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</si>
  <si>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</si>
  <si>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</si>
  <si>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</si>
  <si>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</si>
  <si>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</si>
  <si>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</si>
  <si>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</si>
  <si>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</si>
  <si>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</si>
  <si>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</si>
  <si>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</si>
  <si>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</si>
  <si>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</si>
  <si>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</si>
  <si>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</si>
  <si>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</si>
  <si>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</si>
  <si>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</si>
  <si>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</si>
  <si>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</si>
  <si>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</si>
  <si>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</si>
  <si>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</si>
  <si>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</si>
  <si>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</si>
  <si>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</si>
  <si>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</si>
  <si>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</si>
  <si>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</si>
  <si>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</si>
  <si>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</si>
  <si>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</si>
  <si>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</si>
  <si>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</si>
  <si>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</si>
  <si>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</si>
  <si>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</si>
  <si>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</si>
  <si>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</si>
  <si>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</si>
  <si>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</si>
  <si>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</si>
  <si>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</si>
  <si>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</si>
  <si>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</si>
  <si>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</si>
  <si>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</si>
  <si>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</si>
  <si>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</si>
  <si>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</si>
  <si>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</si>
  <si>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</si>
  <si>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</si>
  <si>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</si>
  <si>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</si>
  <si>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</si>
  <si>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</si>
  <si>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</si>
  <si>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</si>
  <si>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</si>
  <si>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</si>
  <si>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</si>
  <si>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</si>
  <si>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</si>
  <si>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</si>
  <si>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</si>
  <si>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</si>
  <si>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</si>
  <si>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</si>
  <si>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</si>
  <si>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</si>
  <si>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</si>
  <si>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</si>
  <si>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</si>
  <si>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</si>
  <si>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</si>
  <si>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</si>
  <si>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</si>
  <si>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</si>
  <si>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</si>
  <si>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</si>
  <si>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</si>
  <si>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</si>
  <si>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</si>
  <si>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</si>
  <si>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</si>
  <si>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</si>
  <si>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</si>
  <si>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</si>
  <si>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</si>
  <si>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</si>
  <si>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</si>
  <si>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</si>
  <si>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</si>
  <si>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</si>
  <si>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</si>
  <si>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</si>
  <si>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</si>
  <si>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</si>
  <si>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</si>
  <si>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</si>
  <si>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</si>
  <si>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</si>
  <si>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</si>
  <si>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</si>
  <si>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</si>
  <si>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</si>
  <si>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</si>
  <si>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</si>
  <si>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</si>
  <si>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</si>
  <si>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</si>
  <si>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</si>
  <si>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</si>
  <si>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</si>
  <si>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</si>
  <si>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</si>
  <si>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</si>
  <si>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</si>
  <si>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</si>
  <si>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</si>
  <si>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</si>
  <si>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</si>
  <si>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</si>
  <si>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</si>
  <si>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</si>
  <si>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</si>
  <si>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</si>
  <si>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</si>
  <si>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</si>
  <si>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</si>
  <si>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</si>
  <si>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</si>
  <si>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</si>
  <si>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</si>
  <si>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</si>
  <si>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</si>
  <si>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</si>
  <si>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</si>
  <si>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</si>
  <si>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</si>
  <si>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</si>
  <si>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</si>
  <si>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</si>
  <si>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</si>
  <si>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</si>
  <si>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</si>
  <si>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</si>
  <si>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</si>
  <si>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</si>
  <si>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</si>
  <si>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</si>
  <si>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</si>
  <si>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</si>
  <si>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</si>
  <si>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</si>
  <si>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</si>
  <si>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</si>
  <si>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</si>
  <si>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</si>
  <si>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</si>
  <si>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</si>
  <si>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</si>
  <si>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</si>
  <si>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</si>
  <si>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</si>
  <si>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</si>
  <si>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</si>
  <si>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</si>
  <si>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</si>
  <si>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</si>
  <si>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</si>
  <si>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</si>
  <si>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</si>
  <si>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</si>
  <si>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</si>
  <si>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</si>
  <si>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</si>
  <si>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</si>
  <si>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</si>
  <si>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</si>
  <si>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</si>
  <si>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</si>
  <si>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</si>
  <si>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</si>
  <si>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</si>
  <si>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</si>
  <si>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</si>
  <si>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</si>
  <si>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</si>
  <si>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</si>
  <si>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</si>
  <si>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</si>
  <si>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</si>
  <si>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</si>
  <si>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</si>
  <si>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</si>
  <si>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</si>
  <si>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</si>
  <si>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</si>
  <si>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</si>
  <si>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</si>
  <si>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</si>
  <si>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</si>
  <si>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</si>
  <si>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</si>
  <si>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</si>
  <si>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</si>
  <si>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</si>
  <si>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</si>
  <si>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</si>
  <si>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</si>
  <si>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</si>
  <si>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</si>
  <si>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</si>
  <si>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</si>
  <si>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</si>
  <si>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</si>
  <si>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</si>
  <si>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</si>
  <si>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</si>
  <si>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</si>
  <si>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</si>
  <si>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</si>
  <si>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</si>
  <si>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</si>
  <si>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</si>
  <si>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</si>
  <si>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</si>
  <si>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</si>
  <si>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</si>
  <si>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</si>
  <si>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</si>
  <si>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</si>
  <si>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</si>
  <si>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</si>
  <si>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</si>
  <si>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</si>
  <si>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</si>
  <si>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</si>
  <si>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</si>
  <si>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</si>
  <si>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</si>
  <si>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</si>
  <si>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</si>
  <si>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</si>
  <si>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</si>
  <si>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</si>
  <si>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</si>
  <si>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</si>
  <si>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</si>
  <si>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</si>
  <si>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</si>
  <si>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</si>
  <si>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</si>
  <si>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</si>
  <si>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</si>
  <si>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</si>
  <si>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</si>
  <si>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</si>
  <si>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</si>
  <si>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</si>
  <si>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</si>
  <si>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</si>
  <si>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</si>
  <si>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</si>
  <si>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</si>
  <si>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</si>
  <si>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</si>
  <si>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</si>
  <si>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</si>
  <si>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</si>
  <si>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</si>
  <si>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</si>
  <si>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</si>
  <si>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</si>
  <si>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</si>
  <si>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</si>
  <si>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</si>
  <si>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</si>
  <si>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</si>
  <si>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</si>
  <si>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</si>
  <si>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</si>
  <si>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</si>
  <si>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</si>
  <si>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</si>
  <si>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</si>
  <si>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</si>
  <si>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</si>
  <si>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</si>
  <si>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</si>
  <si>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</si>
  <si>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</si>
  <si>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</si>
  <si>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</si>
  <si>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</si>
  <si>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</si>
  <si>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</si>
  <si>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</si>
  <si>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</si>
  <si>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</si>
  <si>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</si>
  <si>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</si>
  <si>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</si>
  <si>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</si>
  <si>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</si>
  <si>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</si>
  <si>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</si>
  <si>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</si>
  <si>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</si>
  <si>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</si>
  <si>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</si>
  <si>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</si>
  <si>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</si>
  <si>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</si>
  <si>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</si>
  <si>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</si>
  <si>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</si>
  <si>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</si>
  <si>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</si>
  <si>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</si>
  <si>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</si>
  <si>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</si>
  <si>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</si>
  <si>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</si>
  <si>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</si>
  <si>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</si>
  <si>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</si>
  <si>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</si>
  <si>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</si>
  <si>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</si>
  <si>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</si>
  <si>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</si>
  <si>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</si>
  <si>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</si>
  <si>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</si>
  <si>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</si>
  <si>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</si>
  <si>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</si>
  <si>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</si>
  <si>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</si>
  <si>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</si>
  <si>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</si>
  <si>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</si>
  <si>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</si>
  <si>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</si>
  <si>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</si>
  <si>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</si>
  <si>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</si>
  <si>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</si>
  <si>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</si>
  <si>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</si>
  <si>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</si>
  <si>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</si>
  <si>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</si>
  <si>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</si>
  <si>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</si>
  <si>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</si>
  <si>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</si>
  <si>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</si>
  <si>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</si>
  <si>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</si>
  <si>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</si>
  <si>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</si>
  <si>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</si>
  <si>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</si>
  <si>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</si>
  <si>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</si>
  <si>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</si>
  <si>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</si>
  <si>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</si>
  <si>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</si>
  <si>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</si>
  <si>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</si>
  <si>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</si>
  <si>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</si>
  <si>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</si>
  <si>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</si>
  <si>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</si>
  <si>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</si>
  <si>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</si>
  <si>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</si>
  <si>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</si>
  <si>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</si>
  <si>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</si>
  <si>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</si>
  <si>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</si>
  <si>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</si>
  <si>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</si>
  <si>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</si>
  <si>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</si>
  <si>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</si>
  <si>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</si>
  <si>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</si>
  <si>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</si>
  <si>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</si>
  <si>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</si>
  <si>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</si>
  <si>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</si>
  <si>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</si>
  <si>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</si>
  <si>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</si>
  <si>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</si>
  <si>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</si>
  <si>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</si>
  <si>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</si>
  <si>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</si>
  <si>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</si>
  <si>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</si>
  <si>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</si>
  <si>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</si>
  <si>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</si>
  <si>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</si>
  <si>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</si>
  <si>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</si>
  <si>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</si>
  <si>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</si>
  <si>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</si>
  <si>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</si>
  <si>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</si>
  <si>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</si>
  <si>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</si>
  <si>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</si>
  <si>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</si>
  <si>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</si>
  <si>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</si>
  <si>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</si>
  <si>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</si>
  <si>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</si>
  <si>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</si>
  <si>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</si>
  <si>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</si>
  <si>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</si>
  <si>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</si>
  <si>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</si>
  <si>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</si>
  <si>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</si>
  <si>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</si>
  <si>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</si>
  <si>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</si>
  <si>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</si>
  <si>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</si>
  <si>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</si>
  <si>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</si>
  <si>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</si>
  <si>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</si>
  <si>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</si>
  <si>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</si>
  <si>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</si>
  <si>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</si>
  <si>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</si>
  <si>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</si>
  <si>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</si>
  <si>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</si>
  <si>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</si>
  <si>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</si>
  <si>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</si>
  <si>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</si>
  <si>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</si>
  <si>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</si>
  <si>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</si>
  <si>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</si>
  <si>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</si>
  <si>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</si>
  <si>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</si>
  <si>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</si>
  <si>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</si>
  <si>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</si>
  <si>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</si>
  <si>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</si>
  <si>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</si>
  <si>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</si>
  <si>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</si>
  <si>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</si>
  <si>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</si>
  <si>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</si>
  <si>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</si>
  <si>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</si>
  <si>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</si>
  <si>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</si>
  <si>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</si>
  <si>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</si>
  <si>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</si>
  <si>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</si>
  <si>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</si>
  <si>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</si>
  <si>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</si>
  <si>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</si>
  <si>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</si>
  <si>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</si>
  <si>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</si>
  <si>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</si>
  <si>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</si>
  <si>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</si>
  <si>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</si>
  <si>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</si>
  <si>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</si>
  <si>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</si>
  <si>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</si>
  <si>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</si>
  <si>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</si>
  <si>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</si>
  <si>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</si>
  <si>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</si>
  <si>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</si>
  <si>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</si>
  <si>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</si>
  <si>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</si>
  <si>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</si>
  <si>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</si>
  <si>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</si>
  <si>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</si>
  <si>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</si>
  <si>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</si>
  <si>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</si>
  <si>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</si>
  <si>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</si>
  <si>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</si>
  <si>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</si>
  <si>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</si>
  <si>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</si>
  <si>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</si>
  <si>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</si>
  <si>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</si>
  <si>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</si>
  <si>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</si>
  <si>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</si>
  <si>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</si>
  <si>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</si>
  <si>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</si>
  <si>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</si>
  <si>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</si>
  <si>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</si>
  <si>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</si>
  <si>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</si>
  <si>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</si>
  <si>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</si>
  <si>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</si>
  <si>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</si>
  <si>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</si>
  <si>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</si>
  <si>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</si>
  <si>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</si>
  <si>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</si>
  <si>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</si>
  <si>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</si>
  <si>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</si>
  <si>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</si>
  <si>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</si>
  <si>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</si>
  <si>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</si>
  <si>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</si>
  <si>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</si>
  <si>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</si>
  <si>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</si>
  <si>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</si>
  <si>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</si>
  <si>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</si>
  <si>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</si>
  <si>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</si>
  <si>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</si>
  <si>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</si>
  <si>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</si>
  <si>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</si>
  <si>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</si>
  <si>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</si>
  <si>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</si>
  <si>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</si>
  <si>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</si>
  <si>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</si>
  <si>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</si>
  <si>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</si>
  <si>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</si>
  <si>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</si>
  <si>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</si>
  <si>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</si>
  <si>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</si>
  <si>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</si>
  <si>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</si>
  <si>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</si>
  <si>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</si>
  <si>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</si>
  <si>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</si>
  <si>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</si>
  <si>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</si>
  <si>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</si>
  <si>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</si>
  <si>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</si>
  <si>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</si>
  <si>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</si>
  <si>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</si>
  <si>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</si>
  <si>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</si>
  <si>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</si>
  <si>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</si>
  <si>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</si>
  <si>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</si>
  <si>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</si>
  <si>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</si>
  <si>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</si>
  <si>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</si>
  <si>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</si>
  <si>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</si>
  <si>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</si>
  <si>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</si>
  <si>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</si>
  <si>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</si>
  <si>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</si>
  <si>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</si>
  <si>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</si>
  <si>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</si>
  <si>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</si>
  <si>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</si>
  <si>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</si>
  <si>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</si>
  <si>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</si>
  <si>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</si>
  <si>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</si>
  <si>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</si>
  <si>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</si>
  <si>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</si>
  <si>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</si>
  <si>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</si>
  <si>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</si>
  <si>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</si>
  <si>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</si>
  <si>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</si>
  <si>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</si>
  <si>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</si>
  <si>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</si>
  <si>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</si>
  <si>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</si>
  <si>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</si>
  <si>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</si>
  <si>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</si>
  <si>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</si>
  <si>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</si>
  <si>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</si>
  <si>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</si>
  <si>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</si>
  <si>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</si>
  <si>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</si>
  <si>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</si>
  <si>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</si>
  <si>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</si>
  <si>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</si>
  <si>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</si>
  <si>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</si>
  <si>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</si>
  <si>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</si>
  <si>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</si>
  <si>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</si>
  <si>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</si>
  <si>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</si>
  <si>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</si>
  <si>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</si>
  <si>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</si>
  <si>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</si>
  <si>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</si>
  <si>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</si>
  <si>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</si>
  <si>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</si>
  <si>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</si>
  <si>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</si>
  <si>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</si>
  <si>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</si>
  <si>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</si>
  <si>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</si>
  <si>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</si>
  <si>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</si>
  <si>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</si>
  <si>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</si>
  <si>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</si>
  <si>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</si>
  <si>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</si>
  <si>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</si>
  <si>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</si>
  <si>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</si>
  <si>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</si>
  <si>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</si>
  <si>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</si>
  <si>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</si>
  <si>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</si>
  <si>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</si>
  <si>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</si>
  <si>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</si>
  <si>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</si>
  <si>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</si>
  <si>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</si>
  <si>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</si>
  <si>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</si>
  <si>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</si>
  <si>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</si>
  <si>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</si>
  <si>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</si>
  <si>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</si>
  <si>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</si>
  <si>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</si>
  <si>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</si>
  <si>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</si>
  <si>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</si>
  <si>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</si>
  <si>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</si>
  <si>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</si>
  <si>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</si>
  <si>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</si>
  <si>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</si>
  <si>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</si>
  <si>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</si>
  <si>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</si>
  <si>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</si>
  <si>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</si>
  <si>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</si>
  <si>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</si>
  <si>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</si>
  <si>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</si>
  <si>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</si>
  <si>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</si>
  <si>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</si>
  <si>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</si>
  <si>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</si>
  <si>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</si>
  <si>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</si>
  <si>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</si>
  <si>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</si>
  <si>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</si>
  <si>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</si>
  <si>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</si>
  <si>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</si>
  <si>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</si>
  <si>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</si>
  <si>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</si>
  <si>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</si>
  <si>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</si>
  <si>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</si>
  <si>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</si>
  <si>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</si>
  <si>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</si>
  <si>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</si>
  <si>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</si>
  <si>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</si>
  <si>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</si>
  <si>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</si>
  <si>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</si>
  <si>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</si>
  <si>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</si>
  <si>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</si>
  <si>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</si>
  <si>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</si>
  <si>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</si>
  <si>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</si>
  <si>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</si>
  <si>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</si>
  <si>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</si>
  <si>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</si>
  <si>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</si>
  <si>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</si>
  <si>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</si>
  <si>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</si>
  <si>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</si>
  <si>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</si>
  <si>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</si>
  <si>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</si>
  <si>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</si>
  <si>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</si>
  <si>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</si>
  <si>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</si>
  <si>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</si>
  <si>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</si>
  <si>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</si>
  <si>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</si>
  <si>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</si>
  <si>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</si>
  <si>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</si>
  <si>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</si>
  <si>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</si>
  <si>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</si>
  <si>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</si>
  <si>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</si>
  <si>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</si>
  <si>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</si>
  <si>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</si>
  <si>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</si>
  <si>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</si>
  <si>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</si>
  <si>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</si>
  <si>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</si>
  <si>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</si>
  <si>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</si>
  <si>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</si>
  <si>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</si>
  <si>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</si>
  <si>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</si>
  <si>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</si>
  <si>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</si>
  <si>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</si>
  <si>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</si>
  <si>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</si>
  <si>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</si>
  <si>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</si>
  <si>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</si>
  <si>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</si>
  <si>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</si>
  <si>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</si>
  <si>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</si>
  <si>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</si>
  <si>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</si>
  <si>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</si>
  <si>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</si>
  <si>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</si>
  <si>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</si>
  <si>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</si>
  <si>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</si>
  <si>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</si>
  <si>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</si>
  <si>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</si>
  <si>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</si>
  <si>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</si>
  <si>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</si>
  <si>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</si>
  <si>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</si>
  <si>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</si>
  <si>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</si>
  <si>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</si>
  <si>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</si>
  <si>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</si>
  <si>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</si>
  <si>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</si>
  <si>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</si>
  <si>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</si>
  <si>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</si>
  <si>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</si>
  <si>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</si>
  <si>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</si>
  <si>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</si>
  <si>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</si>
  <si>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</si>
  <si>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</si>
  <si>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</si>
  <si>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</si>
  <si>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</si>
  <si>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</si>
  <si>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</si>
  <si>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</si>
  <si>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</si>
  <si>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</si>
  <si>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</si>
  <si>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</si>
  <si>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</si>
  <si>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</si>
  <si>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</si>
  <si>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</si>
  <si>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</si>
  <si>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</si>
  <si>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</si>
  <si>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</si>
  <si>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</si>
  <si>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</si>
  <si>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</si>
  <si>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</si>
  <si>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</si>
  <si>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</si>
  <si>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</si>
  <si>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</si>
  <si>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</si>
  <si>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</si>
  <si>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</si>
  <si>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</si>
  <si>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</si>
  <si>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</si>
  <si>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</si>
  <si>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</si>
  <si>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</si>
  <si>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</si>
  <si>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</si>
  <si>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</si>
  <si>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</si>
  <si>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</si>
  <si>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</si>
  <si>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</si>
  <si>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</si>
  <si>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</si>
  <si>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</si>
  <si>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</si>
  <si>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</si>
  <si>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</si>
  <si>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</si>
  <si>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</si>
  <si>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</si>
  <si>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</si>
  <si>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</si>
  <si>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</si>
  <si>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</si>
  <si>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</si>
  <si>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</si>
  <si>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</si>
  <si>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</si>
  <si>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</si>
  <si>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</si>
  <si>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</si>
  <si>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</si>
  <si>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</si>
  <si>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</si>
  <si>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</si>
  <si>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</si>
  <si>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</si>
  <si>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</si>
  <si>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</si>
  <si>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</si>
  <si>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</si>
  <si>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</si>
  <si>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</si>
  <si>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</si>
  <si>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</si>
  <si>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</si>
  <si>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</si>
  <si>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</si>
  <si>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</si>
  <si>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</si>
  <si>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</si>
  <si>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</si>
  <si>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</si>
  <si>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</si>
  <si>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</si>
  <si>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</si>
  <si>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</si>
  <si>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</si>
  <si>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</si>
  <si>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</si>
  <si>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</si>
  <si>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</si>
  <si>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</si>
  <si>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</si>
  <si>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</si>
  <si>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</si>
  <si>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</si>
  <si>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</si>
  <si>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</si>
  <si>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</si>
  <si>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</si>
  <si>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</si>
  <si>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</si>
  <si>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</si>
  <si>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</si>
  <si>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</si>
  <si>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</si>
  <si>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</si>
  <si>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</si>
  <si>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</si>
  <si>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</si>
  <si>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</si>
  <si>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</si>
  <si>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</si>
  <si>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</si>
  <si>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</si>
  <si>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</si>
  <si>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</si>
  <si>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</si>
  <si>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</si>
  <si>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</si>
  <si>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</si>
  <si>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</si>
  <si>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</si>
  <si>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</si>
  <si>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</si>
  <si>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</si>
  <si>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</si>
  <si>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</si>
  <si>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</si>
  <si>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</si>
  <si>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</si>
  <si>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</si>
  <si>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</si>
  <si>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</si>
  <si>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</si>
  <si>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</si>
  <si>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</si>
  <si>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</si>
  <si>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</si>
  <si>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</si>
  <si>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</si>
  <si>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</si>
  <si>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</si>
  <si>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</si>
  <si>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</si>
  <si>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</si>
  <si>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</si>
  <si>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</si>
  <si>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</si>
  <si>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</si>
  <si>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</si>
  <si>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</si>
  <si>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</si>
  <si>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</si>
  <si>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</si>
  <si>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</si>
  <si>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</si>
  <si>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</si>
  <si>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</si>
  <si>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</si>
  <si>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</si>
  <si>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</si>
  <si>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</si>
  <si>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</si>
  <si>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</si>
  <si>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</si>
  <si>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</si>
  <si>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</si>
  <si>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</si>
  <si>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</si>
  <si>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</si>
  <si>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</si>
  <si>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</si>
  <si>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</si>
  <si>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</si>
  <si>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</si>
  <si>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</si>
  <si>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</si>
  <si>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</si>
  <si>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</si>
  <si>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</si>
  <si>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</si>
  <si>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</si>
  <si>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</si>
  <si>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</si>
  <si>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</si>
  <si>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</si>
  <si>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</si>
  <si>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</si>
  <si>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</si>
  <si>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</si>
  <si>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</si>
  <si>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</si>
  <si>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</si>
  <si>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</si>
  <si>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</si>
  <si>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</si>
  <si>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</si>
  <si>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</si>
  <si>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</si>
  <si>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</si>
  <si>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</si>
  <si>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</si>
  <si>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</si>
  <si>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</si>
  <si>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</si>
  <si>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</si>
  <si>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</si>
  <si>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</si>
  <si>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</si>
  <si>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</si>
  <si>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</si>
  <si>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</si>
  <si>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</si>
  <si>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</si>
  <si>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</si>
  <si>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</si>
  <si>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</si>
  <si>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</si>
  <si>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</si>
  <si>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</si>
  <si>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</si>
  <si>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</si>
  <si>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</si>
  <si>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</si>
  <si>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</si>
  <si>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</si>
  <si>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</si>
  <si>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</si>
  <si>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</si>
  <si>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</si>
  <si>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</si>
  <si>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</si>
  <si>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</si>
  <si>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</si>
  <si>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</si>
  <si>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</si>
  <si>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</si>
  <si>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</si>
  <si>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</si>
  <si>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</si>
  <si>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</si>
  <si>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</si>
  <si>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</si>
  <si>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</si>
  <si>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</si>
  <si>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</si>
  <si>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</si>
  <si>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</si>
  <si>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</si>
  <si>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</si>
  <si>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</si>
  <si>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</si>
  <si>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</si>
  <si>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</si>
  <si>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</si>
  <si>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</si>
  <si>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</si>
  <si>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</si>
  <si>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</si>
  <si>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</si>
  <si>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</si>
  <si>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</si>
  <si>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</si>
  <si>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</si>
  <si>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</si>
  <si>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</si>
  <si>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</si>
  <si>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</si>
  <si>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</si>
  <si>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</si>
  <si>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</si>
  <si>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</si>
  <si>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</si>
  <si>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</si>
  <si>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</si>
  <si>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</si>
  <si>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</si>
  <si>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</si>
  <si>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</si>
  <si>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</si>
  <si>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</si>
  <si>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</si>
  <si>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</si>
  <si>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</si>
  <si>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</si>
  <si>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</si>
  <si>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</si>
  <si>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</si>
  <si>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</si>
  <si>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</si>
  <si>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</si>
  <si>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</si>
  <si>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</si>
  <si>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</si>
  <si>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</si>
  <si>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</si>
  <si>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</si>
  <si>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</si>
  <si>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</si>
  <si>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</si>
  <si>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</si>
  <si>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</si>
  <si>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</si>
  <si>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</si>
  <si>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</si>
  <si>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</si>
  <si>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</si>
  <si>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</si>
  <si>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</si>
  <si>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</si>
  <si>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</si>
  <si>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</si>
  <si>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</si>
  <si>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</si>
  <si>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</si>
  <si>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</si>
  <si>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</si>
  <si>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</si>
  <si>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</si>
  <si>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</si>
  <si>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</si>
  <si>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</si>
  <si>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</si>
  <si>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</si>
  <si>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</si>
  <si>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</si>
  <si>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</si>
  <si>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</si>
  <si>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</si>
  <si>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</si>
  <si>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</si>
  <si>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</si>
  <si>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</si>
  <si>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</si>
  <si>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</si>
  <si>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</si>
  <si>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</si>
  <si>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</si>
  <si>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</si>
  <si>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</si>
  <si>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</si>
  <si>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</si>
  <si>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</si>
  <si>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</si>
  <si>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</si>
  <si>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</si>
  <si>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</si>
  <si>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</si>
  <si>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</si>
  <si>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</si>
  <si>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</si>
  <si>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</si>
  <si>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</si>
  <si>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</si>
  <si>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</si>
  <si>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</si>
  <si>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</si>
  <si>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</si>
  <si>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</si>
  <si>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</si>
  <si>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</si>
  <si>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</si>
  <si>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</si>
  <si>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</si>
  <si>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</si>
  <si>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</si>
  <si>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</si>
  <si>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</si>
  <si>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</si>
  <si>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</si>
  <si>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</si>
  <si>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</si>
  <si>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</si>
  <si>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</si>
  <si>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</si>
  <si>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</si>
  <si>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</si>
  <si>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</si>
  <si>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</si>
  <si>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</si>
  <si>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</si>
  <si>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</si>
  <si>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</si>
  <si>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</si>
  <si>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</si>
  <si>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</si>
  <si>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</si>
  <si>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</si>
  <si>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</si>
  <si>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</si>
  <si>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</si>
  <si>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</si>
  <si>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</si>
  <si>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</si>
  <si>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</si>
  <si>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</si>
  <si>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</si>
  <si>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</si>
  <si>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</si>
  <si>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</si>
  <si>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</si>
  <si>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</si>
  <si>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</si>
  <si>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</si>
  <si>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</si>
  <si>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</si>
  <si>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</si>
  <si>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</si>
  <si>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</si>
  <si>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</si>
  <si>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</si>
  <si>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</si>
  <si>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</si>
  <si>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</si>
  <si>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</si>
  <si>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</si>
  <si>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</si>
  <si>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</si>
  <si>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</si>
  <si>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</si>
  <si>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</si>
  <si>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</si>
  <si>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</si>
  <si>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</si>
  <si>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</si>
  <si>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</si>
  <si>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</si>
  <si>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</si>
  <si>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</si>
  <si>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</si>
  <si>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</si>
  <si>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</si>
  <si>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</si>
  <si>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</si>
  <si>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</si>
  <si>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</si>
  <si>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</si>
  <si>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</si>
  <si>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</si>
  <si>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</si>
  <si>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</si>
  <si>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</si>
  <si>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</si>
  <si>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</si>
  <si>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</si>
  <si>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</si>
  <si>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</si>
  <si>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</si>
  <si>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</si>
  <si>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</si>
  <si>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</si>
  <si>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</si>
  <si>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</si>
  <si>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</si>
  <si>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</si>
  <si>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</si>
  <si>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</si>
  <si>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</si>
  <si>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</si>
  <si>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</si>
  <si>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</si>
  <si>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</si>
  <si>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</si>
  <si>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</si>
  <si>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</si>
  <si>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</si>
  <si>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</si>
  <si>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</si>
  <si>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</si>
  <si>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</si>
  <si>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</si>
  <si>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</si>
  <si>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</si>
  <si>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</si>
  <si>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</si>
  <si>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</si>
  <si>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</si>
  <si>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</si>
  <si>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</si>
  <si>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</si>
  <si>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</si>
  <si>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</si>
  <si>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</si>
  <si>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</si>
  <si>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</si>
  <si>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</si>
  <si>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</si>
  <si>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</si>
  <si>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</si>
  <si>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</si>
  <si>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</si>
  <si>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</si>
  <si>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</si>
  <si>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</si>
  <si>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</si>
  <si>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</si>
  <si>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</si>
  <si>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</si>
  <si>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</si>
  <si>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</si>
  <si>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</si>
  <si>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</si>
  <si>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</si>
  <si>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</si>
  <si>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</si>
  <si>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</si>
  <si>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</si>
  <si>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</si>
  <si>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</si>
  <si>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</si>
  <si>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</si>
  <si>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</si>
  <si>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</si>
  <si>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</si>
  <si>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</si>
  <si>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</si>
  <si>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</si>
  <si>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</si>
  <si>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</si>
  <si>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</si>
  <si>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</si>
  <si>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</si>
  <si>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</si>
  <si>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</si>
  <si>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</si>
  <si>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</si>
  <si>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</si>
  <si>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</si>
  <si>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</si>
  <si>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</si>
  <si>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</si>
  <si>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</si>
  <si>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</si>
  <si>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</si>
  <si>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</si>
  <si>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</si>
  <si>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</si>
  <si>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</si>
  <si>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</si>
  <si>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</si>
  <si>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</si>
  <si>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</si>
  <si>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</si>
  <si>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</si>
  <si>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</si>
  <si>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</si>
  <si>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</si>
  <si>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</si>
  <si>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</si>
  <si>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</si>
  <si>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</si>
  <si>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</si>
  <si>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</si>
  <si>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</si>
  <si>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</si>
  <si>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</si>
  <si>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</si>
  <si>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</si>
  <si>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</si>
  <si>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</si>
  <si>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</si>
  <si>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</si>
  <si>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</si>
  <si>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</si>
  <si>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</si>
  <si>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</si>
  <si>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</si>
  <si>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</si>
  <si>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</si>
  <si>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</si>
  <si>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</si>
  <si>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</si>
  <si>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</si>
  <si>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</si>
  <si>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</si>
  <si>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</si>
  <si>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</si>
  <si>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</si>
  <si>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</si>
  <si>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</si>
  <si>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</si>
  <si>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</si>
  <si>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</si>
  <si>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</si>
  <si>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</si>
  <si>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</si>
  <si>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</si>
  <si>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</si>
  <si>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</si>
  <si>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</si>
  <si>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</si>
  <si>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</si>
  <si>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</si>
  <si>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</si>
  <si>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</si>
  <si>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</si>
  <si>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</si>
  <si>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</si>
  <si>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</si>
  <si>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</si>
  <si>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</si>
  <si>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</si>
  <si>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</si>
  <si>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</si>
  <si>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</si>
  <si>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</si>
  <si>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</si>
  <si>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</si>
  <si>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</si>
  <si>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</si>
  <si>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</si>
  <si>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</si>
  <si>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</si>
  <si>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</si>
  <si>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</si>
  <si>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</si>
  <si>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</si>
  <si>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</si>
  <si>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</si>
  <si>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</si>
  <si>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</si>
  <si>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</si>
  <si>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</si>
  <si>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</si>
  <si>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</si>
  <si>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</si>
  <si>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</si>
  <si>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</si>
  <si>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</si>
  <si>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</si>
  <si>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</si>
  <si>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</si>
  <si>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</si>
  <si>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</si>
  <si>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</si>
  <si>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</si>
  <si>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</si>
  <si>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</si>
  <si>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</si>
  <si>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</si>
  <si>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</si>
  <si>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</si>
  <si>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</si>
  <si>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</si>
  <si>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</si>
  <si>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</si>
  <si>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</si>
  <si>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</si>
  <si>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</si>
  <si>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</si>
  <si>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</si>
  <si>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</si>
  <si>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</si>
  <si>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</si>
  <si>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</si>
  <si>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</si>
  <si>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</si>
  <si>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</si>
  <si>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</si>
  <si>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</si>
  <si>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</si>
  <si>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</si>
  <si>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</si>
  <si>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</si>
  <si>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</si>
  <si>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</si>
  <si>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</si>
  <si>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</si>
  <si>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</si>
  <si>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</si>
  <si>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</si>
  <si>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</si>
  <si>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</si>
  <si>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</si>
  <si>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</si>
  <si>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</si>
  <si>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</si>
  <si>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</si>
  <si>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</si>
  <si>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</si>
  <si>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</si>
  <si>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</si>
  <si>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</si>
  <si>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</si>
  <si>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</si>
  <si>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</si>
  <si>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</si>
  <si>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</si>
  <si>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</si>
  <si>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</si>
  <si>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</si>
  <si>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</si>
  <si>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</si>
  <si>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</si>
  <si>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</si>
  <si>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</si>
  <si>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</si>
  <si>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</si>
  <si>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</si>
  <si>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</si>
  <si>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</si>
  <si>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</si>
  <si>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</si>
  <si>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</si>
  <si>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</si>
  <si>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</si>
  <si>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</si>
  <si>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</si>
  <si>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</si>
  <si>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</si>
  <si>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</si>
  <si>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</si>
  <si>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</si>
  <si>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</si>
  <si>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</si>
  <si>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EAGLE 3D 8800HS CPT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</si>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</sst>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299" activePane="bottomLeft" state="frozen"/>
      <selection activeCell="L1" sqref="L1"/>
      <selection pane="bottomLeft" activeCell="J1" sqref="J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22692444.416035399</v>
      </c>
      <c r="AJ80" s="19">
        <f t="shared" si="24"/>
        <v>2653968.2149242489</v>
      </c>
      <c r="AK80" s="20">
        <f t="shared" si="25"/>
        <v>0.11695382684506424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477651199.57437885</v>
      </c>
      <c r="AJ137" s="19">
        <f t="shared" si="58"/>
        <v>56918800.518691957</v>
      </c>
      <c r="AK137" s="20">
        <f t="shared" si="59"/>
        <v>0.11916394341605475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477651199.57437885</v>
      </c>
      <c r="AJ138" s="19">
        <f t="shared" si="58"/>
        <v>56918800.518691957</v>
      </c>
      <c r="AK138" s="20">
        <f t="shared" si="59"/>
        <v>0.11916394341605475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477651199.57437885</v>
      </c>
      <c r="AJ139" s="19">
        <f t="shared" si="58"/>
        <v>56918800.518691957</v>
      </c>
      <c r="AK139" s="20">
        <f t="shared" si="59"/>
        <v>0.11916394341605475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477651199.57437885</v>
      </c>
      <c r="AJ140" s="19">
        <f t="shared" si="58"/>
        <v>56918800.518691957</v>
      </c>
      <c r="AK140" s="20">
        <f t="shared" si="59"/>
        <v>0.11916394341605475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477651199.57437885</v>
      </c>
      <c r="AJ141" s="19">
        <f t="shared" si="58"/>
        <v>56918800.518691957</v>
      </c>
      <c r="AK141" s="20">
        <f t="shared" si="59"/>
        <v>0.11916394341605475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477651199.57437885</v>
      </c>
      <c r="AJ142" s="19">
        <f t="shared" si="58"/>
        <v>56918800.518691957</v>
      </c>
      <c r="AK142" s="20">
        <f t="shared" si="59"/>
        <v>0.11916394341605475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477651199.57437885</v>
      </c>
      <c r="AJ143" s="19">
        <f t="shared" si="58"/>
        <v>56918800.518691957</v>
      </c>
      <c r="AK143" s="20">
        <f t="shared" si="59"/>
        <v>0.11916394341605475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477651199.57437885</v>
      </c>
      <c r="AJ146" s="19">
        <f t="shared" si="58"/>
        <v>56918800.518691957</v>
      </c>
      <c r="AK146" s="20">
        <f t="shared" si="59"/>
        <v>0.11916394341605475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477651199.57437885</v>
      </c>
      <c r="AJ160" s="19">
        <f t="shared" si="58"/>
        <v>56918800.518691957</v>
      </c>
      <c r="AK160" s="20">
        <f t="shared" si="59"/>
        <v>0.11916394341605475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477651199.57437885</v>
      </c>
      <c r="AJ240" s="19">
        <f t="shared" si="77"/>
        <v>56918800.518691957</v>
      </c>
      <c r="AK240" s="20">
        <f t="shared" si="78"/>
        <v>0.11916394341605475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477651199.57437885</v>
      </c>
      <c r="AJ241" s="19">
        <f t="shared" si="77"/>
        <v>56918800.518691957</v>
      </c>
      <c r="AK241" s="20">
        <f t="shared" si="78"/>
        <v>0.11916394341605475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477651199.57437885</v>
      </c>
      <c r="AJ245" s="19">
        <f t="shared" si="77"/>
        <v>56918800.518691957</v>
      </c>
      <c r="AK245" s="20">
        <f t="shared" si="78"/>
        <v>0.11916394341605475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477651199.57437885</v>
      </c>
      <c r="AJ246" s="19">
        <f t="shared" si="77"/>
        <v>56918800.518691957</v>
      </c>
      <c r="AK246" s="20">
        <f t="shared" si="78"/>
        <v>0.11916394341605475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22692444.416035399</v>
      </c>
      <c r="AJ250" s="19">
        <f t="shared" si="77"/>
        <v>2653968.2149242489</v>
      </c>
      <c r="AK250" s="20">
        <f t="shared" si="78"/>
        <v>0.11695382684506424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477651199.57437885</v>
      </c>
      <c r="AJ282" s="19">
        <f t="shared" si="97"/>
        <v>56918800.518691957</v>
      </c>
      <c r="AK282" s="20">
        <f t="shared" si="98"/>
        <v>0.11916394341605475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477651199.57437885</v>
      </c>
      <c r="AJ283" s="19">
        <f t="shared" si="97"/>
        <v>56918800.518691957</v>
      </c>
      <c r="AK283" s="20">
        <f t="shared" si="98"/>
        <v>0.11916394341605475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477651199.57437885</v>
      </c>
      <c r="AJ293" s="19">
        <f t="shared" si="97"/>
        <v>56918800.518691957</v>
      </c>
      <c r="AK293" s="20">
        <f t="shared" si="98"/>
        <v>0.11916394341605475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477651199.57437885</v>
      </c>
      <c r="AJ294" s="19">
        <f t="shared" si="97"/>
        <v>56918800.518691957</v>
      </c>
      <c r="AK294" s="20">
        <f t="shared" si="98"/>
        <v>0.11916394341605475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22692444.416035399</v>
      </c>
      <c r="AJ310" s="19">
        <f t="shared" si="97"/>
        <v>2653968.2149242489</v>
      </c>
      <c r="AK310" s="20">
        <f t="shared" si="98"/>
        <v>0.11695382684506424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22692444.416035399</v>
      </c>
      <c r="AJ311" s="19">
        <f t="shared" si="97"/>
        <v>2653968.2149242489</v>
      </c>
      <c r="AK311" s="20">
        <f t="shared" si="98"/>
        <v>0.11695382684506424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477651199.57437885</v>
      </c>
      <c r="AJ319" s="19">
        <f t="shared" si="97"/>
        <v>56918800.518691957</v>
      </c>
      <c r="AK319" s="20">
        <f t="shared" si="98"/>
        <v>0.11916394341605475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477651199.57437885</v>
      </c>
      <c r="AJ323" s="19">
        <f t="shared" si="97"/>
        <v>56918800.518691957</v>
      </c>
      <c r="AK323" s="20">
        <f t="shared" si="98"/>
        <v>0.11916394341605475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477651199.57437885</v>
      </c>
      <c r="AJ324" s="19">
        <f t="shared" si="97"/>
        <v>56918800.518691957</v>
      </c>
      <c r="AK324" s="20">
        <f t="shared" si="98"/>
        <v>0.11916394341605475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477651199.57437885</v>
      </c>
      <c r="AJ325" s="19">
        <f t="shared" si="97"/>
        <v>56918800.518691957</v>
      </c>
      <c r="AK325" s="20">
        <f t="shared" si="98"/>
        <v>0.11916394341605475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477651199.57437885</v>
      </c>
      <c r="AJ326" s="19">
        <f t="shared" ref="AJ326:AJ389" si="116">IF(P326="C66 SERVICE","",SUMIFS(AC:AC,F:F,F326,G:G,G326,E:E,E326))</f>
        <v>56918800.518691957</v>
      </c>
      <c r="AK326" s="20">
        <f t="shared" ref="AK326:AK389" si="117">IF(AJ326&gt;0,AJ326/AI326,"")</f>
        <v>0.11916394341605475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477651199.57437885</v>
      </c>
      <c r="AJ336" s="19">
        <f t="shared" si="116"/>
        <v>56918800.518691957</v>
      </c>
      <c r="AK336" s="20">
        <f t="shared" si="117"/>
        <v>0.11916394341605475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22692444.416035399</v>
      </c>
      <c r="AJ342" s="19">
        <f t="shared" si="116"/>
        <v>2653968.2149242489</v>
      </c>
      <c r="AK342" s="20">
        <f t="shared" si="117"/>
        <v>0.11695382684506424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22692444.416035399</v>
      </c>
      <c r="AJ343" s="19">
        <f t="shared" si="116"/>
        <v>2653968.2149242489</v>
      </c>
      <c r="AK343" s="20">
        <f t="shared" si="117"/>
        <v>0.11695382684506424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477651199.57437885</v>
      </c>
      <c r="AJ351" s="19">
        <f t="shared" si="116"/>
        <v>56918800.518691957</v>
      </c>
      <c r="AK351" s="20">
        <f t="shared" si="117"/>
        <v>0.11916394341605475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477651199.57437885</v>
      </c>
      <c r="AJ353" s="19">
        <f t="shared" si="116"/>
        <v>56918800.518691957</v>
      </c>
      <c r="AK353" s="20">
        <f t="shared" si="117"/>
        <v>0.11916394341605475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477651199.57437885</v>
      </c>
      <c r="AJ354" s="19">
        <f t="shared" si="116"/>
        <v>56918800.518691957</v>
      </c>
      <c r="AK354" s="20">
        <f t="shared" si="117"/>
        <v>0.11916394341605475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477651199.57437885</v>
      </c>
      <c r="AJ476" s="19">
        <f t="shared" si="152"/>
        <v>56918800.518691957</v>
      </c>
      <c r="AK476" s="20">
        <f t="shared" si="153"/>
        <v>0.11916394341605475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477651199.57437885</v>
      </c>
      <c r="AJ504" s="19">
        <f t="shared" si="152"/>
        <v>56918800.518691957</v>
      </c>
      <c r="AK504" s="20">
        <f t="shared" si="153"/>
        <v>0.11916394341605475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22692444.416035399</v>
      </c>
      <c r="AJ505" s="19">
        <f t="shared" si="152"/>
        <v>2653968.2149242489</v>
      </c>
      <c r="AK505" s="20">
        <f t="shared" si="153"/>
        <v>0.11695382684506424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22692444.416035399</v>
      </c>
      <c r="AJ506" s="19">
        <f t="shared" si="152"/>
        <v>2653968.2149242489</v>
      </c>
      <c r="AK506" s="20">
        <f t="shared" si="153"/>
        <v>0.11695382684506424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22692444.416035399</v>
      </c>
      <c r="AJ507" s="19">
        <f t="shared" si="152"/>
        <v>2653968.2149242489</v>
      </c>
      <c r="AK507" s="20">
        <f t="shared" si="153"/>
        <v>0.11695382684506424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22692444.416035399</v>
      </c>
      <c r="AJ508" s="19">
        <f t="shared" si="152"/>
        <v>2653968.2149242489</v>
      </c>
      <c r="AK508" s="20">
        <f t="shared" si="153"/>
        <v>0.11695382684506424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22692444.416035399</v>
      </c>
      <c r="AJ540" s="19">
        <f t="shared" si="170"/>
        <v>2653968.2149242489</v>
      </c>
      <c r="AK540" s="20">
        <f t="shared" si="171"/>
        <v>0.11695382684506424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22692444.416035399</v>
      </c>
      <c r="AJ541" s="19">
        <f t="shared" si="170"/>
        <v>2653968.2149242489</v>
      </c>
      <c r="AK541" s="20">
        <f t="shared" si="171"/>
        <v>0.11695382684506424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22692444.416035399</v>
      </c>
      <c r="AJ542" s="19">
        <f t="shared" si="170"/>
        <v>2653968.2149242489</v>
      </c>
      <c r="AK542" s="20">
        <f t="shared" si="171"/>
        <v>0.11695382684506424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477651199.57437885</v>
      </c>
      <c r="AJ549" s="19">
        <f t="shared" si="170"/>
        <v>56918800.518691957</v>
      </c>
      <c r="AK549" s="20">
        <f t="shared" si="171"/>
        <v>0.11916394341605475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477651199.57437885</v>
      </c>
      <c r="AJ550" s="19">
        <f t="shared" si="170"/>
        <v>56918800.518691957</v>
      </c>
      <c r="AK550" s="20">
        <f t="shared" si="171"/>
        <v>0.11916394341605475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477651199.57437885</v>
      </c>
      <c r="AJ578" s="19">
        <f t="shared" si="170"/>
        <v>56918800.518691957</v>
      </c>
      <c r="AK578" s="20">
        <f t="shared" si="171"/>
        <v>0.11916394341605475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477651199.57437885</v>
      </c>
      <c r="AJ579" s="19">
        <f t="shared" si="170"/>
        <v>56918800.518691957</v>
      </c>
      <c r="AK579" s="20">
        <f t="shared" si="171"/>
        <v>0.11916394341605475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477651199.57437885</v>
      </c>
      <c r="AJ580" s="19">
        <f t="shared" si="170"/>
        <v>56918800.518691957</v>
      </c>
      <c r="AK580" s="20">
        <f t="shared" si="171"/>
        <v>0.11916394341605475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477651199.57437885</v>
      </c>
      <c r="AJ581" s="19">
        <f t="shared" si="170"/>
        <v>56918800.518691957</v>
      </c>
      <c r="AK581" s="20">
        <f t="shared" si="171"/>
        <v>0.11916394341605475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477651199.57437885</v>
      </c>
      <c r="AJ600" s="19">
        <f t="shared" si="189"/>
        <v>56918800.518691957</v>
      </c>
      <c r="AK600" s="20">
        <f t="shared" si="190"/>
        <v>0.11916394341605475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477651199.57437885</v>
      </c>
      <c r="AJ608" s="19">
        <f t="shared" si="189"/>
        <v>56918800.518691957</v>
      </c>
      <c r="AK608" s="20">
        <f t="shared" si="190"/>
        <v>0.11916394341605475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477651199.57437885</v>
      </c>
      <c r="AJ609" s="19">
        <f t="shared" si="189"/>
        <v>56918800.518691957</v>
      </c>
      <c r="AK609" s="20">
        <f t="shared" si="190"/>
        <v>0.11916394341605475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477651199.57437885</v>
      </c>
      <c r="AJ615" s="19">
        <f t="shared" si="189"/>
        <v>56918800.518691957</v>
      </c>
      <c r="AK615" s="20">
        <f t="shared" si="190"/>
        <v>0.11916394341605475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477651199.57437885</v>
      </c>
      <c r="AJ616" s="19">
        <f t="shared" si="189"/>
        <v>56918800.518691957</v>
      </c>
      <c r="AK616" s="20">
        <f t="shared" si="190"/>
        <v>0.11916394341605475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477651199.57437885</v>
      </c>
      <c r="AJ619" s="19">
        <f t="shared" si="189"/>
        <v>56918800.518691957</v>
      </c>
      <c r="AK619" s="20">
        <f t="shared" si="190"/>
        <v>0.11916394341605475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22692444.416035399</v>
      </c>
      <c r="AJ622" s="19">
        <f t="shared" si="189"/>
        <v>2653968.2149242489</v>
      </c>
      <c r="AK622" s="20">
        <f t="shared" si="190"/>
        <v>0.11695382684506424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477651199.57437885</v>
      </c>
      <c r="AJ631" s="19">
        <f t="shared" si="189"/>
        <v>56918800.518691957</v>
      </c>
      <c r="AK631" s="20">
        <f t="shared" si="190"/>
        <v>0.11916394341605475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477651199.57437885</v>
      </c>
      <c r="AJ632" s="19">
        <f t="shared" si="189"/>
        <v>56918800.518691957</v>
      </c>
      <c r="AK632" s="20">
        <f t="shared" si="190"/>
        <v>0.11916394341605475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22692444.416035399</v>
      </c>
      <c r="AJ633" s="19">
        <f t="shared" si="189"/>
        <v>2653968.2149242489</v>
      </c>
      <c r="AK633" s="20">
        <f t="shared" si="190"/>
        <v>0.11695382684506424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22692444.416035399</v>
      </c>
      <c r="AJ634" s="19">
        <f t="shared" si="189"/>
        <v>2653968.2149242489</v>
      </c>
      <c r="AK634" s="20">
        <f t="shared" si="190"/>
        <v>0.11695382684506424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477651199.57437885</v>
      </c>
      <c r="AJ668" s="19">
        <f t="shared" si="209"/>
        <v>56918800.518691957</v>
      </c>
      <c r="AK668" s="20">
        <f t="shared" si="210"/>
        <v>0.11916394341605475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477651199.57437885</v>
      </c>
      <c r="AJ669" s="19">
        <f t="shared" si="209"/>
        <v>56918800.518691957</v>
      </c>
      <c r="AK669" s="20">
        <f t="shared" si="210"/>
        <v>0.11916394341605475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477651199.57437885</v>
      </c>
      <c r="AJ698" s="19">
        <f t="shared" si="209"/>
        <v>56918800.518691957</v>
      </c>
      <c r="AK698" s="20">
        <f t="shared" si="210"/>
        <v>0.11916394341605475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477651199.57437885</v>
      </c>
      <c r="AJ699" s="19">
        <f t="shared" si="209"/>
        <v>56918800.518691957</v>
      </c>
      <c r="AK699" s="20">
        <f t="shared" si="210"/>
        <v>0.11916394341605475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477651199.57437885</v>
      </c>
      <c r="AJ733" s="19">
        <f t="shared" si="227"/>
        <v>56918800.518691957</v>
      </c>
      <c r="AK733" s="20">
        <f t="shared" si="228"/>
        <v>0.11916394341605475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477651199.57437885</v>
      </c>
      <c r="AJ734" s="19">
        <f t="shared" si="227"/>
        <v>56918800.518691957</v>
      </c>
      <c r="AK734" s="20">
        <f t="shared" si="228"/>
        <v>0.11916394341605475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477651199.57437885</v>
      </c>
      <c r="AJ751" s="19">
        <f t="shared" si="227"/>
        <v>56918800.518691957</v>
      </c>
      <c r="AK751" s="20">
        <f t="shared" si="228"/>
        <v>0.11916394341605475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477651199.57437885</v>
      </c>
      <c r="AJ752" s="19">
        <f t="shared" si="227"/>
        <v>56918800.518691957</v>
      </c>
      <c r="AK752" s="20">
        <f t="shared" si="228"/>
        <v>0.11916394341605475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477651199.57437885</v>
      </c>
      <c r="AJ774" s="19">
        <f t="shared" ref="AJ774:AJ837" si="245">IF(P774="C66 SERVICE","",SUMIFS(AC:AC,F:F,F774,G:G,G774,E:E,E774))</f>
        <v>56918800.518691957</v>
      </c>
      <c r="AK774" s="20">
        <f t="shared" ref="AK774:AK837" si="246">IF(AJ774&gt;0,AJ774/AI774,"")</f>
        <v>0.11916394341605475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477651199.57437885</v>
      </c>
      <c r="AJ776" s="19">
        <f t="shared" si="245"/>
        <v>56918800.518691957</v>
      </c>
      <c r="AK776" s="20">
        <f t="shared" si="246"/>
        <v>0.11916394341605475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477651199.57437885</v>
      </c>
      <c r="AJ777" s="19">
        <f t="shared" si="245"/>
        <v>56918800.518691957</v>
      </c>
      <c r="AK777" s="20">
        <f t="shared" si="246"/>
        <v>0.11916394341605475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477651199.57437885</v>
      </c>
      <c r="AJ781" s="19">
        <f t="shared" si="245"/>
        <v>56918800.518691957</v>
      </c>
      <c r="AK781" s="20">
        <f t="shared" si="246"/>
        <v>0.11916394341605475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477651199.57437885</v>
      </c>
      <c r="AJ816" s="19">
        <f t="shared" si="245"/>
        <v>56918800.518691957</v>
      </c>
      <c r="AK816" s="20">
        <f t="shared" si="246"/>
        <v>0.11916394341605475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477651199.57437885</v>
      </c>
      <c r="AJ817" s="19">
        <f t="shared" si="245"/>
        <v>56918800.518691957</v>
      </c>
      <c r="AK817" s="20">
        <f t="shared" si="246"/>
        <v>0.11916394341605475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477651199.57437885</v>
      </c>
      <c r="AJ820" s="19">
        <f t="shared" si="245"/>
        <v>56918800.518691957</v>
      </c>
      <c r="AK820" s="20">
        <f t="shared" si="246"/>
        <v>0.11916394341605475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477651199.57437885</v>
      </c>
      <c r="AJ823" s="19">
        <f t="shared" si="245"/>
        <v>56918800.518691957</v>
      </c>
      <c r="AK823" s="20">
        <f t="shared" si="246"/>
        <v>0.11916394341605475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477651199.57437885</v>
      </c>
      <c r="AJ824" s="19">
        <f t="shared" si="245"/>
        <v>56918800.518691957</v>
      </c>
      <c r="AK824" s="20">
        <f t="shared" si="246"/>
        <v>0.11916394341605475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477651199.57437885</v>
      </c>
      <c r="AJ825" s="19">
        <f t="shared" si="245"/>
        <v>56918800.518691957</v>
      </c>
      <c r="AK825" s="20">
        <f t="shared" si="246"/>
        <v>0.11916394341605475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477651199.57437885</v>
      </c>
      <c r="AJ852" s="19">
        <f t="shared" si="263"/>
        <v>56918800.518691957</v>
      </c>
      <c r="AK852" s="20">
        <f t="shared" si="264"/>
        <v>0.11916394341605475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477651199.57437885</v>
      </c>
      <c r="AJ853" s="19">
        <f t="shared" si="263"/>
        <v>56918800.518691957</v>
      </c>
      <c r="AK853" s="20">
        <f t="shared" si="264"/>
        <v>0.11916394341605475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477651199.57437885</v>
      </c>
      <c r="AJ854" s="19">
        <f t="shared" si="263"/>
        <v>56918800.518691957</v>
      </c>
      <c r="AK854" s="20">
        <f t="shared" si="264"/>
        <v>0.11916394341605475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477651199.57437885</v>
      </c>
      <c r="AJ871" s="19">
        <f t="shared" si="263"/>
        <v>56918800.518691957</v>
      </c>
      <c r="AK871" s="20">
        <f t="shared" si="264"/>
        <v>0.11916394341605475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477651199.57437885</v>
      </c>
      <c r="AJ872" s="19">
        <f t="shared" si="263"/>
        <v>56918800.518691957</v>
      </c>
      <c r="AK872" s="20">
        <f t="shared" si="264"/>
        <v>0.11916394341605475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477651199.57437885</v>
      </c>
      <c r="AJ873" s="19">
        <f t="shared" si="263"/>
        <v>56918800.518691957</v>
      </c>
      <c r="AK873" s="20">
        <f t="shared" si="264"/>
        <v>0.11916394341605475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477651199.57437885</v>
      </c>
      <c r="AJ874" s="19">
        <f t="shared" si="263"/>
        <v>56918800.518691957</v>
      </c>
      <c r="AK874" s="20">
        <f t="shared" si="264"/>
        <v>0.11916394341605475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477651199.57437885</v>
      </c>
      <c r="AJ902" s="19">
        <f t="shared" ref="AJ902:AJ965" si="283">IF(P902="C66 SERVICE","",SUMIFS(AC:AC,F:F,F902,G:G,G902,E:E,E902))</f>
        <v>56918800.518691957</v>
      </c>
      <c r="AK902" s="20">
        <f t="shared" ref="AK902:AK965" si="284">IF(AJ902&gt;0,AJ902/AI902,"")</f>
        <v>0.11916394341605475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477651199.57437885</v>
      </c>
      <c r="AJ903" s="19">
        <f t="shared" si="283"/>
        <v>56918800.518691957</v>
      </c>
      <c r="AK903" s="20">
        <f t="shared" si="284"/>
        <v>0.11916394341605475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477651199.57437885</v>
      </c>
      <c r="AJ904" s="19">
        <f t="shared" si="283"/>
        <v>56918800.518691957</v>
      </c>
      <c r="AK904" s="20">
        <f t="shared" si="284"/>
        <v>0.11916394341605475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477651199.57437885</v>
      </c>
      <c r="AJ905" s="19">
        <f t="shared" si="283"/>
        <v>56918800.518691957</v>
      </c>
      <c r="AK905" s="20">
        <f t="shared" si="284"/>
        <v>0.11916394341605475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477651199.57437885</v>
      </c>
      <c r="AJ906" s="19">
        <f t="shared" si="283"/>
        <v>56918800.518691957</v>
      </c>
      <c r="AK906" s="20">
        <f t="shared" si="284"/>
        <v>0.11916394341605475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477651199.57437885</v>
      </c>
      <c r="AJ907" s="19">
        <f t="shared" si="283"/>
        <v>56918800.518691957</v>
      </c>
      <c r="AK907" s="20">
        <f t="shared" si="284"/>
        <v>0.11916394341605475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477651199.57437885</v>
      </c>
      <c r="AJ914" s="19">
        <f t="shared" si="283"/>
        <v>56918800.518691957</v>
      </c>
      <c r="AK914" s="20">
        <f t="shared" si="284"/>
        <v>0.11916394341605475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477651199.57437885</v>
      </c>
      <c r="AJ918" s="19">
        <f t="shared" si="283"/>
        <v>56918800.518691957</v>
      </c>
      <c r="AK918" s="20">
        <f t="shared" si="284"/>
        <v>0.11916394341605475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477651199.57437885</v>
      </c>
      <c r="AJ919" s="19">
        <f t="shared" si="283"/>
        <v>56918800.518691957</v>
      </c>
      <c r="AK919" s="20">
        <f t="shared" si="284"/>
        <v>0.11916394341605475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477651199.57437885</v>
      </c>
      <c r="AJ925" s="19">
        <f t="shared" si="283"/>
        <v>56918800.518691957</v>
      </c>
      <c r="AK925" s="20">
        <f t="shared" si="284"/>
        <v>0.11916394341605475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477651199.57437885</v>
      </c>
      <c r="AJ926" s="19">
        <f t="shared" si="283"/>
        <v>56918800.518691957</v>
      </c>
      <c r="AK926" s="20">
        <f t="shared" si="284"/>
        <v>0.11916394341605475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477651199.57437885</v>
      </c>
      <c r="AJ978" s="19">
        <f t="shared" si="300"/>
        <v>56918800.518691957</v>
      </c>
      <c r="AK978" s="20">
        <f t="shared" si="301"/>
        <v>0.11916394341605475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477651199.57437885</v>
      </c>
      <c r="AJ989" s="19">
        <f t="shared" si="300"/>
        <v>56918800.518691957</v>
      </c>
      <c r="AK989" s="20">
        <f t="shared" si="301"/>
        <v>0.11916394341605475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477651199.57437885</v>
      </c>
      <c r="AJ990" s="19">
        <f t="shared" si="300"/>
        <v>56918800.518691957</v>
      </c>
      <c r="AK990" s="20">
        <f t="shared" si="301"/>
        <v>0.11916394341605475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477651199.57437885</v>
      </c>
      <c r="AJ1008" s="19">
        <f t="shared" si="300"/>
        <v>56918800.518691957</v>
      </c>
      <c r="AK1008" s="20">
        <f t="shared" si="301"/>
        <v>0.11916394341605475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477651199.57437885</v>
      </c>
      <c r="AJ1009" s="19">
        <f t="shared" si="300"/>
        <v>56918800.518691957</v>
      </c>
      <c r="AK1009" s="20">
        <f t="shared" si="301"/>
        <v>0.11916394341605475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477651199.57437885</v>
      </c>
      <c r="AJ1010" s="19">
        <f t="shared" si="300"/>
        <v>56918800.518691957</v>
      </c>
      <c r="AK1010" s="20">
        <f t="shared" si="301"/>
        <v>0.11916394341605475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477651199.57437885</v>
      </c>
      <c r="AJ1011" s="19">
        <f t="shared" si="300"/>
        <v>56918800.518691957</v>
      </c>
      <c r="AK1011" s="20">
        <f t="shared" si="301"/>
        <v>0.11916394341605475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477651199.57437885</v>
      </c>
      <c r="AJ1012" s="19">
        <f t="shared" si="300"/>
        <v>56918800.518691957</v>
      </c>
      <c r="AK1012" s="20">
        <f t="shared" si="301"/>
        <v>0.11916394341605475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477651199.57437885</v>
      </c>
      <c r="AJ1013" s="19">
        <f t="shared" si="300"/>
        <v>56918800.518691957</v>
      </c>
      <c r="AK1013" s="20">
        <f t="shared" si="301"/>
        <v>0.11916394341605475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477651199.57437885</v>
      </c>
      <c r="AJ1014" s="19">
        <f t="shared" si="300"/>
        <v>56918800.518691957</v>
      </c>
      <c r="AK1014" s="20">
        <f t="shared" si="301"/>
        <v>0.11916394341605475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477651199.57437885</v>
      </c>
      <c r="AJ1015" s="19">
        <f t="shared" si="300"/>
        <v>56918800.518691957</v>
      </c>
      <c r="AK1015" s="20">
        <f t="shared" si="301"/>
        <v>0.11916394341605475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477651199.57437885</v>
      </c>
      <c r="AJ1016" s="19">
        <f t="shared" si="300"/>
        <v>56918800.518691957</v>
      </c>
      <c r="AK1016" s="20">
        <f t="shared" si="301"/>
        <v>0.11916394341605475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477651199.57437885</v>
      </c>
      <c r="AJ1017" s="19">
        <f t="shared" si="300"/>
        <v>56918800.518691957</v>
      </c>
      <c r="AK1017" s="20">
        <f t="shared" si="301"/>
        <v>0.11916394341605475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477651199.57437885</v>
      </c>
      <c r="AJ1018" s="19">
        <f t="shared" si="300"/>
        <v>56918800.518691957</v>
      </c>
      <c r="AK1018" s="20">
        <f t="shared" si="301"/>
        <v>0.11916394341605475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477651199.57437885</v>
      </c>
      <c r="AJ1019" s="19">
        <f t="shared" si="300"/>
        <v>56918800.518691957</v>
      </c>
      <c r="AK1019" s="20">
        <f t="shared" si="301"/>
        <v>0.11916394341605475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477651199.57437885</v>
      </c>
      <c r="AJ1020" s="19">
        <f t="shared" si="300"/>
        <v>56918800.518691957</v>
      </c>
      <c r="AK1020" s="20">
        <f t="shared" si="301"/>
        <v>0.11916394341605475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477651199.57437885</v>
      </c>
      <c r="AJ1021" s="19">
        <f t="shared" si="300"/>
        <v>56918800.518691957</v>
      </c>
      <c r="AK1021" s="20">
        <f t="shared" si="301"/>
        <v>0.11916394341605475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477651199.57437885</v>
      </c>
      <c r="AJ1022" s="19">
        <f t="shared" si="300"/>
        <v>56918800.518691957</v>
      </c>
      <c r="AK1022" s="20">
        <f t="shared" si="301"/>
        <v>0.11916394341605475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477651199.57437885</v>
      </c>
      <c r="AJ1023" s="19">
        <f t="shared" si="300"/>
        <v>56918800.518691957</v>
      </c>
      <c r="AK1023" s="20">
        <f t="shared" si="301"/>
        <v>0.11916394341605475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477651199.57437885</v>
      </c>
      <c r="AJ1024" s="19">
        <f t="shared" si="300"/>
        <v>56918800.518691957</v>
      </c>
      <c r="AK1024" s="20">
        <f t="shared" si="301"/>
        <v>0.11916394341605475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477651199.57437885</v>
      </c>
      <c r="AJ1025" s="19">
        <f t="shared" si="300"/>
        <v>56918800.518691957</v>
      </c>
      <c r="AK1025" s="20">
        <f t="shared" si="301"/>
        <v>0.11916394341605475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477651199.57437885</v>
      </c>
      <c r="AJ1026" s="19">
        <f t="shared" si="300"/>
        <v>56918800.518691957</v>
      </c>
      <c r="AK1026" s="20">
        <f t="shared" si="301"/>
        <v>0.11916394341605475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477651199.57437885</v>
      </c>
      <c r="AJ1027" s="19">
        <f t="shared" si="300"/>
        <v>56918800.518691957</v>
      </c>
      <c r="AK1027" s="20">
        <f t="shared" si="301"/>
        <v>0.11916394341605475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477651199.57437885</v>
      </c>
      <c r="AJ1032" s="19">
        <f t="shared" si="320"/>
        <v>56918800.518691957</v>
      </c>
      <c r="AK1032" s="20">
        <f t="shared" si="321"/>
        <v>0.11916394341605475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477651199.57437885</v>
      </c>
      <c r="AJ1069" s="19">
        <f t="shared" si="320"/>
        <v>56918800.518691957</v>
      </c>
      <c r="AK1069" s="20">
        <f t="shared" si="321"/>
        <v>0.11916394341605475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477651199.57437885</v>
      </c>
      <c r="AJ1070" s="19">
        <f t="shared" si="320"/>
        <v>56918800.518691957</v>
      </c>
      <c r="AK1070" s="20">
        <f t="shared" si="321"/>
        <v>0.11916394341605475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477651199.57437885</v>
      </c>
      <c r="AJ1083" s="19">
        <f t="shared" si="320"/>
        <v>56918800.518691957</v>
      </c>
      <c r="AK1083" s="20">
        <f t="shared" si="321"/>
        <v>0.11916394341605475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477651199.57437885</v>
      </c>
      <c r="AJ1110" s="19">
        <f t="shared" si="336"/>
        <v>56918800.518691957</v>
      </c>
      <c r="AK1110" s="20">
        <f t="shared" si="337"/>
        <v>0.11916394341605475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477651199.57437885</v>
      </c>
      <c r="AJ1111" s="19">
        <f t="shared" si="336"/>
        <v>56918800.518691957</v>
      </c>
      <c r="AK1111" s="20">
        <f t="shared" si="337"/>
        <v>0.11916394341605475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477651199.57437885</v>
      </c>
      <c r="AJ1125" s="19">
        <f t="shared" si="336"/>
        <v>56918800.518691957</v>
      </c>
      <c r="AK1125" s="20">
        <f t="shared" si="337"/>
        <v>0.11916394341605475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477651199.57437885</v>
      </c>
      <c r="AJ1126" s="19">
        <f t="shared" si="336"/>
        <v>56918800.518691957</v>
      </c>
      <c r="AK1126" s="20">
        <f t="shared" si="337"/>
        <v>0.11916394341605475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477651199.57437885</v>
      </c>
      <c r="AJ1127" s="19">
        <f t="shared" si="336"/>
        <v>56918800.518691957</v>
      </c>
      <c r="AK1127" s="20">
        <f t="shared" si="337"/>
        <v>0.11916394341605475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477651199.57437885</v>
      </c>
      <c r="AJ1134" s="19">
        <f t="shared" si="336"/>
        <v>56918800.518691957</v>
      </c>
      <c r="AK1134" s="20">
        <f t="shared" si="337"/>
        <v>0.11916394341605475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477651199.57437885</v>
      </c>
      <c r="AJ1166" s="19">
        <f t="shared" si="354"/>
        <v>56918800.518691957</v>
      </c>
      <c r="AK1166" s="20">
        <f t="shared" si="355"/>
        <v>0.11916394341605475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477651199.57437885</v>
      </c>
      <c r="AJ1167" s="19">
        <f t="shared" si="354"/>
        <v>56918800.518691957</v>
      </c>
      <c r="AK1167" s="20">
        <f t="shared" si="355"/>
        <v>0.11916394341605475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477651199.57437885</v>
      </c>
      <c r="AJ1168" s="19">
        <f t="shared" si="354"/>
        <v>56918800.518691957</v>
      </c>
      <c r="AK1168" s="20">
        <f t="shared" si="355"/>
        <v>0.11916394341605475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477651199.57437885</v>
      </c>
      <c r="AJ1169" s="19">
        <f t="shared" si="354"/>
        <v>56918800.518691957</v>
      </c>
      <c r="AK1169" s="20">
        <f t="shared" si="355"/>
        <v>0.11916394341605475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477651199.57437885</v>
      </c>
      <c r="AJ1170" s="19">
        <f t="shared" si="354"/>
        <v>56918800.518691957</v>
      </c>
      <c r="AK1170" s="20">
        <f t="shared" si="355"/>
        <v>0.11916394341605475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477651199.57437885</v>
      </c>
      <c r="AJ1171" s="19">
        <f t="shared" si="354"/>
        <v>56918800.518691957</v>
      </c>
      <c r="AK1171" s="20">
        <f t="shared" si="355"/>
        <v>0.11916394341605475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477651199.57437885</v>
      </c>
      <c r="AJ1172" s="19">
        <f t="shared" si="354"/>
        <v>56918800.518691957</v>
      </c>
      <c r="AK1172" s="20">
        <f t="shared" si="355"/>
        <v>0.11916394341605475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477651199.57437885</v>
      </c>
      <c r="AJ1173" s="19">
        <f t="shared" si="354"/>
        <v>56918800.518691957</v>
      </c>
      <c r="AK1173" s="20">
        <f t="shared" si="355"/>
        <v>0.11916394341605475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477651199.57437885</v>
      </c>
      <c r="AJ1174" s="19">
        <f t="shared" si="354"/>
        <v>56918800.518691957</v>
      </c>
      <c r="AK1174" s="20">
        <f t="shared" si="355"/>
        <v>0.11916394341605475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477651199.57437885</v>
      </c>
      <c r="AJ1175" s="19">
        <f t="shared" si="354"/>
        <v>56918800.518691957</v>
      </c>
      <c r="AK1175" s="20">
        <f t="shared" si="355"/>
        <v>0.11916394341605475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477651199.57437885</v>
      </c>
      <c r="AJ1176" s="19">
        <f t="shared" si="354"/>
        <v>56918800.518691957</v>
      </c>
      <c r="AK1176" s="20">
        <f t="shared" si="355"/>
        <v>0.11916394341605475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477651199.57437885</v>
      </c>
      <c r="AJ1177" s="19">
        <f t="shared" si="354"/>
        <v>56918800.518691957</v>
      </c>
      <c r="AK1177" s="20">
        <f t="shared" si="355"/>
        <v>0.11916394341605475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477651199.57437885</v>
      </c>
      <c r="AJ1186" s="19">
        <f t="shared" si="354"/>
        <v>56918800.518691957</v>
      </c>
      <c r="AK1186" s="20">
        <f t="shared" si="355"/>
        <v>0.11916394341605475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477651199.57437885</v>
      </c>
      <c r="AJ1187" s="19">
        <f t="shared" si="354"/>
        <v>56918800.518691957</v>
      </c>
      <c r="AK1187" s="20">
        <f t="shared" si="355"/>
        <v>0.11916394341605475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477651199.57437885</v>
      </c>
      <c r="AJ1188" s="19">
        <f t="shared" si="354"/>
        <v>56918800.518691957</v>
      </c>
      <c r="AK1188" s="20">
        <f t="shared" si="355"/>
        <v>0.11916394341605475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477651199.57437885</v>
      </c>
      <c r="AJ1194" s="19">
        <f t="shared" si="354"/>
        <v>56918800.518691957</v>
      </c>
      <c r="AK1194" s="20">
        <f t="shared" si="355"/>
        <v>0.11916394341605475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477651199.57437885</v>
      </c>
      <c r="AJ1195" s="19">
        <f t="shared" si="354"/>
        <v>56918800.518691957</v>
      </c>
      <c r="AK1195" s="20">
        <f t="shared" si="355"/>
        <v>0.11916394341605475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477651199.57437885</v>
      </c>
      <c r="AJ1196" s="19">
        <f t="shared" si="354"/>
        <v>56918800.518691957</v>
      </c>
      <c r="AK1196" s="20">
        <f t="shared" si="355"/>
        <v>0.11916394341605475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477651199.57437885</v>
      </c>
      <c r="AJ1197" s="19">
        <f t="shared" si="354"/>
        <v>56918800.518691957</v>
      </c>
      <c r="AK1197" s="20">
        <f t="shared" si="355"/>
        <v>0.11916394341605475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477651199.57437885</v>
      </c>
      <c r="AJ1214" s="19">
        <f t="shared" si="354"/>
        <v>56918800.518691957</v>
      </c>
      <c r="AK1214" s="20">
        <f t="shared" si="355"/>
        <v>0.11916394341605475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477651199.57437885</v>
      </c>
      <c r="AJ1215" s="19">
        <f t="shared" si="354"/>
        <v>56918800.518691957</v>
      </c>
      <c r="AK1215" s="20">
        <f t="shared" si="355"/>
        <v>0.11916394341605475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477651199.57437885</v>
      </c>
      <c r="AJ1216" s="19">
        <f t="shared" si="354"/>
        <v>56918800.518691957</v>
      </c>
      <c r="AK1216" s="20">
        <f t="shared" si="355"/>
        <v>0.11916394341605475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477651199.57437885</v>
      </c>
      <c r="AJ1217" s="19">
        <f t="shared" si="354"/>
        <v>56918800.518691957</v>
      </c>
      <c r="AK1217" s="20">
        <f t="shared" si="355"/>
        <v>0.11916394341605475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477651199.57437885</v>
      </c>
      <c r="AJ1220" s="19">
        <f t="shared" si="354"/>
        <v>56918800.518691957</v>
      </c>
      <c r="AK1220" s="20">
        <f t="shared" si="355"/>
        <v>0.11916394341605475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477651199.57437885</v>
      </c>
      <c r="AJ1245" s="19">
        <f t="shared" si="374"/>
        <v>56918800.518691957</v>
      </c>
      <c r="AK1245" s="20">
        <f t="shared" si="375"/>
        <v>0.11916394341605475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477651199.57437885</v>
      </c>
      <c r="AJ1246" s="19">
        <f t="shared" si="374"/>
        <v>56918800.518691957</v>
      </c>
      <c r="AK1246" s="20">
        <f t="shared" si="375"/>
        <v>0.11916394341605475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477651199.57437885</v>
      </c>
      <c r="AJ1247" s="19">
        <f t="shared" si="374"/>
        <v>56918800.518691957</v>
      </c>
      <c r="AK1247" s="20">
        <f t="shared" si="375"/>
        <v>0.11916394341605475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477651199.57437885</v>
      </c>
      <c r="AJ1248" s="19">
        <f t="shared" si="374"/>
        <v>56918800.518691957</v>
      </c>
      <c r="AK1248" s="20">
        <f t="shared" si="375"/>
        <v>0.11916394341605475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477651199.57437885</v>
      </c>
      <c r="AJ1249" s="19">
        <f t="shared" si="374"/>
        <v>56918800.518691957</v>
      </c>
      <c r="AK1249" s="20">
        <f t="shared" si="375"/>
        <v>0.11916394341605475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477651199.57437885</v>
      </c>
      <c r="AJ1263" s="19">
        <f t="shared" si="374"/>
        <v>56918800.518691957</v>
      </c>
      <c r="AK1263" s="20">
        <f t="shared" si="375"/>
        <v>0.11916394341605475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477651199.57437885</v>
      </c>
      <c r="AJ1264" s="19">
        <f t="shared" si="374"/>
        <v>56918800.518691957</v>
      </c>
      <c r="AK1264" s="20">
        <f t="shared" si="375"/>
        <v>0.11916394341605475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477651199.57437885</v>
      </c>
      <c r="AJ1265" s="19">
        <f t="shared" si="374"/>
        <v>56918800.518691957</v>
      </c>
      <c r="AK1265" s="20">
        <f t="shared" si="375"/>
        <v>0.11916394341605475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477651199.57437885</v>
      </c>
      <c r="AJ1266" s="19">
        <f t="shared" si="374"/>
        <v>56918800.518691957</v>
      </c>
      <c r="AK1266" s="20">
        <f t="shared" si="375"/>
        <v>0.11916394341605475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477651199.57437885</v>
      </c>
      <c r="AJ1292" s="19">
        <f t="shared" si="393"/>
        <v>56918800.518691957</v>
      </c>
      <c r="AK1292" s="20">
        <f t="shared" si="394"/>
        <v>0.11916394341605475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477651199.57437885</v>
      </c>
      <c r="AJ1296" s="19">
        <f t="shared" si="393"/>
        <v>56918800.518691957</v>
      </c>
      <c r="AK1296" s="20">
        <f t="shared" si="394"/>
        <v>0.11916394341605475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477651199.57437885</v>
      </c>
      <c r="AJ1333" s="19">
        <f t="shared" si="393"/>
        <v>56918800.518691957</v>
      </c>
      <c r="AK1333" s="20">
        <f t="shared" si="394"/>
        <v>0.11916394341605475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477651199.57437885</v>
      </c>
      <c r="AJ1334" s="19">
        <f t="shared" si="393"/>
        <v>56918800.518691957</v>
      </c>
      <c r="AK1334" s="20">
        <f t="shared" si="394"/>
        <v>0.11916394341605475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477651199.57437885</v>
      </c>
      <c r="AJ1341" s="19">
        <f t="shared" si="393"/>
        <v>56918800.518691957</v>
      </c>
      <c r="AK1341" s="20">
        <f t="shared" si="394"/>
        <v>0.11916394341605475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477651199.57437885</v>
      </c>
      <c r="AJ1355" s="19">
        <f t="shared" si="411"/>
        <v>56918800.518691957</v>
      </c>
      <c r="AK1355" s="20">
        <f t="shared" si="412"/>
        <v>0.11916394341605475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477651199.57437885</v>
      </c>
      <c r="AJ1356" s="19">
        <f t="shared" si="411"/>
        <v>56918800.518691957</v>
      </c>
      <c r="AK1356" s="20">
        <f t="shared" si="412"/>
        <v>0.11916394341605475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477651199.57437885</v>
      </c>
      <c r="AJ1357" s="19">
        <f t="shared" si="411"/>
        <v>56918800.518691957</v>
      </c>
      <c r="AK1357" s="20">
        <f t="shared" si="412"/>
        <v>0.11916394341605475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477651199.57437885</v>
      </c>
      <c r="AJ1364" s="19">
        <f t="shared" si="411"/>
        <v>56918800.518691957</v>
      </c>
      <c r="AK1364" s="20">
        <f t="shared" si="412"/>
        <v>0.11916394341605475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477651199.57437885</v>
      </c>
      <c r="AJ1366" s="19">
        <f t="shared" si="411"/>
        <v>56918800.518691957</v>
      </c>
      <c r="AK1366" s="20">
        <f t="shared" si="412"/>
        <v>0.11916394341605475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477651199.57437885</v>
      </c>
      <c r="AJ1367" s="19">
        <f t="shared" si="411"/>
        <v>56918800.518691957</v>
      </c>
      <c r="AK1367" s="20">
        <f t="shared" si="412"/>
        <v>0.11916394341605475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477651199.57437885</v>
      </c>
      <c r="AJ1395" s="19">
        <f t="shared" si="411"/>
        <v>56918800.518691957</v>
      </c>
      <c r="AK1395" s="20">
        <f t="shared" si="412"/>
        <v>0.11916394341605475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477651199.57437885</v>
      </c>
      <c r="AJ1396" s="19">
        <f t="shared" si="411"/>
        <v>56918800.518691957</v>
      </c>
      <c r="AK1396" s="20">
        <f t="shared" si="412"/>
        <v>0.11916394341605475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477651199.57437885</v>
      </c>
      <c r="AJ1403" s="19">
        <f t="shared" si="411"/>
        <v>56918800.518691957</v>
      </c>
      <c r="AK1403" s="20">
        <f t="shared" si="412"/>
        <v>0.11916394341605475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477651199.57437885</v>
      </c>
      <c r="AJ1411" s="19">
        <f t="shared" si="411"/>
        <v>56918800.518691957</v>
      </c>
      <c r="AK1411" s="20">
        <f t="shared" si="412"/>
        <v>0.11916394341605475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477651199.57437885</v>
      </c>
      <c r="AJ1412" s="19">
        <f t="shared" si="411"/>
        <v>56918800.518691957</v>
      </c>
      <c r="AK1412" s="20">
        <f t="shared" si="412"/>
        <v>0.11916394341605475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477651199.57437885</v>
      </c>
      <c r="AJ1416" s="19">
        <f t="shared" si="430"/>
        <v>56918800.518691957</v>
      </c>
      <c r="AK1416" s="20">
        <f t="shared" si="431"/>
        <v>0.11916394341605475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477651199.57437885</v>
      </c>
      <c r="AJ1417" s="19">
        <f t="shared" si="430"/>
        <v>56918800.518691957</v>
      </c>
      <c r="AK1417" s="20">
        <f t="shared" si="431"/>
        <v>0.11916394341605475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477651199.57437885</v>
      </c>
      <c r="AJ1418" s="19">
        <f t="shared" si="430"/>
        <v>56918800.518691957</v>
      </c>
      <c r="AK1418" s="20">
        <f t="shared" si="431"/>
        <v>0.11916394341605475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477651199.57437885</v>
      </c>
      <c r="AJ1419" s="19">
        <f t="shared" si="430"/>
        <v>56918800.518691957</v>
      </c>
      <c r="AK1419" s="20">
        <f t="shared" si="431"/>
        <v>0.11916394341605475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22692444.416035399</v>
      </c>
      <c r="AJ1429" s="19">
        <f t="shared" si="430"/>
        <v>2653968.2149242489</v>
      </c>
      <c r="AK1429" s="20">
        <f t="shared" si="431"/>
        <v>0.11695382684506424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22692444.416035399</v>
      </c>
      <c r="AJ1430" s="19">
        <f t="shared" si="430"/>
        <v>2653968.2149242489</v>
      </c>
      <c r="AK1430" s="20">
        <f t="shared" si="431"/>
        <v>0.11695382684506424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477651199.57437885</v>
      </c>
      <c r="AJ1432" s="19">
        <f t="shared" si="430"/>
        <v>56918800.518691957</v>
      </c>
      <c r="AK1432" s="20">
        <f t="shared" si="431"/>
        <v>0.11916394341605475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22692444.416035399</v>
      </c>
      <c r="AJ1434" s="19">
        <f t="shared" si="430"/>
        <v>2653968.2149242489</v>
      </c>
      <c r="AK1434" s="20">
        <f t="shared" si="431"/>
        <v>0.11695382684506424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477651199.57437885</v>
      </c>
      <c r="AJ1442" s="19">
        <f t="shared" si="430"/>
        <v>56918800.518691957</v>
      </c>
      <c r="AK1442" s="20">
        <f t="shared" si="431"/>
        <v>0.11916394341605475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477651199.57437885</v>
      </c>
      <c r="AJ1456" s="19">
        <f t="shared" si="430"/>
        <v>56918800.518691957</v>
      </c>
      <c r="AK1456" s="20">
        <f t="shared" si="431"/>
        <v>0.11916394341605475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477651199.57437885</v>
      </c>
      <c r="AJ1457" s="19">
        <f t="shared" si="430"/>
        <v>56918800.518691957</v>
      </c>
      <c r="AK1457" s="20">
        <f t="shared" si="431"/>
        <v>0.11916394341605475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477651199.57437885</v>
      </c>
      <c r="AJ1458" s="19">
        <f t="shared" si="430"/>
        <v>56918800.518691957</v>
      </c>
      <c r="AK1458" s="20">
        <f t="shared" si="431"/>
        <v>0.11916394341605475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477651199.57437885</v>
      </c>
      <c r="AJ1459" s="19">
        <f t="shared" si="430"/>
        <v>56918800.518691957</v>
      </c>
      <c r="AK1459" s="20">
        <f t="shared" si="431"/>
        <v>0.11916394341605475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477651199.57437885</v>
      </c>
      <c r="AJ1460" s="19">
        <f t="shared" si="430"/>
        <v>56918800.518691957</v>
      </c>
      <c r="AK1460" s="20">
        <f t="shared" si="431"/>
        <v>0.11916394341605475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477651199.57437885</v>
      </c>
      <c r="AJ1461" s="19">
        <f t="shared" si="430"/>
        <v>56918800.518691957</v>
      </c>
      <c r="AK1461" s="20">
        <f t="shared" si="431"/>
        <v>0.11916394341605475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477651199.57437885</v>
      </c>
      <c r="AJ1462" s="19">
        <f t="shared" si="430"/>
        <v>56918800.518691957</v>
      </c>
      <c r="AK1462" s="20">
        <f t="shared" si="431"/>
        <v>0.11916394341605475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477651199.57437885</v>
      </c>
      <c r="AJ1463" s="19">
        <f t="shared" si="430"/>
        <v>56918800.518691957</v>
      </c>
      <c r="AK1463" s="20">
        <f t="shared" si="431"/>
        <v>0.11916394341605475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477651199.57437885</v>
      </c>
      <c r="AJ1464" s="19">
        <f t="shared" si="430"/>
        <v>56918800.518691957</v>
      </c>
      <c r="AK1464" s="20">
        <f t="shared" si="431"/>
        <v>0.11916394341605475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477651199.57437885</v>
      </c>
      <c r="AJ1465" s="19">
        <f t="shared" si="430"/>
        <v>56918800.518691957</v>
      </c>
      <c r="AK1465" s="20">
        <f t="shared" si="431"/>
        <v>0.11916394341605475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477651199.57437885</v>
      </c>
      <c r="AJ1473" s="19">
        <f t="shared" si="430"/>
        <v>56918800.518691957</v>
      </c>
      <c r="AK1473" s="20">
        <f t="shared" si="431"/>
        <v>0.11916394341605475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477651199.57437885</v>
      </c>
      <c r="AJ1480" s="19">
        <f t="shared" si="449"/>
        <v>56918800.518691957</v>
      </c>
      <c r="AK1480" s="20">
        <f t="shared" si="450"/>
        <v>0.11916394341605475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477651199.57437885</v>
      </c>
      <c r="AJ1481" s="19">
        <f t="shared" si="449"/>
        <v>56918800.518691957</v>
      </c>
      <c r="AK1481" s="20">
        <f t="shared" si="450"/>
        <v>0.11916394341605475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477651199.57437885</v>
      </c>
      <c r="AJ1510" s="27">
        <f t="shared" si="449"/>
        <v>56918800.518691957</v>
      </c>
      <c r="AK1510" s="28">
        <f t="shared" si="450"/>
        <v>0.11916394341605475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477651199.57437885</v>
      </c>
      <c r="AJ1515" s="19">
        <f t="shared" si="449"/>
        <v>56918800.518691957</v>
      </c>
      <c r="AK1515" s="20">
        <f t="shared" si="450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477651199.57437885</v>
      </c>
      <c r="AJ1521" s="19">
        <f t="shared" si="449"/>
        <v>56918800.518691957</v>
      </c>
      <c r="AK1521" s="20">
        <f t="shared" si="450"/>
        <v>0.11916394341605475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477651199.57437885</v>
      </c>
      <c r="AJ1528" s="19">
        <f t="shared" si="449"/>
        <v>56918800.518691957</v>
      </c>
      <c r="AK1528" s="20">
        <f t="shared" si="450"/>
        <v>0.11916394341605475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477651199.57437885</v>
      </c>
      <c r="AJ1529" s="19">
        <f t="shared" si="449"/>
        <v>56918800.518691957</v>
      </c>
      <c r="AK1529" s="20">
        <f t="shared" si="450"/>
        <v>0.11916394341605475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477651199.57437885</v>
      </c>
      <c r="AJ1530" s="19">
        <f t="shared" si="449"/>
        <v>56918800.518691957</v>
      </c>
      <c r="AK1530" s="20">
        <f t="shared" si="450"/>
        <v>0.11916394341605475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477651199.57437885</v>
      </c>
      <c r="AJ1531" s="19">
        <f t="shared" si="449"/>
        <v>56918800.518691957</v>
      </c>
      <c r="AK1531" s="20">
        <f t="shared" si="450"/>
        <v>0.11916394341605475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477651199.57437885</v>
      </c>
      <c r="AJ1534" s="19">
        <f t="shared" si="449"/>
        <v>56918800.518691957</v>
      </c>
      <c r="AK1534" s="20">
        <f t="shared" si="450"/>
        <v>0.11916394341605475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477651199.57437885</v>
      </c>
      <c r="AJ1535" s="19">
        <f t="shared" si="449"/>
        <v>56918800.518691957</v>
      </c>
      <c r="AK1535" s="20">
        <f t="shared" si="450"/>
        <v>0.11916394341605475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477651199.57437885</v>
      </c>
      <c r="AJ1536" s="19">
        <f t="shared" si="449"/>
        <v>56918800.518691957</v>
      </c>
      <c r="AK1536" s="20">
        <f t="shared" si="450"/>
        <v>0.11916394341605475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477651199.57437885</v>
      </c>
      <c r="AJ1537" s="19">
        <f t="shared" si="449"/>
        <v>56918800.518691957</v>
      </c>
      <c r="AK1537" s="20">
        <f t="shared" si="450"/>
        <v>0.11916394341605475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477651199.57437885</v>
      </c>
      <c r="AJ1538" s="19">
        <f t="shared" si="449"/>
        <v>56918800.518691957</v>
      </c>
      <c r="AK1538" s="20">
        <f t="shared" si="450"/>
        <v>0.11916394341605475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477651199.57437885</v>
      </c>
      <c r="AJ1539" s="19">
        <f t="shared" si="449"/>
        <v>56918800.518691957</v>
      </c>
      <c r="AK1539" s="20">
        <f t="shared" si="450"/>
        <v>0.11916394341605475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477651199.57437885</v>
      </c>
      <c r="AJ1545" s="19">
        <f t="shared" si="467"/>
        <v>56918800.518691957</v>
      </c>
      <c r="AK1545" s="20">
        <f t="shared" si="468"/>
        <v>0.11916394341605475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477651199.57437885</v>
      </c>
      <c r="AJ1546" s="19">
        <f t="shared" si="467"/>
        <v>56918800.518691957</v>
      </c>
      <c r="AK1546" s="20">
        <f t="shared" si="468"/>
        <v>0.11916394341605475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477651199.57437885</v>
      </c>
      <c r="AJ1549" s="19">
        <f t="shared" si="467"/>
        <v>56918800.518691957</v>
      </c>
      <c r="AK1549" s="20">
        <f t="shared" si="468"/>
        <v>0.11916394341605475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477651199.57437885</v>
      </c>
      <c r="AJ1583" s="19">
        <f t="shared" si="467"/>
        <v>56918800.518691957</v>
      </c>
      <c r="AK1583" s="20">
        <f t="shared" si="468"/>
        <v>0.11916394341605475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477651199.57437885</v>
      </c>
      <c r="AJ1584" s="19">
        <f t="shared" si="467"/>
        <v>56918800.518691957</v>
      </c>
      <c r="AK1584" s="20">
        <f t="shared" si="468"/>
        <v>0.11916394341605475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477651199.57437885</v>
      </c>
      <c r="AJ1590" s="19">
        <f t="shared" si="467"/>
        <v>56918800.518691957</v>
      </c>
      <c r="AK1590" s="20">
        <f t="shared" si="468"/>
        <v>0.11916394341605475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477651199.57437885</v>
      </c>
      <c r="AJ1623" s="19">
        <f t="shared" si="484"/>
        <v>56918800.518691957</v>
      </c>
      <c r="AK1623" s="20">
        <f t="shared" si="485"/>
        <v>0.11916394341605475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477651199.57437885</v>
      </c>
      <c r="AJ1624" s="19">
        <f t="shared" si="484"/>
        <v>56918800.518691957</v>
      </c>
      <c r="AK1624" s="20">
        <f t="shared" si="485"/>
        <v>0.11916394341605475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477651199.57437885</v>
      </c>
      <c r="AJ1631" s="19">
        <f t="shared" si="484"/>
        <v>56918800.518691957</v>
      </c>
      <c r="AK1631" s="20">
        <f t="shared" si="485"/>
        <v>0.11916394341605475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22692444.416035399</v>
      </c>
      <c r="AJ1632" s="19">
        <f t="shared" si="484"/>
        <v>2653968.2149242489</v>
      </c>
      <c r="AK1632" s="20">
        <f t="shared" si="485"/>
        <v>0.11695382684506424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477651199.57437885</v>
      </c>
      <c r="AJ1633" s="19">
        <f t="shared" si="484"/>
        <v>56918800.518691957</v>
      </c>
      <c r="AK1633" s="20">
        <f t="shared" si="485"/>
        <v>0.11916394341605475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477651199.57437885</v>
      </c>
      <c r="AJ1634" s="19">
        <f t="shared" si="484"/>
        <v>56918800.518691957</v>
      </c>
      <c r="AK1634" s="20">
        <f t="shared" si="485"/>
        <v>0.11916394341605475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477651199.57437885</v>
      </c>
      <c r="AJ1635" s="19">
        <f t="shared" si="484"/>
        <v>56918800.518691957</v>
      </c>
      <c r="AK1635" s="20">
        <f t="shared" si="485"/>
        <v>0.11916394341605475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477651199.57437885</v>
      </c>
      <c r="AJ1636" s="19">
        <f t="shared" si="484"/>
        <v>56918800.518691957</v>
      </c>
      <c r="AK1636" s="20">
        <f t="shared" si="485"/>
        <v>0.11916394341605475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477651199.57437885</v>
      </c>
      <c r="AJ1666" s="19">
        <f t="shared" si="484"/>
        <v>56918800.518691957</v>
      </c>
      <c r="AK1666" s="20">
        <f t="shared" si="485"/>
        <v>0.11916394341605475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477651199.57437885</v>
      </c>
      <c r="AJ1673" s="19">
        <f t="shared" si="502"/>
        <v>56918800.518691957</v>
      </c>
      <c r="AK1673" s="20">
        <f t="shared" si="503"/>
        <v>0.11916394341605475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477651199.57437885</v>
      </c>
      <c r="AJ1674" s="19">
        <f t="shared" si="502"/>
        <v>56918800.518691957</v>
      </c>
      <c r="AK1674" s="20">
        <f t="shared" si="503"/>
        <v>0.11916394341605475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477651199.57437885</v>
      </c>
      <c r="AJ1680" s="19">
        <f t="shared" si="502"/>
        <v>56918800.518691957</v>
      </c>
      <c r="AK1680" s="20">
        <f t="shared" si="503"/>
        <v>0.11916394341605475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477651199.57437885</v>
      </c>
      <c r="AJ1684" s="19">
        <f t="shared" si="502"/>
        <v>56918800.518691957</v>
      </c>
      <c r="AK1684" s="20">
        <f t="shared" si="503"/>
        <v>0.11916394341605475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477651199.57437885</v>
      </c>
      <c r="AJ1698" s="19">
        <f t="shared" si="502"/>
        <v>56918800.518691957</v>
      </c>
      <c r="AK1698" s="20">
        <f t="shared" si="503"/>
        <v>0.11916394341605475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477651199.57437885</v>
      </c>
      <c r="AJ1699" s="19">
        <f t="shared" si="502"/>
        <v>56918800.518691957</v>
      </c>
      <c r="AK1699" s="20">
        <f t="shared" si="503"/>
        <v>0.11916394341605475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477651199.57437885</v>
      </c>
      <c r="AJ1703" s="19">
        <f t="shared" si="502"/>
        <v>56918800.518691957</v>
      </c>
      <c r="AK1703" s="20">
        <f t="shared" si="503"/>
        <v>0.11916394341605475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477651199.57437885</v>
      </c>
      <c r="AJ1704" s="19">
        <f t="shared" si="502"/>
        <v>56918800.518691957</v>
      </c>
      <c r="AK1704" s="20">
        <f t="shared" si="503"/>
        <v>0.11916394341605475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477651199.57437885</v>
      </c>
      <c r="AJ1705" s="19">
        <f t="shared" si="502"/>
        <v>56918800.518691957</v>
      </c>
      <c r="AK1705" s="20">
        <f t="shared" si="503"/>
        <v>0.11916394341605475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477651199.57437885</v>
      </c>
      <c r="AJ1706" s="19">
        <f t="shared" si="502"/>
        <v>56918800.518691957</v>
      </c>
      <c r="AK1706" s="20">
        <f t="shared" si="503"/>
        <v>0.11916394341605475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477651199.57437885</v>
      </c>
      <c r="AJ1707" s="19">
        <f t="shared" si="502"/>
        <v>56918800.518691957</v>
      </c>
      <c r="AK1707" s="20">
        <f t="shared" si="503"/>
        <v>0.11916394341605475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477651199.57437885</v>
      </c>
      <c r="AJ1717" s="19">
        <f t="shared" si="502"/>
        <v>56918800.518691957</v>
      </c>
      <c r="AK1717" s="20">
        <f t="shared" si="503"/>
        <v>0.11916394341605475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477651199.57437885</v>
      </c>
      <c r="AJ1718" s="19">
        <f t="shared" si="502"/>
        <v>56918800.518691957</v>
      </c>
      <c r="AK1718" s="20">
        <f t="shared" si="503"/>
        <v>0.11916394341605475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477651199.57437885</v>
      </c>
      <c r="AJ1719" s="19">
        <f t="shared" si="502"/>
        <v>56918800.518691957</v>
      </c>
      <c r="AK1719" s="20">
        <f t="shared" si="503"/>
        <v>0.11916394341605475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477651199.57437885</v>
      </c>
      <c r="AJ1720" s="19">
        <f t="shared" si="502"/>
        <v>56918800.518691957</v>
      </c>
      <c r="AK1720" s="20">
        <f t="shared" si="503"/>
        <v>0.11916394341605475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477651199.57437885</v>
      </c>
      <c r="AJ1721" s="19">
        <f t="shared" si="502"/>
        <v>56918800.518691957</v>
      </c>
      <c r="AK1721" s="20">
        <f t="shared" si="503"/>
        <v>0.11916394341605475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477651199.57437885</v>
      </c>
      <c r="AJ1722" s="19">
        <f t="shared" si="502"/>
        <v>56918800.518691957</v>
      </c>
      <c r="AK1722" s="20">
        <f t="shared" si="503"/>
        <v>0.11916394341605475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477651199.57437885</v>
      </c>
      <c r="AJ1759" s="19">
        <f t="shared" si="519"/>
        <v>56918800.518691957</v>
      </c>
      <c r="AK1759" s="20">
        <f t="shared" si="520"/>
        <v>0.11916394341605475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477651199.57437885</v>
      </c>
      <c r="AJ1760" s="19">
        <f t="shared" si="519"/>
        <v>56918800.518691957</v>
      </c>
      <c r="AK1760" s="20">
        <f t="shared" si="520"/>
        <v>0.11916394341605475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477651199.57437885</v>
      </c>
      <c r="AJ1761" s="19">
        <f t="shared" si="519"/>
        <v>56918800.518691957</v>
      </c>
      <c r="AK1761" s="20">
        <f t="shared" si="520"/>
        <v>0.11916394341605475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477651199.57437885</v>
      </c>
      <c r="AJ1762" s="19">
        <f t="shared" si="519"/>
        <v>56918800.518691957</v>
      </c>
      <c r="AK1762" s="20">
        <f t="shared" si="520"/>
        <v>0.11916394341605475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477651199.57437885</v>
      </c>
      <c r="AJ1763" s="19">
        <f t="shared" si="519"/>
        <v>56918800.518691957</v>
      </c>
      <c r="AK1763" s="20">
        <f t="shared" si="520"/>
        <v>0.11916394341605475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477651199.57437885</v>
      </c>
      <c r="AJ1764" s="19">
        <f t="shared" si="519"/>
        <v>56918800.518691957</v>
      </c>
      <c r="AK1764" s="20">
        <f t="shared" si="520"/>
        <v>0.11916394341605475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477651199.57437885</v>
      </c>
      <c r="AJ1765" s="19">
        <f t="shared" si="519"/>
        <v>56918800.518691957</v>
      </c>
      <c r="AK1765" s="20">
        <f t="shared" si="520"/>
        <v>0.11916394341605475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477651199.57437885</v>
      </c>
      <c r="AJ1766" s="19">
        <f t="shared" si="519"/>
        <v>56918800.518691957</v>
      </c>
      <c r="AK1766" s="20">
        <f t="shared" si="520"/>
        <v>0.11916394341605475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477651199.57437885</v>
      </c>
      <c r="AJ1767" s="19">
        <f t="shared" si="519"/>
        <v>56918800.518691957</v>
      </c>
      <c r="AK1767" s="20">
        <f t="shared" si="520"/>
        <v>0.11916394341605475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477651199.57437885</v>
      </c>
      <c r="AJ1768" s="19">
        <f t="shared" si="519"/>
        <v>56918800.518691957</v>
      </c>
      <c r="AK1768" s="20">
        <f t="shared" si="520"/>
        <v>0.11916394341605475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477651199.57437885</v>
      </c>
      <c r="AJ1769" s="19">
        <f t="shared" si="519"/>
        <v>56918800.518691957</v>
      </c>
      <c r="AK1769" s="20">
        <f t="shared" si="520"/>
        <v>0.11916394341605475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477651199.57437885</v>
      </c>
      <c r="AJ1770" s="19">
        <f t="shared" si="519"/>
        <v>56918800.518691957</v>
      </c>
      <c r="AK1770" s="20">
        <f t="shared" si="520"/>
        <v>0.11916394341605475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477651199.57437885</v>
      </c>
      <c r="AJ1771" s="19">
        <f t="shared" si="519"/>
        <v>56918800.518691957</v>
      </c>
      <c r="AK1771" s="20">
        <f t="shared" si="520"/>
        <v>0.11916394341605475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477651199.57437885</v>
      </c>
      <c r="AJ1776" s="19">
        <f t="shared" si="519"/>
        <v>56918800.518691957</v>
      </c>
      <c r="AK1776" s="20">
        <f t="shared" si="520"/>
        <v>0.11916394341605475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477651199.57437885</v>
      </c>
      <c r="AJ1777" s="19">
        <f t="shared" si="519"/>
        <v>56918800.518691957</v>
      </c>
      <c r="AK1777" s="20">
        <f t="shared" si="520"/>
        <v>0.11916394341605475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477651199.57437885</v>
      </c>
      <c r="AJ1780" s="19">
        <f t="shared" si="519"/>
        <v>56918800.518691957</v>
      </c>
      <c r="AK1780" s="20">
        <f t="shared" si="520"/>
        <v>0.11916394341605475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477651199.57437885</v>
      </c>
      <c r="AJ1781" s="19">
        <f t="shared" si="519"/>
        <v>56918800.518691957</v>
      </c>
      <c r="AK1781" s="20">
        <f t="shared" si="520"/>
        <v>0.11916394341605475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477651199.57437885</v>
      </c>
      <c r="AJ1793" s="19">
        <f t="shared" si="519"/>
        <v>56918800.518691957</v>
      </c>
      <c r="AK1793" s="20">
        <f t="shared" si="520"/>
        <v>0.11916394341605475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477651199.57437885</v>
      </c>
      <c r="AJ1794" s="19">
        <f t="shared" si="519"/>
        <v>56918800.518691957</v>
      </c>
      <c r="AK1794" s="20">
        <f t="shared" si="520"/>
        <v>0.11916394341605475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477651199.57437885</v>
      </c>
      <c r="AJ1795" s="19">
        <f t="shared" si="519"/>
        <v>56918800.518691957</v>
      </c>
      <c r="AK1795" s="20">
        <f t="shared" si="520"/>
        <v>0.11916394341605475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477651199.57437885</v>
      </c>
      <c r="AJ1796" s="19">
        <f t="shared" si="519"/>
        <v>56918800.518691957</v>
      </c>
      <c r="AK1796" s="20">
        <f t="shared" si="520"/>
        <v>0.11916394341605475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477651199.57437885</v>
      </c>
      <c r="AJ1797" s="19">
        <f t="shared" si="519"/>
        <v>56918800.518691957</v>
      </c>
      <c r="AK1797" s="20">
        <f t="shared" si="520"/>
        <v>0.11916394341605475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477651199.57437885</v>
      </c>
      <c r="AJ1809" s="19">
        <f t="shared" si="539"/>
        <v>56918800.518691957</v>
      </c>
      <c r="AK1809" s="20">
        <f t="shared" si="540"/>
        <v>0.11916394341605475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477651199.57437885</v>
      </c>
      <c r="AJ1810" s="19">
        <f t="shared" si="539"/>
        <v>56918800.518691957</v>
      </c>
      <c r="AK1810" s="20">
        <f t="shared" si="540"/>
        <v>0.11916394341605475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477651199.57437885</v>
      </c>
      <c r="AJ1813" s="19">
        <f t="shared" si="539"/>
        <v>56918800.518691957</v>
      </c>
      <c r="AK1813" s="20">
        <f t="shared" si="540"/>
        <v>0.11916394341605475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477651199.57437885</v>
      </c>
      <c r="AJ1816" s="19">
        <f t="shared" si="539"/>
        <v>56918800.518691957</v>
      </c>
      <c r="AK1816" s="20">
        <f t="shared" si="540"/>
        <v>0.11916394341605475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477651199.57437885</v>
      </c>
      <c r="AJ1817" s="19">
        <f t="shared" si="539"/>
        <v>56918800.518691957</v>
      </c>
      <c r="AK1817" s="20">
        <f t="shared" si="540"/>
        <v>0.11916394341605475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477651199.57437885</v>
      </c>
      <c r="AJ1818" s="19">
        <f t="shared" si="539"/>
        <v>56918800.518691957</v>
      </c>
      <c r="AK1818" s="20">
        <f t="shared" si="540"/>
        <v>0.11916394341605475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477651199.57437885</v>
      </c>
      <c r="AJ1819" s="19">
        <f t="shared" si="539"/>
        <v>56918800.518691957</v>
      </c>
      <c r="AK1819" s="20">
        <f t="shared" si="540"/>
        <v>0.11916394341605475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477651199.57437885</v>
      </c>
      <c r="AJ1820" s="19">
        <f t="shared" si="539"/>
        <v>56918800.518691957</v>
      </c>
      <c r="AK1820" s="20">
        <f t="shared" si="540"/>
        <v>0.11916394341605475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477651199.57437885</v>
      </c>
      <c r="AJ1821" s="19">
        <f t="shared" si="539"/>
        <v>56918800.518691957</v>
      </c>
      <c r="AK1821" s="20">
        <f t="shared" si="540"/>
        <v>0.11916394341605475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477651199.57437885</v>
      </c>
      <c r="AJ1822" s="19">
        <f t="shared" si="539"/>
        <v>56918800.518691957</v>
      </c>
      <c r="AK1822" s="20">
        <f t="shared" si="540"/>
        <v>0.11916394341605475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477651199.57437885</v>
      </c>
      <c r="AJ1823" s="19">
        <f t="shared" si="539"/>
        <v>56918800.518691957</v>
      </c>
      <c r="AK1823" s="20">
        <f t="shared" si="540"/>
        <v>0.11916394341605475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477651199.57437885</v>
      </c>
      <c r="AJ1824" s="19">
        <f t="shared" si="539"/>
        <v>56918800.518691957</v>
      </c>
      <c r="AK1824" s="20">
        <f t="shared" si="540"/>
        <v>0.11916394341605475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477651199.57437885</v>
      </c>
      <c r="AJ1825" s="19">
        <f t="shared" si="539"/>
        <v>56918800.518691957</v>
      </c>
      <c r="AK1825" s="20">
        <f t="shared" si="540"/>
        <v>0.11916394341605475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477651199.57437885</v>
      </c>
      <c r="AJ1826" s="19">
        <f t="shared" si="539"/>
        <v>56918800.518691957</v>
      </c>
      <c r="AK1826" s="20">
        <f t="shared" si="540"/>
        <v>0.11916394341605475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477651199.57437885</v>
      </c>
      <c r="AJ1827" s="19">
        <f t="shared" si="539"/>
        <v>56918800.518691957</v>
      </c>
      <c r="AK1827" s="20">
        <f t="shared" si="540"/>
        <v>0.11916394341605475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477651199.57437885</v>
      </c>
      <c r="AJ1828" s="19">
        <f t="shared" si="539"/>
        <v>56918800.518691957</v>
      </c>
      <c r="AK1828" s="20">
        <f t="shared" si="540"/>
        <v>0.11916394341605475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477651199.57437885</v>
      </c>
      <c r="AJ1829" s="19">
        <f t="shared" si="539"/>
        <v>56918800.518691957</v>
      </c>
      <c r="AK1829" s="20">
        <f t="shared" si="540"/>
        <v>0.11916394341605475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477651199.57437885</v>
      </c>
      <c r="AJ1830" s="19">
        <f t="shared" si="539"/>
        <v>56918800.518691957</v>
      </c>
      <c r="AK1830" s="20">
        <f t="shared" si="540"/>
        <v>0.11916394341605475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477651199.57437885</v>
      </c>
      <c r="AJ1831" s="19">
        <f t="shared" si="539"/>
        <v>56918800.518691957</v>
      </c>
      <c r="AK1831" s="20">
        <f t="shared" si="540"/>
        <v>0.11916394341605475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477651199.57437885</v>
      </c>
      <c r="AJ1845" s="19">
        <f t="shared" si="539"/>
        <v>56918800.518691957</v>
      </c>
      <c r="AK1845" s="20">
        <f t="shared" si="540"/>
        <v>0.11916394341605475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477651199.57437885</v>
      </c>
      <c r="AJ1846" s="19">
        <f t="shared" si="539"/>
        <v>56918800.518691957</v>
      </c>
      <c r="AK1846" s="20">
        <f t="shared" si="540"/>
        <v>0.11916394341605475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477651199.57437885</v>
      </c>
      <c r="AJ1847" s="19">
        <f t="shared" si="539"/>
        <v>56918800.518691957</v>
      </c>
      <c r="AK1847" s="20">
        <f t="shared" si="540"/>
        <v>0.11916394341605475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477651199.57437885</v>
      </c>
      <c r="AJ1848" s="19">
        <f t="shared" si="539"/>
        <v>56918800.518691957</v>
      </c>
      <c r="AK1848" s="20">
        <f t="shared" si="540"/>
        <v>0.11916394341605475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477651199.57437885</v>
      </c>
      <c r="AJ1849" s="19">
        <f t="shared" si="539"/>
        <v>56918800.518691957</v>
      </c>
      <c r="AK1849" s="20">
        <f t="shared" si="540"/>
        <v>0.11916394341605475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477651199.57437885</v>
      </c>
      <c r="AJ1850" s="19">
        <f t="shared" si="539"/>
        <v>56918800.518691957</v>
      </c>
      <c r="AK1850" s="20">
        <f t="shared" si="540"/>
        <v>0.11916394341605475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477651199.57437885</v>
      </c>
      <c r="AJ1851" s="19">
        <f t="shared" si="539"/>
        <v>56918800.518691957</v>
      </c>
      <c r="AK1851" s="20">
        <f t="shared" si="540"/>
        <v>0.11916394341605475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477651199.57437885</v>
      </c>
      <c r="AJ1852" s="19">
        <f t="shared" si="539"/>
        <v>56918800.518691957</v>
      </c>
      <c r="AK1852" s="20">
        <f t="shared" si="540"/>
        <v>0.11916394341605475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477651199.57437885</v>
      </c>
      <c r="AJ1853" s="19">
        <f t="shared" si="539"/>
        <v>56918800.518691957</v>
      </c>
      <c r="AK1853" s="20">
        <f t="shared" si="540"/>
        <v>0.11916394341605475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477651199.57437885</v>
      </c>
      <c r="AJ1893" s="19">
        <f t="shared" si="557"/>
        <v>56918800.518691957</v>
      </c>
      <c r="AK1893" s="20">
        <f t="shared" si="558"/>
        <v>0.11916394341605475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477651199.57437885</v>
      </c>
      <c r="AJ1899" s="19">
        <f t="shared" si="557"/>
        <v>56918800.518691957</v>
      </c>
      <c r="AK1899" s="20">
        <f t="shared" si="558"/>
        <v>0.11916394341605475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477651199.57437885</v>
      </c>
      <c r="AJ1901" s="19">
        <f t="shared" si="557"/>
        <v>56918800.518691957</v>
      </c>
      <c r="AK1901" s="20">
        <f t="shared" si="558"/>
        <v>0.11916394341605475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477651199.57437885</v>
      </c>
      <c r="AJ1902" s="19">
        <f t="shared" si="557"/>
        <v>56918800.518691957</v>
      </c>
      <c r="AK1902" s="20">
        <f t="shared" si="558"/>
        <v>0.11916394341605475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477651199.57437885</v>
      </c>
      <c r="AJ1903" s="19">
        <f t="shared" si="557"/>
        <v>56918800.518691957</v>
      </c>
      <c r="AK1903" s="20">
        <f t="shared" si="558"/>
        <v>0.11916394341605475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477651199.57437885</v>
      </c>
      <c r="AJ1904" s="19">
        <f t="shared" si="557"/>
        <v>56918800.518691957</v>
      </c>
      <c r="AK1904" s="20">
        <f t="shared" si="558"/>
        <v>0.11916394341605475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477651199.57437885</v>
      </c>
      <c r="AJ1905" s="19">
        <f t="shared" si="557"/>
        <v>56918800.518691957</v>
      </c>
      <c r="AK1905" s="20">
        <f t="shared" si="558"/>
        <v>0.11916394341605475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477651199.57437885</v>
      </c>
      <c r="AJ1915" s="19">
        <f t="shared" si="557"/>
        <v>56918800.518691957</v>
      </c>
      <c r="AK1915" s="20">
        <f t="shared" si="558"/>
        <v>0.11916394341605475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477651199.57437885</v>
      </c>
      <c r="AJ1916" s="19">
        <f t="shared" si="557"/>
        <v>56918800.518691957</v>
      </c>
      <c r="AK1916" s="20">
        <f t="shared" si="558"/>
        <v>0.11916394341605475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477651199.57437885</v>
      </c>
      <c r="AJ1917" s="19">
        <f t="shared" si="557"/>
        <v>56918800.518691957</v>
      </c>
      <c r="AK1917" s="20">
        <f t="shared" si="558"/>
        <v>0.11916394341605475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477651199.57437885</v>
      </c>
      <c r="AJ1918" s="19">
        <f t="shared" si="557"/>
        <v>56918800.518691957</v>
      </c>
      <c r="AK1918" s="20">
        <f t="shared" si="558"/>
        <v>0.11916394341605475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477651199.57437885</v>
      </c>
      <c r="AJ1919" s="19">
        <f t="shared" si="557"/>
        <v>56918800.518691957</v>
      </c>
      <c r="AK1919" s="20">
        <f t="shared" si="558"/>
        <v>0.11916394341605475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477651199.57437885</v>
      </c>
      <c r="AJ1920" s="19">
        <f t="shared" si="557"/>
        <v>56918800.518691957</v>
      </c>
      <c r="AK1920" s="20">
        <f t="shared" si="558"/>
        <v>0.11916394341605475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477651199.57437885</v>
      </c>
      <c r="AJ1921" s="19">
        <f t="shared" si="557"/>
        <v>56918800.518691957</v>
      </c>
      <c r="AK1921" s="20">
        <f t="shared" si="558"/>
        <v>0.11916394341605475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477651199.57437885</v>
      </c>
      <c r="AJ1922" s="19">
        <f t="shared" si="557"/>
        <v>56918800.518691957</v>
      </c>
      <c r="AK1922" s="20">
        <f t="shared" si="558"/>
        <v>0.11916394341605475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477651199.57437885</v>
      </c>
      <c r="AJ1923" s="19">
        <f t="shared" si="557"/>
        <v>56918800.518691957</v>
      </c>
      <c r="AK1923" s="20">
        <f t="shared" si="558"/>
        <v>0.11916394341605475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477651199.57437885</v>
      </c>
      <c r="AJ1924" s="19">
        <f t="shared" si="557"/>
        <v>56918800.518691957</v>
      </c>
      <c r="AK1924" s="20">
        <f t="shared" si="558"/>
        <v>0.11916394341605475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477651199.57437885</v>
      </c>
      <c r="AJ1926" s="19">
        <f t="shared" ref="AJ1926:AJ1989" si="576">IF(P1926="C66 SERVICE","",SUMIFS(AC:AC,F:F,F1926,G:G,G1926,E:E,E1926))</f>
        <v>56918800.518691957</v>
      </c>
      <c r="AK1926" s="20">
        <f t="shared" ref="AK1926:AK1989" si="577">IF(AJ1926&gt;0,AJ1926/AI1926,"")</f>
        <v>0.11916394341605475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477651199.57437885</v>
      </c>
      <c r="AJ1946" s="19">
        <f t="shared" si="576"/>
        <v>56918800.518691957</v>
      </c>
      <c r="AK1946" s="20">
        <f t="shared" si="577"/>
        <v>0.11916394341605475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477651199.57437885</v>
      </c>
      <c r="AJ1954" s="19">
        <f t="shared" si="576"/>
        <v>56918800.518691957</v>
      </c>
      <c r="AK1954" s="20">
        <f t="shared" si="577"/>
        <v>0.11916394341605475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477651199.57437885</v>
      </c>
      <c r="AJ1955" s="19">
        <f t="shared" si="576"/>
        <v>56918800.518691957</v>
      </c>
      <c r="AK1955" s="20">
        <f t="shared" si="577"/>
        <v>0.11916394341605475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477651199.57437885</v>
      </c>
      <c r="AJ1956" s="19">
        <f t="shared" si="576"/>
        <v>56918800.518691957</v>
      </c>
      <c r="AK1956" s="20">
        <f t="shared" si="577"/>
        <v>0.11916394341605475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477651199.57437885</v>
      </c>
      <c r="AJ2082" s="19">
        <f t="shared" si="613"/>
        <v>56918800.518691957</v>
      </c>
      <c r="AK2082" s="20">
        <f t="shared" si="614"/>
        <v>0.11916394341605475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477651199.57437885</v>
      </c>
      <c r="AJ2083" s="19">
        <f t="shared" si="613"/>
        <v>56918800.518691957</v>
      </c>
      <c r="AK2083" s="20">
        <f t="shared" si="614"/>
        <v>0.11916394341605475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477651199.57437885</v>
      </c>
      <c r="AJ2084" s="19">
        <f t="shared" si="613"/>
        <v>56918800.518691957</v>
      </c>
      <c r="AK2084" s="20">
        <f t="shared" si="614"/>
        <v>0.11916394341605475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477651199.57437885</v>
      </c>
      <c r="AJ2085" s="19">
        <f t="shared" si="613"/>
        <v>56918800.518691957</v>
      </c>
      <c r="AK2085" s="20">
        <f t="shared" si="614"/>
        <v>0.11916394341605475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477651199.57437885</v>
      </c>
      <c r="AJ2086" s="19">
        <f t="shared" si="613"/>
        <v>56918800.518691957</v>
      </c>
      <c r="AK2086" s="20">
        <f t="shared" si="614"/>
        <v>0.11916394341605475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477651199.57437885</v>
      </c>
      <c r="AJ2087" s="19">
        <f t="shared" si="613"/>
        <v>56918800.518691957</v>
      </c>
      <c r="AK2087" s="20">
        <f t="shared" si="614"/>
        <v>0.11916394341605475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477651199.57437885</v>
      </c>
      <c r="AJ2088" s="19">
        <f t="shared" si="613"/>
        <v>56918800.518691957</v>
      </c>
      <c r="AK2088" s="20">
        <f t="shared" si="614"/>
        <v>0.11916394341605475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477651199.57437885</v>
      </c>
      <c r="AJ2089" s="19">
        <f t="shared" si="613"/>
        <v>56918800.518691957</v>
      </c>
      <c r="AK2089" s="20">
        <f t="shared" si="614"/>
        <v>0.11916394341605475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477651199.57437885</v>
      </c>
      <c r="AJ2105" s="19">
        <f t="shared" si="613"/>
        <v>56918800.518691957</v>
      </c>
      <c r="AK2105" s="20">
        <f t="shared" si="614"/>
        <v>0.11916394341605475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477651199.57437885</v>
      </c>
      <c r="AJ2108" s="19">
        <f t="shared" si="613"/>
        <v>56918800.518691957</v>
      </c>
      <c r="AK2108" s="20">
        <f t="shared" si="614"/>
        <v>0.11916394341605475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477651199.57437885</v>
      </c>
      <c r="AJ2109" s="19">
        <f t="shared" si="613"/>
        <v>56918800.518691957</v>
      </c>
      <c r="AK2109" s="20">
        <f t="shared" si="614"/>
        <v>0.11916394341605475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477651199.57437885</v>
      </c>
      <c r="AJ2163" s="19">
        <f t="shared" si="630"/>
        <v>56918800.518691957</v>
      </c>
      <c r="AK2163" s="20">
        <f t="shared" si="631"/>
        <v>0.11916394341605475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477651199.57437885</v>
      </c>
      <c r="AJ2164" s="19">
        <f t="shared" si="630"/>
        <v>56918800.518691957</v>
      </c>
      <c r="AK2164" s="20">
        <f t="shared" si="631"/>
        <v>0.11916394341605475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477651199.57437885</v>
      </c>
      <c r="AJ2183" s="19">
        <f t="shared" si="650"/>
        <v>56918800.518691957</v>
      </c>
      <c r="AK2183" s="20">
        <f t="shared" si="651"/>
        <v>0.11916394341605475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477651199.57437885</v>
      </c>
      <c r="AJ2213" s="19">
        <f t="shared" si="650"/>
        <v>56918800.518691957</v>
      </c>
      <c r="AK2213" s="20">
        <f t="shared" si="651"/>
        <v>0.11916394341605475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477651199.57437885</v>
      </c>
      <c r="AJ2214" s="19">
        <f t="shared" si="650"/>
        <v>56918800.518691957</v>
      </c>
      <c r="AK2214" s="20">
        <f t="shared" si="651"/>
        <v>0.11916394341605475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477651199.57437885</v>
      </c>
      <c r="AJ2215" s="19">
        <f t="shared" si="650"/>
        <v>56918800.518691957</v>
      </c>
      <c r="AK2215" s="20">
        <f t="shared" si="651"/>
        <v>0.11916394341605475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477651199.57437885</v>
      </c>
      <c r="AJ2270" s="19">
        <f t="shared" si="669"/>
        <v>56918800.518691957</v>
      </c>
      <c r="AK2270" s="20">
        <f t="shared" si="670"/>
        <v>0.11916394341605475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477651199.57437885</v>
      </c>
      <c r="AJ2271" s="19">
        <f t="shared" si="669"/>
        <v>56918800.518691957</v>
      </c>
      <c r="AK2271" s="20">
        <f t="shared" si="670"/>
        <v>0.11916394341605475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477651199.57437885</v>
      </c>
      <c r="AJ2272" s="19">
        <f t="shared" si="669"/>
        <v>56918800.518691957</v>
      </c>
      <c r="AK2272" s="20">
        <f t="shared" si="670"/>
        <v>0.11916394341605475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24993329.500884958</v>
      </c>
      <c r="AJ2299" s="27">
        <f t="shared" si="669"/>
        <v>3049537.2547964598</v>
      </c>
      <c r="AK2299" s="28">
        <f t="shared" si="670"/>
        <v>0.12201404597528642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24993329.500884958</v>
      </c>
      <c r="AJ2300" s="27">
        <f t="shared" si="669"/>
        <v>3049537.2547964598</v>
      </c>
      <c r="AK2300" s="28">
        <f t="shared" si="670"/>
        <v>0.12201404597528642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477651199.57437885</v>
      </c>
      <c r="AJ2344" s="19">
        <f t="shared" si="693"/>
        <v>56918800.518691957</v>
      </c>
      <c r="AK2344" s="20">
        <f t="shared" si="694"/>
        <v>0.11916394341605475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477651199.57437885</v>
      </c>
      <c r="AJ2347" s="19">
        <f t="shared" si="693"/>
        <v>56918800.518691957</v>
      </c>
      <c r="AK2347" s="20">
        <f t="shared" si="694"/>
        <v>0.11916394341605475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477651199.57437885</v>
      </c>
      <c r="AJ2348" s="19">
        <f t="shared" si="693"/>
        <v>56918800.518691957</v>
      </c>
      <c r="AK2348" s="20">
        <f t="shared" si="694"/>
        <v>0.11916394341605475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477651199.57437885</v>
      </c>
      <c r="AJ2365" s="19">
        <f t="shared" si="693"/>
        <v>56918800.518691957</v>
      </c>
      <c r="AK2365" s="20">
        <f t="shared" si="694"/>
        <v>0.11916394341605475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477651199.57437885</v>
      </c>
      <c r="AJ2373" s="19">
        <f t="shared" si="693"/>
        <v>56918800.518691957</v>
      </c>
      <c r="AK2373" s="20">
        <f t="shared" si="694"/>
        <v>0.11916394341605475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477651199.57437885</v>
      </c>
      <c r="AJ2375" s="19">
        <f t="shared" si="712"/>
        <v>56918800.518691957</v>
      </c>
      <c r="AK2375" s="20">
        <f t="shared" si="713"/>
        <v>0.11916394341605475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477651199.57437885</v>
      </c>
      <c r="AJ2376" s="19">
        <f t="shared" si="712"/>
        <v>56918800.518691957</v>
      </c>
      <c r="AK2376" s="20">
        <f t="shared" si="713"/>
        <v>0.11916394341605475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477651199.57437885</v>
      </c>
      <c r="AJ2385" s="19">
        <f t="shared" si="712"/>
        <v>56918800.518691957</v>
      </c>
      <c r="AK2385" s="20">
        <f t="shared" si="713"/>
        <v>0.11916394341605475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477651199.57437885</v>
      </c>
      <c r="AJ2456" s="19">
        <f t="shared" si="731"/>
        <v>56918800.518691957</v>
      </c>
      <c r="AK2456" s="20">
        <f t="shared" si="732"/>
        <v>0.11916394341605475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24993329.500884958</v>
      </c>
      <c r="AJ2476" s="200">
        <f t="shared" si="731"/>
        <v>3049537.2547964598</v>
      </c>
      <c r="AK2476" s="201">
        <f t="shared" si="732"/>
        <v>0.12201404597528642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477651199.57437885</v>
      </c>
      <c r="AJ2516" s="19">
        <f t="shared" si="750"/>
        <v>56918800.518691957</v>
      </c>
      <c r="AK2516" s="20">
        <f t="shared" si="751"/>
        <v>0.11916394341605475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477651199.57437885</v>
      </c>
      <c r="AJ2517" s="19">
        <f t="shared" si="750"/>
        <v>56918800.518691957</v>
      </c>
      <c r="AK2517" s="20">
        <f t="shared" si="751"/>
        <v>0.11916394341605475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477651199.57437885</v>
      </c>
      <c r="AJ2518" s="19">
        <f t="shared" si="750"/>
        <v>56918800.518691957</v>
      </c>
      <c r="AK2518" s="20">
        <f t="shared" si="751"/>
        <v>0.11916394341605475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477651199.57437885</v>
      </c>
      <c r="AJ2519" s="19">
        <f t="shared" si="750"/>
        <v>56918800.518691957</v>
      </c>
      <c r="AK2519" s="20">
        <f t="shared" si="751"/>
        <v>0.11916394341605475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477651199.57437885</v>
      </c>
      <c r="AJ2520" s="19">
        <f t="shared" si="750"/>
        <v>56918800.518691957</v>
      </c>
      <c r="AK2520" s="20">
        <f t="shared" si="751"/>
        <v>0.11916394341605475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477651199.57437885</v>
      </c>
      <c r="AJ2521" s="19">
        <f t="shared" si="750"/>
        <v>56918800.518691957</v>
      </c>
      <c r="AK2521" s="20">
        <f t="shared" si="751"/>
        <v>0.11916394341605475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477651199.57437885</v>
      </c>
      <c r="AJ2522" s="19">
        <f t="shared" si="750"/>
        <v>56918800.518691957</v>
      </c>
      <c r="AK2522" s="20">
        <f t="shared" si="751"/>
        <v>0.11916394341605475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477651199.57437885</v>
      </c>
      <c r="AJ2523" s="19">
        <f t="shared" si="750"/>
        <v>56918800.518691957</v>
      </c>
      <c r="AK2523" s="20">
        <f t="shared" si="751"/>
        <v>0.11916394341605475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477651199.57437885</v>
      </c>
      <c r="AJ2524" s="19">
        <f t="shared" si="750"/>
        <v>56918800.518691957</v>
      </c>
      <c r="AK2524" s="20">
        <f t="shared" si="751"/>
        <v>0.11916394341605475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477651199.57437885</v>
      </c>
      <c r="AJ2535" s="19">
        <f t="shared" si="750"/>
        <v>56918800.518691957</v>
      </c>
      <c r="AK2535" s="20">
        <f t="shared" si="751"/>
        <v>0.11916394341605475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477651199.57437885</v>
      </c>
      <c r="AJ2540" s="19">
        <f t="shared" si="750"/>
        <v>56918800.518691957</v>
      </c>
      <c r="AK2540" s="20">
        <f t="shared" si="751"/>
        <v>0.11916394341605475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477651199.57437885</v>
      </c>
      <c r="AJ2541" s="19">
        <f t="shared" si="750"/>
        <v>56918800.518691957</v>
      </c>
      <c r="AK2541" s="20">
        <f t="shared" si="751"/>
        <v>0.11916394341605475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477651199.57437885</v>
      </c>
      <c r="AJ2546" s="19">
        <f t="shared" si="750"/>
        <v>56918800.518691957</v>
      </c>
      <c r="AK2546" s="20">
        <f t="shared" si="751"/>
        <v>0.11916394341605475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477651199.57437885</v>
      </c>
      <c r="AJ2547" s="19">
        <f t="shared" si="750"/>
        <v>56918800.518691957</v>
      </c>
      <c r="AK2547" s="20">
        <f t="shared" si="751"/>
        <v>0.11916394341605475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477651199.57437885</v>
      </c>
      <c r="AJ2548" s="19">
        <f t="shared" si="750"/>
        <v>56918800.518691957</v>
      </c>
      <c r="AK2548" s="20">
        <f t="shared" si="751"/>
        <v>0.11916394341605475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477651199.57437885</v>
      </c>
      <c r="AJ2549" s="19">
        <f t="shared" si="750"/>
        <v>56918800.518691957</v>
      </c>
      <c r="AK2549" s="20">
        <f t="shared" si="751"/>
        <v>0.11916394341605475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477651199.57437885</v>
      </c>
      <c r="AJ2552" s="19">
        <f t="shared" si="750"/>
        <v>56918800.518691957</v>
      </c>
      <c r="AK2552" s="20">
        <f t="shared" si="751"/>
        <v>0.11916394341605475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477651199.57437885</v>
      </c>
      <c r="AJ2553" s="19">
        <f t="shared" si="750"/>
        <v>56918800.518691957</v>
      </c>
      <c r="AK2553" s="20">
        <f t="shared" si="751"/>
        <v>0.11916394341605475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477651199.57437885</v>
      </c>
      <c r="AJ2569" s="19">
        <f t="shared" si="768"/>
        <v>56918800.518691957</v>
      </c>
      <c r="AK2569" s="20">
        <f t="shared" si="769"/>
        <v>0.11916394341605475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477651199.57437885</v>
      </c>
      <c r="AJ2600" s="19">
        <f t="shared" si="768"/>
        <v>56918800.518691957</v>
      </c>
      <c r="AK2600" s="20">
        <f t="shared" si="769"/>
        <v>0.11916394341605475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477651199.57437885</v>
      </c>
      <c r="AJ2601" s="19">
        <f t="shared" si="768"/>
        <v>56918800.518691957</v>
      </c>
      <c r="AK2601" s="20">
        <f t="shared" si="769"/>
        <v>0.11916394341605475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22692444.416035399</v>
      </c>
      <c r="AJ2612" s="27">
        <f t="shared" si="768"/>
        <v>2653968.2149242489</v>
      </c>
      <c r="AK2612" s="28">
        <f t="shared" si="769"/>
        <v>0.11695382684506424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22692444.416035399</v>
      </c>
      <c r="AJ2613" s="27">
        <f t="shared" si="768"/>
        <v>2653968.2149242489</v>
      </c>
      <c r="AK2613" s="28">
        <f t="shared" si="769"/>
        <v>0.11695382684506424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22399988.308672566</v>
      </c>
      <c r="AJ2619" s="19">
        <f t="shared" si="768"/>
        <v>2687998.5970407082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477651199.57437885</v>
      </c>
      <c r="AJ2627" s="19">
        <f t="shared" si="768"/>
        <v>56918800.518691957</v>
      </c>
      <c r="AK2627" s="20">
        <f t="shared" si="769"/>
        <v>0.11916394341605475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477651199.57437885</v>
      </c>
      <c r="AJ2642" s="19">
        <f t="shared" si="787"/>
        <v>56918800.518691957</v>
      </c>
      <c r="AK2642" s="20">
        <f t="shared" si="788"/>
        <v>0.11916394341605475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477651199.57437885</v>
      </c>
      <c r="AJ2643" s="19">
        <f t="shared" si="787"/>
        <v>56918800.518691957</v>
      </c>
      <c r="AK2643" s="20">
        <f t="shared" si="788"/>
        <v>0.11916394341605475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477651199.57437885</v>
      </c>
      <c r="AJ2646" s="19">
        <f t="shared" si="787"/>
        <v>56918800.518691957</v>
      </c>
      <c r="AK2646" s="20">
        <f t="shared" si="788"/>
        <v>0.11916394341605475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477651199.57437885</v>
      </c>
      <c r="AJ2647" s="19">
        <f t="shared" si="787"/>
        <v>56918800.518691957</v>
      </c>
      <c r="AK2647" s="20">
        <f t="shared" si="788"/>
        <v>0.11916394341605475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477651199.57437885</v>
      </c>
      <c r="AJ2652" s="19">
        <f t="shared" si="787"/>
        <v>56918800.518691957</v>
      </c>
      <c r="AK2652" s="20">
        <f t="shared" si="788"/>
        <v>0.11916394341605475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22399988.308672566</v>
      </c>
      <c r="AJ2679" s="19">
        <f t="shared" si="787"/>
        <v>2687998.5970407082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22399988.308672566</v>
      </c>
      <c r="AJ2680" s="200">
        <f t="shared" si="787"/>
        <v>2687998.5970407082</v>
      </c>
      <c r="AK2680" s="201">
        <f t="shared" si="788"/>
        <v>0.12000000000000001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22399988.308672566</v>
      </c>
      <c r="AJ2681" s="200">
        <f t="shared" si="787"/>
        <v>2687998.5970407082</v>
      </c>
      <c r="AK2681" s="201">
        <f t="shared" si="788"/>
        <v>0.12000000000000001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22399988.308672566</v>
      </c>
      <c r="AJ2682" s="200">
        <f t="shared" si="787"/>
        <v>2687998.5970407082</v>
      </c>
      <c r="AK2682" s="201">
        <f t="shared" si="788"/>
        <v>0.12000000000000001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477651199.57437885</v>
      </c>
      <c r="AJ2718" s="19">
        <f t="shared" si="809"/>
        <v>56918800.518691957</v>
      </c>
      <c r="AK2718" s="20">
        <f t="shared" si="810"/>
        <v>0.11916394341605475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477651199.57437885</v>
      </c>
      <c r="AJ2719" s="19">
        <f t="shared" si="809"/>
        <v>56918800.518691957</v>
      </c>
      <c r="AK2719" s="20">
        <f t="shared" si="810"/>
        <v>0.11916394341605475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477651199.57437885</v>
      </c>
      <c r="AJ2736" s="19">
        <f t="shared" si="809"/>
        <v>56918800.518691957</v>
      </c>
      <c r="AK2736" s="20">
        <f t="shared" si="810"/>
        <v>0.11916394341605475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477651199.57437885</v>
      </c>
      <c r="AJ2737" s="19">
        <f t="shared" si="809"/>
        <v>56918800.518691957</v>
      </c>
      <c r="AK2737" s="20">
        <f t="shared" si="810"/>
        <v>0.11916394341605475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477651199.57437885</v>
      </c>
      <c r="AJ2738" s="19">
        <f t="shared" si="809"/>
        <v>56918800.518691957</v>
      </c>
      <c r="AK2738" s="20">
        <f t="shared" si="810"/>
        <v>0.11916394341605475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477651199.57437885</v>
      </c>
      <c r="AJ2761" s="19">
        <f t="shared" si="826"/>
        <v>56918800.518691957</v>
      </c>
      <c r="AK2761" s="20">
        <f t="shared" si="827"/>
        <v>0.11916394341605475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477651199.57437885</v>
      </c>
      <c r="AJ2762" s="19">
        <f t="shared" si="826"/>
        <v>56918800.518691957</v>
      </c>
      <c r="AK2762" s="20">
        <f t="shared" si="827"/>
        <v>0.11916394341605475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477651199.57437885</v>
      </c>
      <c r="AJ2763" s="19">
        <f t="shared" si="826"/>
        <v>56918800.518691957</v>
      </c>
      <c r="AK2763" s="20">
        <f t="shared" si="827"/>
        <v>0.11916394341605475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477651199.57437885</v>
      </c>
      <c r="AJ2764" s="19">
        <f t="shared" si="826"/>
        <v>56918800.518691957</v>
      </c>
      <c r="AK2764" s="20">
        <f t="shared" si="827"/>
        <v>0.11916394341605475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477651199.57437885</v>
      </c>
      <c r="AJ2765" s="19">
        <f t="shared" si="826"/>
        <v>56918800.518691957</v>
      </c>
      <c r="AK2765" s="20">
        <f t="shared" si="827"/>
        <v>0.11916394341605475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477651199.57437885</v>
      </c>
      <c r="AJ2778" s="19">
        <f t="shared" si="826"/>
        <v>56918800.518691957</v>
      </c>
      <c r="AK2778" s="20">
        <f t="shared" si="827"/>
        <v>0.11916394341605475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477651199.57437885</v>
      </c>
      <c r="AJ2779" s="19">
        <f t="shared" si="826"/>
        <v>56918800.518691957</v>
      </c>
      <c r="AK2779" s="20">
        <f t="shared" si="827"/>
        <v>0.11916394341605475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477651199.57437885</v>
      </c>
      <c r="AJ2780" s="19">
        <f t="shared" si="826"/>
        <v>56918800.518691957</v>
      </c>
      <c r="AK2780" s="20">
        <f t="shared" si="827"/>
        <v>0.11916394341605475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477651199.57437885</v>
      </c>
      <c r="AJ2781" s="19">
        <f t="shared" si="826"/>
        <v>56918800.518691957</v>
      </c>
      <c r="AK2781" s="20">
        <f t="shared" si="827"/>
        <v>0.11916394341605475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24129972.828771491</v>
      </c>
      <c r="AJ2791" s="27">
        <f t="shared" si="826"/>
        <v>2880955.0890193055</v>
      </c>
      <c r="AK2791" s="28">
        <f t="shared" si="827"/>
        <v>0.11939321728469518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477651199.57437885</v>
      </c>
      <c r="AJ2792" s="19">
        <f t="shared" si="826"/>
        <v>56918800.518691957</v>
      </c>
      <c r="AK2792" s="20">
        <f t="shared" si="827"/>
        <v>0.11916394341605475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477651199.57437885</v>
      </c>
      <c r="AJ2793" s="19">
        <f t="shared" si="826"/>
        <v>56918800.518691957</v>
      </c>
      <c r="AK2793" s="20">
        <f t="shared" si="827"/>
        <v>0.11916394341605475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477651199.57437885</v>
      </c>
      <c r="AJ2794" s="19">
        <f t="shared" si="826"/>
        <v>56918800.518691957</v>
      </c>
      <c r="AK2794" s="20">
        <f t="shared" si="827"/>
        <v>0.11916394341605475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477651199.57437885</v>
      </c>
      <c r="AJ2795" s="19">
        <f t="shared" si="826"/>
        <v>56918800.518691957</v>
      </c>
      <c r="AK2795" s="20">
        <f t="shared" si="827"/>
        <v>0.11916394341605475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477651199.57437885</v>
      </c>
      <c r="AJ2796" s="19">
        <f t="shared" si="826"/>
        <v>56918800.518691957</v>
      </c>
      <c r="AK2796" s="20">
        <f t="shared" si="827"/>
        <v>0.11916394341605475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477651199.57437885</v>
      </c>
      <c r="AJ2797" s="19">
        <f t="shared" si="826"/>
        <v>56918800.518691957</v>
      </c>
      <c r="AK2797" s="20">
        <f t="shared" si="827"/>
        <v>0.11916394341605475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477651199.57437885</v>
      </c>
      <c r="AJ2798" s="19">
        <f t="shared" si="826"/>
        <v>56918800.518691957</v>
      </c>
      <c r="AK2798" s="20">
        <f t="shared" si="827"/>
        <v>0.11916394341605475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477651199.57437885</v>
      </c>
      <c r="AJ2799" s="19">
        <f t="shared" si="826"/>
        <v>56918800.518691957</v>
      </c>
      <c r="AK2799" s="20">
        <f t="shared" si="827"/>
        <v>0.11916394341605475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477651199.57437885</v>
      </c>
      <c r="AJ2800" s="19">
        <f t="shared" si="826"/>
        <v>56918800.518691957</v>
      </c>
      <c r="AK2800" s="20">
        <f t="shared" si="827"/>
        <v>0.11916394341605475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477651199.57437885</v>
      </c>
      <c r="AJ2801" s="19">
        <f t="shared" si="826"/>
        <v>56918800.518691957</v>
      </c>
      <c r="AK2801" s="20">
        <f t="shared" si="827"/>
        <v>0.11916394341605475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477651199.57437885</v>
      </c>
      <c r="AJ2809" s="19">
        <f t="shared" si="826"/>
        <v>56918800.518691957</v>
      </c>
      <c r="AK2809" s="20">
        <f t="shared" si="827"/>
        <v>0.11916394341605475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477651199.57437885</v>
      </c>
      <c r="AJ2810" s="19">
        <f t="shared" si="826"/>
        <v>56918800.518691957</v>
      </c>
      <c r="AK2810" s="20">
        <f t="shared" si="827"/>
        <v>0.11916394341605475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477651199.57437885</v>
      </c>
      <c r="AJ2832" s="19">
        <f t="shared" si="844"/>
        <v>56918800.518691957</v>
      </c>
      <c r="AK2832" s="20">
        <f t="shared" si="845"/>
        <v>0.11916394341605475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477651199.57437885</v>
      </c>
      <c r="AJ2833" s="19">
        <f t="shared" si="844"/>
        <v>56918800.518691957</v>
      </c>
      <c r="AK2833" s="20">
        <f t="shared" si="845"/>
        <v>0.11916394341605475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477651199.57437885</v>
      </c>
      <c r="AJ2834" s="19">
        <f t="shared" si="844"/>
        <v>56918800.518691957</v>
      </c>
      <c r="AK2834" s="20">
        <f t="shared" si="845"/>
        <v>0.11916394341605475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477651199.57437885</v>
      </c>
      <c r="AJ2835" s="19">
        <f t="shared" si="844"/>
        <v>56918800.518691957</v>
      </c>
      <c r="AK2835" s="20">
        <f t="shared" si="845"/>
        <v>0.11916394341605475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477651199.57437885</v>
      </c>
      <c r="AJ2836" s="19">
        <f t="shared" si="844"/>
        <v>56918800.518691957</v>
      </c>
      <c r="AK2836" s="20">
        <f t="shared" si="845"/>
        <v>0.11916394341605475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22399988.308672566</v>
      </c>
      <c r="AJ2846" s="27">
        <f t="shared" si="844"/>
        <v>2687998.5970407082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22399988.308672566</v>
      </c>
      <c r="AJ2847" s="27">
        <f t="shared" si="844"/>
        <v>2687998.5970407082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24993329.500884958</v>
      </c>
      <c r="AJ2850" s="200">
        <f t="shared" si="844"/>
        <v>3049537.2547964598</v>
      </c>
      <c r="AK2850" s="201">
        <f t="shared" si="845"/>
        <v>0.12201404597528642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477651199.57437885</v>
      </c>
      <c r="AJ2857" s="19">
        <f t="shared" si="844"/>
        <v>56918800.518691957</v>
      </c>
      <c r="AK2857" s="20">
        <f t="shared" si="845"/>
        <v>0.11916394341605475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477651199.57437885</v>
      </c>
      <c r="AJ2858" s="19">
        <f t="shared" si="844"/>
        <v>56918800.518691957</v>
      </c>
      <c r="AK2858" s="20">
        <f t="shared" si="845"/>
        <v>0.11916394341605475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477651199.57437885</v>
      </c>
      <c r="AJ2878" s="19">
        <f t="shared" si="844"/>
        <v>56918800.518691957</v>
      </c>
      <c r="AK2878" s="20">
        <f t="shared" si="845"/>
        <v>0.11916394341605475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477651199.57437885</v>
      </c>
      <c r="AJ2886" s="19">
        <f t="shared" ref="AJ2886:AJ2949" si="865">IF(P2886="C66 SERVICE","",SUMIFS(AC:AC,F:F,F2886,G:G,G2886,E:E,E2886))</f>
        <v>56918800.518691957</v>
      </c>
      <c r="AK2886" s="20">
        <f t="shared" ref="AK2886:AK2949" si="866">IF(AJ2886&gt;0,AJ2886/AI2886,"")</f>
        <v>0.11916394341605475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477651199.57437885</v>
      </c>
      <c r="AJ2887" s="19">
        <f t="shared" si="865"/>
        <v>56918800.518691957</v>
      </c>
      <c r="AK2887" s="20">
        <f t="shared" si="866"/>
        <v>0.11916394341605475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477651199.57437885</v>
      </c>
      <c r="AJ2888" s="19">
        <f t="shared" si="865"/>
        <v>56918800.518691957</v>
      </c>
      <c r="AK2888" s="20">
        <f t="shared" si="866"/>
        <v>0.11916394341605475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477651199.57437885</v>
      </c>
      <c r="AJ2889" s="19">
        <f t="shared" si="865"/>
        <v>56918800.518691957</v>
      </c>
      <c r="AK2889" s="20">
        <f t="shared" si="866"/>
        <v>0.11916394341605475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477651199.57437885</v>
      </c>
      <c r="AJ2890" s="19">
        <f t="shared" si="865"/>
        <v>56918800.518691957</v>
      </c>
      <c r="AK2890" s="20">
        <f t="shared" si="866"/>
        <v>0.11916394341605475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24993329.500884958</v>
      </c>
      <c r="AJ2898" s="200">
        <f t="shared" si="865"/>
        <v>3049537.2547964598</v>
      </c>
      <c r="AK2898" s="201">
        <f t="shared" si="866"/>
        <v>0.12201404597528642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477651199.57437885</v>
      </c>
      <c r="AJ2900" s="19">
        <f t="shared" si="865"/>
        <v>56918800.518691957</v>
      </c>
      <c r="AK2900" s="20">
        <f t="shared" si="866"/>
        <v>0.11916394341605475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477651199.57437885</v>
      </c>
      <c r="AJ2905" s="19">
        <f t="shared" si="865"/>
        <v>56918800.518691957</v>
      </c>
      <c r="AK2905" s="20">
        <f t="shared" si="866"/>
        <v>0.11916394341605475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477651199.57437885</v>
      </c>
      <c r="AJ2918" s="19">
        <f t="shared" si="865"/>
        <v>56918800.518691957</v>
      </c>
      <c r="AK2918" s="20">
        <f t="shared" si="866"/>
        <v>0.11916394341605475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477651199.57437885</v>
      </c>
      <c r="AJ2919" s="19">
        <f t="shared" si="865"/>
        <v>56918800.518691957</v>
      </c>
      <c r="AK2919" s="20">
        <f t="shared" si="866"/>
        <v>0.11916394341605475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477651199.57437885</v>
      </c>
      <c r="AJ2920" s="19">
        <f t="shared" si="865"/>
        <v>56918800.518691957</v>
      </c>
      <c r="AK2920" s="20">
        <f t="shared" si="866"/>
        <v>0.11916394341605475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477651199.57437885</v>
      </c>
      <c r="AJ2921" s="19">
        <f t="shared" si="865"/>
        <v>56918800.518691957</v>
      </c>
      <c r="AK2921" s="20">
        <f t="shared" si="866"/>
        <v>0.11916394341605475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477651199.57437885</v>
      </c>
      <c r="AJ2922" s="19">
        <f t="shared" si="865"/>
        <v>56918800.518691957</v>
      </c>
      <c r="AK2922" s="20">
        <f t="shared" si="866"/>
        <v>0.11916394341605475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477651199.57437885</v>
      </c>
      <c r="AJ2923" s="19">
        <f t="shared" si="865"/>
        <v>56918800.518691957</v>
      </c>
      <c r="AK2923" s="20">
        <f t="shared" si="866"/>
        <v>0.11916394341605475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477651199.57437885</v>
      </c>
      <c r="AJ2924" s="19">
        <f t="shared" si="865"/>
        <v>56918800.518691957</v>
      </c>
      <c r="AK2924" s="20">
        <f t="shared" si="866"/>
        <v>0.11916394341605475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477651199.57437885</v>
      </c>
      <c r="AJ2925" s="19">
        <f t="shared" si="865"/>
        <v>56918800.518691957</v>
      </c>
      <c r="AK2925" s="20">
        <f t="shared" si="866"/>
        <v>0.11916394341605475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477651199.57437885</v>
      </c>
      <c r="AJ2931" s="19">
        <f t="shared" si="865"/>
        <v>56918800.518691957</v>
      </c>
      <c r="AK2931" s="20">
        <f t="shared" si="866"/>
        <v>0.11916394341605475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477651199.57437885</v>
      </c>
      <c r="AJ2933" s="19">
        <f t="shared" si="865"/>
        <v>56918800.518691957</v>
      </c>
      <c r="AK2933" s="20">
        <f t="shared" si="866"/>
        <v>0.11916394341605475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477651199.57437885</v>
      </c>
      <c r="AJ2937" s="19">
        <f t="shared" si="865"/>
        <v>56918800.518691957</v>
      </c>
      <c r="AK2937" s="20">
        <f t="shared" si="866"/>
        <v>0.11916394341605475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477651199.57437885</v>
      </c>
      <c r="AJ2938" s="19">
        <f t="shared" si="865"/>
        <v>56918800.518691957</v>
      </c>
      <c r="AK2938" s="20">
        <f t="shared" si="866"/>
        <v>0.11916394341605475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477651199.57437885</v>
      </c>
      <c r="AJ2956" s="19">
        <f t="shared" si="885"/>
        <v>56918800.518691957</v>
      </c>
      <c r="AK2956" s="20">
        <f t="shared" si="886"/>
        <v>0.11916394341605475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477651199.57437885</v>
      </c>
      <c r="AJ2960" s="19">
        <f t="shared" si="885"/>
        <v>56918800.518691957</v>
      </c>
      <c r="AK2960" s="20">
        <f t="shared" si="886"/>
        <v>0.11916394341605475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477651199.57437885</v>
      </c>
      <c r="AJ2961" s="19">
        <f t="shared" si="885"/>
        <v>56918800.518691957</v>
      </c>
      <c r="AK2961" s="20">
        <f t="shared" si="886"/>
        <v>0.11916394341605475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477651199.57437885</v>
      </c>
      <c r="AJ2962" s="19">
        <f t="shared" si="885"/>
        <v>56918800.518691957</v>
      </c>
      <c r="AK2962" s="20">
        <f t="shared" si="886"/>
        <v>0.11916394341605475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477651199.57437885</v>
      </c>
      <c r="AJ2963" s="19">
        <f t="shared" si="885"/>
        <v>56918800.518691957</v>
      </c>
      <c r="AK2963" s="20">
        <f t="shared" si="886"/>
        <v>0.11916394341605475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477651199.57437885</v>
      </c>
      <c r="AJ2967" s="27">
        <f t="shared" si="885"/>
        <v>56918800.518691957</v>
      </c>
      <c r="AK2967" s="28">
        <f t="shared" si="886"/>
        <v>0.11916394341605475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477651199.57437885</v>
      </c>
      <c r="AJ2982" s="19">
        <f t="shared" si="885"/>
        <v>56918800.518691957</v>
      </c>
      <c r="AK2982" s="20">
        <f t="shared" si="886"/>
        <v>0.11916394341605475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477651199.57437885</v>
      </c>
      <c r="AJ2985" s="19">
        <f t="shared" si="885"/>
        <v>56918800.518691957</v>
      </c>
      <c r="AK2985" s="20">
        <f t="shared" si="886"/>
        <v>0.11916394341605475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477651199.57437885</v>
      </c>
      <c r="AJ2986" s="19">
        <f t="shared" si="885"/>
        <v>56918800.518691957</v>
      </c>
      <c r="AK2986" s="20">
        <f t="shared" si="886"/>
        <v>0.11916394341605475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477651199.57437885</v>
      </c>
      <c r="AJ3000" s="27">
        <f t="shared" si="885"/>
        <v>56918800.518691957</v>
      </c>
      <c r="AK3000" s="28">
        <f t="shared" si="886"/>
        <v>0.11916394341605475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477651199.57437885</v>
      </c>
      <c r="AJ3007" s="19">
        <f t="shared" si="885"/>
        <v>56918800.518691957</v>
      </c>
      <c r="AK3007" s="20">
        <f t="shared" si="886"/>
        <v>0.11916394341605475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477651199.57437885</v>
      </c>
      <c r="AJ3008" s="19">
        <f t="shared" si="885"/>
        <v>56918800.518691957</v>
      </c>
      <c r="AK3008" s="20">
        <f t="shared" si="886"/>
        <v>0.11916394341605475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477651199.57437885</v>
      </c>
      <c r="AJ3009" s="19">
        <f t="shared" si="885"/>
        <v>56918800.518691957</v>
      </c>
      <c r="AK3009" s="20">
        <f t="shared" si="886"/>
        <v>0.11916394341605475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477651199.57437885</v>
      </c>
      <c r="AJ3010" s="19">
        <f t="shared" si="885"/>
        <v>56918800.518691957</v>
      </c>
      <c r="AK3010" s="20">
        <f t="shared" si="886"/>
        <v>0.11916394341605475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477651199.57437885</v>
      </c>
      <c r="AJ3011" s="19">
        <f t="shared" si="885"/>
        <v>56918800.518691957</v>
      </c>
      <c r="AK3011" s="20">
        <f t="shared" si="886"/>
        <v>0.11916394341605475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477651199.57437885</v>
      </c>
      <c r="AJ3012" s="19">
        <f t="shared" si="885"/>
        <v>56918800.518691957</v>
      </c>
      <c r="AK3012" s="20">
        <f t="shared" si="886"/>
        <v>0.11916394341605475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477651199.57437885</v>
      </c>
      <c r="AJ3013" s="19">
        <f t="shared" si="885"/>
        <v>56918800.518691957</v>
      </c>
      <c r="AK3013" s="20">
        <f t="shared" si="886"/>
        <v>0.11916394341605475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477651199.57437885</v>
      </c>
      <c r="AJ3014" s="19">
        <f t="shared" ref="AJ3014:AJ3077" si="903">IF(P3014="C66 SERVICE","",SUMIFS(AC:AC,F:F,F3014,G:G,G3014,E:E,E3014))</f>
        <v>56918800.518691957</v>
      </c>
      <c r="AK3014" s="20">
        <f t="shared" ref="AK3014:AK3077" si="904">IF(AJ3014&gt;0,AJ3014/AI3014,"")</f>
        <v>0.11916394341605475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477651199.57437885</v>
      </c>
      <c r="AJ3021" s="19">
        <f t="shared" si="903"/>
        <v>56918800.518691957</v>
      </c>
      <c r="AK3021" s="20">
        <f t="shared" si="904"/>
        <v>0.11916394341605475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477651199.57437885</v>
      </c>
      <c r="AJ3022" s="19">
        <f t="shared" si="903"/>
        <v>56918800.518691957</v>
      </c>
      <c r="AK3022" s="20">
        <f t="shared" si="904"/>
        <v>0.11916394341605475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477651199.57437885</v>
      </c>
      <c r="AJ3023" s="19">
        <f t="shared" si="903"/>
        <v>56918800.518691957</v>
      </c>
      <c r="AK3023" s="20">
        <f t="shared" si="904"/>
        <v>0.11916394341605475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477651199.57437885</v>
      </c>
      <c r="AJ3024" s="19">
        <f t="shared" si="903"/>
        <v>56918800.518691957</v>
      </c>
      <c r="AK3024" s="20">
        <f t="shared" si="904"/>
        <v>0.11916394341605475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477651199.57437885</v>
      </c>
      <c r="AJ3025" s="19">
        <f t="shared" si="903"/>
        <v>56918800.518691957</v>
      </c>
      <c r="AK3025" s="20">
        <f t="shared" si="904"/>
        <v>0.11916394341605475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477651199.57437885</v>
      </c>
      <c r="AJ3026" s="19">
        <f t="shared" si="903"/>
        <v>56918800.518691957</v>
      </c>
      <c r="AK3026" s="20">
        <f t="shared" si="904"/>
        <v>0.11916394341605475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477651199.57437885</v>
      </c>
      <c r="AJ3027" s="19">
        <f t="shared" si="903"/>
        <v>56918800.518691957</v>
      </c>
      <c r="AK3027" s="20">
        <f t="shared" si="904"/>
        <v>0.11916394341605475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477651199.57437885</v>
      </c>
      <c r="AJ3028" s="19">
        <f t="shared" si="903"/>
        <v>56918800.518691957</v>
      </c>
      <c r="AK3028" s="20">
        <f t="shared" si="904"/>
        <v>0.11916394341605475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477651199.57437885</v>
      </c>
      <c r="AJ3034" s="19">
        <f t="shared" si="903"/>
        <v>56918800.518691957</v>
      </c>
      <c r="AK3034" s="20">
        <f t="shared" si="904"/>
        <v>0.11916394341605475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477651199.57437885</v>
      </c>
      <c r="AJ3035" s="19">
        <f t="shared" si="903"/>
        <v>56918800.518691957</v>
      </c>
      <c r="AK3035" s="20">
        <f t="shared" si="904"/>
        <v>0.11916394341605475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477651199.57437885</v>
      </c>
      <c r="AJ3036" s="19">
        <f t="shared" si="903"/>
        <v>56918800.518691957</v>
      </c>
      <c r="AK3036" s="20">
        <f t="shared" si="904"/>
        <v>0.11916394341605475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477651199.57437885</v>
      </c>
      <c r="AJ3037" s="19">
        <f t="shared" si="903"/>
        <v>56918800.518691957</v>
      </c>
      <c r="AK3037" s="20">
        <f t="shared" si="904"/>
        <v>0.11916394341605475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477651199.57437885</v>
      </c>
      <c r="AJ3038" s="19">
        <f t="shared" si="903"/>
        <v>56918800.518691957</v>
      </c>
      <c r="AK3038" s="20">
        <f t="shared" si="904"/>
        <v>0.11916394341605475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477651199.57437885</v>
      </c>
      <c r="AJ3039" s="19">
        <f t="shared" si="903"/>
        <v>56918800.518691957</v>
      </c>
      <c r="AK3039" s="20">
        <f t="shared" si="904"/>
        <v>0.11916394341605475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477651199.57437885</v>
      </c>
      <c r="AJ3040" s="19">
        <f t="shared" si="903"/>
        <v>56918800.518691957</v>
      </c>
      <c r="AK3040" s="20">
        <f t="shared" si="904"/>
        <v>0.11916394341605475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477651199.57437885</v>
      </c>
      <c r="AJ3041" s="19">
        <f t="shared" si="903"/>
        <v>56918800.518691957</v>
      </c>
      <c r="AK3041" s="20">
        <f t="shared" si="904"/>
        <v>0.11916394341605475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477651199.57437885</v>
      </c>
      <c r="AJ3042" s="19">
        <f t="shared" si="903"/>
        <v>56918800.518691957</v>
      </c>
      <c r="AK3042" s="20">
        <f t="shared" si="904"/>
        <v>0.11916394341605475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477651199.57437885</v>
      </c>
      <c r="AJ3043" s="19">
        <f t="shared" si="903"/>
        <v>56918800.518691957</v>
      </c>
      <c r="AK3043" s="20">
        <f t="shared" si="904"/>
        <v>0.11916394341605475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477651199.57437885</v>
      </c>
      <c r="AJ3044" s="19">
        <f t="shared" si="903"/>
        <v>56918800.518691957</v>
      </c>
      <c r="AK3044" s="20">
        <f t="shared" si="904"/>
        <v>0.11916394341605475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477651199.57437885</v>
      </c>
      <c r="AJ3049" s="19">
        <f t="shared" si="903"/>
        <v>56918800.518691957</v>
      </c>
      <c r="AK3049" s="20">
        <f t="shared" si="904"/>
        <v>0.11916394341605475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477651199.57437885</v>
      </c>
      <c r="AJ3050" s="19">
        <f t="shared" si="903"/>
        <v>56918800.518691957</v>
      </c>
      <c r="AK3050" s="20">
        <f t="shared" si="904"/>
        <v>0.11916394341605475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477651199.57437885</v>
      </c>
      <c r="AJ3068" s="19">
        <f t="shared" si="903"/>
        <v>56918800.518691957</v>
      </c>
      <c r="AK3068" s="20">
        <f t="shared" si="904"/>
        <v>0.11916394341605475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477651199.57437885</v>
      </c>
      <c r="AJ3069" s="19">
        <f t="shared" si="903"/>
        <v>56918800.518691957</v>
      </c>
      <c r="AK3069" s="20">
        <f t="shared" si="904"/>
        <v>0.11916394341605475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477651199.57437885</v>
      </c>
      <c r="AJ3070" s="19">
        <f t="shared" si="903"/>
        <v>56918800.518691957</v>
      </c>
      <c r="AK3070" s="20">
        <f t="shared" si="904"/>
        <v>0.11916394341605475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477651199.57437885</v>
      </c>
      <c r="AJ3071" s="19">
        <f t="shared" si="903"/>
        <v>56918800.518691957</v>
      </c>
      <c r="AK3071" s="20">
        <f t="shared" si="904"/>
        <v>0.11916394341605475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477651199.57437885</v>
      </c>
      <c r="AJ3072" s="19">
        <f t="shared" si="903"/>
        <v>56918800.518691957</v>
      </c>
      <c r="AK3072" s="20">
        <f t="shared" si="904"/>
        <v>0.11916394341605475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477651199.57437885</v>
      </c>
      <c r="AJ3073" s="19">
        <f t="shared" si="903"/>
        <v>56918800.518691957</v>
      </c>
      <c r="AK3073" s="20">
        <f t="shared" si="904"/>
        <v>0.11916394341605475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477651199.57437885</v>
      </c>
      <c r="AJ3074" s="19">
        <f t="shared" si="903"/>
        <v>56918800.518691957</v>
      </c>
      <c r="AK3074" s="20">
        <f t="shared" si="904"/>
        <v>0.11916394341605475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477651199.57437885</v>
      </c>
      <c r="AJ3075" s="19">
        <f t="shared" si="903"/>
        <v>56918800.518691957</v>
      </c>
      <c r="AK3075" s="20">
        <f t="shared" si="904"/>
        <v>0.11916394341605475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477651199.57437885</v>
      </c>
      <c r="AJ3076" s="19">
        <f t="shared" si="903"/>
        <v>56918800.518691957</v>
      </c>
      <c r="AK3076" s="20">
        <f t="shared" si="904"/>
        <v>0.11916394341605475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477651199.57437885</v>
      </c>
      <c r="AJ3077" s="19">
        <f t="shared" si="903"/>
        <v>56918800.518691957</v>
      </c>
      <c r="AK3077" s="20">
        <f t="shared" si="904"/>
        <v>0.11916394341605475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477651199.57437885</v>
      </c>
      <c r="AJ3078" s="19">
        <f t="shared" ref="AJ3078:AJ3141" si="921">IF(P3078="C66 SERVICE","",SUMIFS(AC:AC,F:F,F3078,G:G,G3078,E:E,E3078))</f>
        <v>56918800.518691957</v>
      </c>
      <c r="AK3078" s="20">
        <f t="shared" ref="AK3078:AK3141" si="922">IF(AJ3078&gt;0,AJ3078/AI3078,"")</f>
        <v>0.11916394341605475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477651199.57437885</v>
      </c>
      <c r="AJ3079" s="19">
        <f t="shared" si="921"/>
        <v>56918800.518691957</v>
      </c>
      <c r="AK3079" s="20">
        <f t="shared" si="922"/>
        <v>0.11916394341605475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477651199.57437885</v>
      </c>
      <c r="AJ3080" s="19">
        <f t="shared" si="921"/>
        <v>56918800.518691957</v>
      </c>
      <c r="AK3080" s="20">
        <f t="shared" si="922"/>
        <v>0.11916394341605475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477651199.57437885</v>
      </c>
      <c r="AJ3081" s="19">
        <f t="shared" si="921"/>
        <v>56918800.518691957</v>
      </c>
      <c r="AK3081" s="20">
        <f t="shared" si="922"/>
        <v>0.11916394341605475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477651199.57437885</v>
      </c>
      <c r="AJ3082" s="19">
        <f t="shared" si="921"/>
        <v>56918800.518691957</v>
      </c>
      <c r="AK3082" s="20">
        <f t="shared" si="922"/>
        <v>0.11916394341605475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477651199.57437885</v>
      </c>
      <c r="AJ3098" s="19">
        <f t="shared" si="921"/>
        <v>56918800.518691957</v>
      </c>
      <c r="AK3098" s="20">
        <f t="shared" si="922"/>
        <v>0.11916394341605475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477651199.57437885</v>
      </c>
      <c r="AJ3099" s="19">
        <f t="shared" si="921"/>
        <v>56918800.518691957</v>
      </c>
      <c r="AK3099" s="20">
        <f t="shared" si="922"/>
        <v>0.11916394341605475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477651199.57437885</v>
      </c>
      <c r="AJ3100" s="19">
        <f t="shared" si="921"/>
        <v>56918800.518691957</v>
      </c>
      <c r="AK3100" s="20">
        <f t="shared" si="922"/>
        <v>0.11916394341605475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477651199.57437885</v>
      </c>
      <c r="AJ3114" s="19">
        <f t="shared" si="921"/>
        <v>56918800.518691957</v>
      </c>
      <c r="AK3114" s="20">
        <f t="shared" si="922"/>
        <v>0.11916394341605475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477651199.57437885</v>
      </c>
      <c r="AJ3115" s="19">
        <f t="shared" si="921"/>
        <v>56918800.518691957</v>
      </c>
      <c r="AK3115" s="20">
        <f t="shared" si="922"/>
        <v>0.11916394341605475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477651199.57437885</v>
      </c>
      <c r="AJ3116" s="19">
        <f t="shared" si="921"/>
        <v>56918800.518691957</v>
      </c>
      <c r="AK3116" s="20">
        <f t="shared" si="922"/>
        <v>0.11916394341605475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477651199.57437885</v>
      </c>
      <c r="AJ3121" s="19">
        <f t="shared" si="921"/>
        <v>56918800.518691957</v>
      </c>
      <c r="AK3121" s="20">
        <f t="shared" si="922"/>
        <v>0.11916394341605475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477651199.57437885</v>
      </c>
      <c r="AJ3122" s="19">
        <f t="shared" si="921"/>
        <v>56918800.518691957</v>
      </c>
      <c r="AK3122" s="20">
        <f t="shared" si="922"/>
        <v>0.11916394341605475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477651199.57437885</v>
      </c>
      <c r="AJ3136" s="19">
        <f t="shared" si="921"/>
        <v>56918800.518691957</v>
      </c>
      <c r="AK3136" s="20">
        <f t="shared" si="922"/>
        <v>0.11916394341605475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477651199.57437885</v>
      </c>
      <c r="AJ3137" s="19">
        <f t="shared" si="921"/>
        <v>56918800.518691957</v>
      </c>
      <c r="AK3137" s="20">
        <f t="shared" si="922"/>
        <v>0.11916394341605475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477651199.57437885</v>
      </c>
      <c r="AJ3138" s="19">
        <f t="shared" si="921"/>
        <v>56918800.518691957</v>
      </c>
      <c r="AK3138" s="20">
        <f t="shared" si="922"/>
        <v>0.11916394341605475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477651199.57437885</v>
      </c>
      <c r="AJ3139" s="19">
        <f t="shared" si="921"/>
        <v>56918800.518691957</v>
      </c>
      <c r="AK3139" s="20">
        <f t="shared" si="922"/>
        <v>0.11916394341605475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24993329.500884958</v>
      </c>
      <c r="AJ3153" s="200">
        <f t="shared" si="940"/>
        <v>3049537.2547964598</v>
      </c>
      <c r="AK3153" s="201">
        <f t="shared" si="941"/>
        <v>0.12201404597528642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24993329.500884958</v>
      </c>
      <c r="AJ3154" s="200">
        <f t="shared" si="940"/>
        <v>3049537.2547964598</v>
      </c>
      <c r="AK3154" s="201">
        <f t="shared" si="941"/>
        <v>0.12201404597528642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22692444.416035399</v>
      </c>
      <c r="AJ3161" s="19">
        <f t="shared" si="940"/>
        <v>2653968.2149242489</v>
      </c>
      <c r="AK3161" s="20">
        <f t="shared" si="941"/>
        <v>0.11695382684506424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477651199.57437885</v>
      </c>
      <c r="AJ3164" s="19">
        <f t="shared" si="940"/>
        <v>56918800.518691957</v>
      </c>
      <c r="AK3164" s="20">
        <f t="shared" si="941"/>
        <v>0.11916394341605475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22399988.308672566</v>
      </c>
      <c r="AJ3194" s="27">
        <f t="shared" si="940"/>
        <v>2687998.5970407082</v>
      </c>
      <c r="AK3194" s="28">
        <f t="shared" si="941"/>
        <v>0.12000000000000001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22399988.308672566</v>
      </c>
      <c r="AJ3195" s="27">
        <f t="shared" si="940"/>
        <v>2687998.5970407082</v>
      </c>
      <c r="AK3195" s="28">
        <f t="shared" si="941"/>
        <v>0.12000000000000001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477651199.57437885</v>
      </c>
      <c r="AJ3217" s="19">
        <f t="shared" si="959"/>
        <v>56918800.518691957</v>
      </c>
      <c r="AK3217" s="20">
        <f t="shared" si="960"/>
        <v>0.11916394341605475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477651199.57437885</v>
      </c>
      <c r="AJ3218" s="19">
        <f t="shared" si="959"/>
        <v>56918800.518691957</v>
      </c>
      <c r="AK3218" s="20">
        <f t="shared" si="960"/>
        <v>0.11916394341605475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477651199.57437885</v>
      </c>
      <c r="AJ3219" s="19">
        <f t="shared" si="959"/>
        <v>56918800.518691957</v>
      </c>
      <c r="AK3219" s="20">
        <f t="shared" si="960"/>
        <v>0.11916394341605475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477651199.57437885</v>
      </c>
      <c r="AJ3220" s="19">
        <f t="shared" si="959"/>
        <v>56918800.518691957</v>
      </c>
      <c r="AK3220" s="20">
        <f t="shared" si="960"/>
        <v>0.11916394341605475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477651199.57437885</v>
      </c>
      <c r="AJ3221" s="19">
        <f t="shared" si="959"/>
        <v>56918800.518691957</v>
      </c>
      <c r="AK3221" s="20">
        <f t="shared" si="960"/>
        <v>0.11916394341605475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477651199.57437885</v>
      </c>
      <c r="AJ3222" s="19">
        <f t="shared" si="959"/>
        <v>56918800.518691957</v>
      </c>
      <c r="AK3222" s="20">
        <f t="shared" si="960"/>
        <v>0.11916394341605475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477651199.57437885</v>
      </c>
      <c r="AJ3227" s="19">
        <f t="shared" si="959"/>
        <v>56918800.518691957</v>
      </c>
      <c r="AK3227" s="20">
        <f t="shared" si="960"/>
        <v>0.11916394341605475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477651199.57437885</v>
      </c>
      <c r="AJ3228" s="19">
        <f t="shared" si="959"/>
        <v>56918800.518691957</v>
      </c>
      <c r="AK3228" s="20">
        <f t="shared" si="960"/>
        <v>0.11916394341605475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22399988.308672566</v>
      </c>
      <c r="AJ3253" s="27">
        <f t="shared" si="959"/>
        <v>2687998.5970407082</v>
      </c>
      <c r="AK3253" s="28">
        <f t="shared" si="960"/>
        <v>0.12000000000000001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477651199.57437885</v>
      </c>
      <c r="AJ3255" s="19">
        <f t="shared" si="959"/>
        <v>56918800.518691957</v>
      </c>
      <c r="AK3255" s="20">
        <f t="shared" si="960"/>
        <v>0.11916394341605475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22399988.308672566</v>
      </c>
      <c r="AJ3277" s="27">
        <f t="shared" si="979"/>
        <v>2687998.5970407082</v>
      </c>
      <c r="AK3277" s="28">
        <f t="shared" si="980"/>
        <v>0.12000000000000001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24129972.828771491</v>
      </c>
      <c r="AJ3278" s="200">
        <f t="shared" si="979"/>
        <v>2880955.0890193055</v>
      </c>
      <c r="AK3278" s="201">
        <f t="shared" si="980"/>
        <v>0.11939321728469518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477651199.57437885</v>
      </c>
      <c r="AJ3320" s="19">
        <f t="shared" si="979"/>
        <v>56918800.518691957</v>
      </c>
      <c r="AK3320" s="20">
        <f t="shared" si="980"/>
        <v>0.11916394341605475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477651199.57437885</v>
      </c>
      <c r="AJ3321" s="19">
        <f t="shared" si="979"/>
        <v>56918800.518691957</v>
      </c>
      <c r="AK3321" s="20">
        <f t="shared" si="980"/>
        <v>0.11916394341605475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477651199.57437885</v>
      </c>
      <c r="AJ3322" s="19">
        <f t="shared" si="979"/>
        <v>56918800.518691957</v>
      </c>
      <c r="AK3322" s="20">
        <f t="shared" si="980"/>
        <v>0.11916394341605475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477651199.57437885</v>
      </c>
      <c r="AJ3323" s="19">
        <f t="shared" si="979"/>
        <v>56918800.518691957</v>
      </c>
      <c r="AK3323" s="20">
        <f t="shared" si="980"/>
        <v>0.11916394341605475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477651199.57437885</v>
      </c>
      <c r="AJ3324" s="19">
        <f t="shared" si="979"/>
        <v>56918800.518691957</v>
      </c>
      <c r="AK3324" s="20">
        <f t="shared" si="980"/>
        <v>0.11916394341605475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477651199.57437885</v>
      </c>
      <c r="AJ3325" s="19">
        <f t="shared" si="979"/>
        <v>56918800.518691957</v>
      </c>
      <c r="AK3325" s="20">
        <f t="shared" si="980"/>
        <v>0.11916394341605475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477651199.57437885</v>
      </c>
      <c r="AJ3338" s="19">
        <f t="shared" si="999"/>
        <v>56918800.518691957</v>
      </c>
      <c r="AK3338" s="20">
        <f t="shared" si="1000"/>
        <v>0.11916394341605475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24129972.828771491</v>
      </c>
      <c r="AJ3343" s="200">
        <f t="shared" si="999"/>
        <v>2880955.0890193055</v>
      </c>
      <c r="AK3343" s="201">
        <f t="shared" si="1000"/>
        <v>0.11939321728469518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24129972.828771491</v>
      </c>
      <c r="AJ3566" s="27">
        <f t="shared" si="1045"/>
        <v>2880955.0890193055</v>
      </c>
      <c r="AK3566" s="28">
        <f t="shared" si="1046"/>
        <v>0.11939321728469518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24993329.500884958</v>
      </c>
      <c r="AJ3567" s="27">
        <f t="shared" si="1045"/>
        <v>3049537.2547964598</v>
      </c>
      <c r="AK3567" s="28">
        <f t="shared" si="1046"/>
        <v>0.12201404597528642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24129972.828771491</v>
      </c>
      <c r="AJ3570" s="19">
        <f t="shared" si="1045"/>
        <v>2880955.0890193055</v>
      </c>
      <c r="AK3570" s="20">
        <f t="shared" si="1046"/>
        <v>0.11939321728469518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24129972.828771491</v>
      </c>
      <c r="AJ3571" s="19">
        <f t="shared" si="1045"/>
        <v>2880955.0890193055</v>
      </c>
      <c r="AK3571" s="20">
        <f t="shared" si="1046"/>
        <v>0.11939321728469518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22399988.308672566</v>
      </c>
      <c r="AJ3572" s="27">
        <f t="shared" si="1045"/>
        <v>2687998.5970407082</v>
      </c>
      <c r="AK3572" s="28">
        <f t="shared" si="1046"/>
        <v>0.12000000000000001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22399988.308672566</v>
      </c>
      <c r="AJ3573" s="27">
        <f t="shared" si="1045"/>
        <v>2687998.5970407082</v>
      </c>
      <c r="AK3573" s="28">
        <f t="shared" si="1046"/>
        <v>0.12000000000000001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22399988.308672566</v>
      </c>
      <c r="AJ3574" s="27">
        <f t="shared" si="1045"/>
        <v>2687998.5970407082</v>
      </c>
      <c r="AK3574" s="28">
        <f t="shared" si="1046"/>
        <v>0.12000000000000001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22399988.308672566</v>
      </c>
      <c r="AJ3575" s="27">
        <f t="shared" si="1045"/>
        <v>2687998.5970407082</v>
      </c>
      <c r="AK3575" s="28">
        <f t="shared" si="1046"/>
        <v>0.12000000000000001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24129972.828771491</v>
      </c>
      <c r="AJ3576" s="200">
        <f t="shared" si="1045"/>
        <v>2880955.0890193055</v>
      </c>
      <c r="AK3576" s="201">
        <f t="shared" si="1046"/>
        <v>0.11939321728469518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24129972.828771491</v>
      </c>
      <c r="AJ3577" s="200">
        <f t="shared" si="1045"/>
        <v>2880955.0890193055</v>
      </c>
      <c r="AK3577" s="201">
        <f t="shared" si="1046"/>
        <v>0.11939321728469518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22399988.308672566</v>
      </c>
      <c r="AJ3579" s="27">
        <f t="shared" si="1045"/>
        <v>2687998.5970407082</v>
      </c>
      <c r="AK3579" s="28">
        <f t="shared" si="1046"/>
        <v>0.12000000000000001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22399988.308672566</v>
      </c>
      <c r="AJ3580" s="27">
        <f t="shared" si="1045"/>
        <v>2687998.5970407082</v>
      </c>
      <c r="AK3580" s="28">
        <f t="shared" si="1046"/>
        <v>0.12000000000000001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22399988.308672566</v>
      </c>
      <c r="AJ3581" s="27">
        <f t="shared" si="1045"/>
        <v>2687998.5970407082</v>
      </c>
      <c r="AK3581" s="28">
        <f t="shared" si="1046"/>
        <v>0.12000000000000001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22399988.308672566</v>
      </c>
      <c r="AJ3582" s="27">
        <f t="shared" si="1045"/>
        <v>2687998.5970407082</v>
      </c>
      <c r="AK3582" s="28">
        <f t="shared" si="1046"/>
        <v>0.12000000000000001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22399988.308672566</v>
      </c>
      <c r="AJ3583" s="27">
        <f t="shared" si="1045"/>
        <v>2687998.5970407082</v>
      </c>
      <c r="AK3583" s="28">
        <f t="shared" si="1046"/>
        <v>0.12000000000000001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22399988.308672566</v>
      </c>
      <c r="AJ3584" s="27">
        <f t="shared" si="1045"/>
        <v>2687998.5970407082</v>
      </c>
      <c r="AK3584" s="28">
        <f t="shared" si="1046"/>
        <v>0.12000000000000001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22399988.308672566</v>
      </c>
      <c r="AJ3585" s="27">
        <f t="shared" si="1045"/>
        <v>2687998.5970407082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22399988.308672566</v>
      </c>
      <c r="AJ3586" s="27">
        <f t="shared" si="1045"/>
        <v>2687998.5970407082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22399988.308672566</v>
      </c>
      <c r="AJ3587" s="27">
        <f t="shared" si="1045"/>
        <v>2687998.5970407082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22399988.308672566</v>
      </c>
      <c r="AJ3588" s="27">
        <f t="shared" si="1045"/>
        <v>2687998.5970407082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22399988.308672566</v>
      </c>
      <c r="AJ3589" s="27">
        <f t="shared" si="1045"/>
        <v>2687998.5970407082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22399988.308672566</v>
      </c>
      <c r="AJ3590" s="27">
        <f t="shared" ref="AJ3590:AJ3653" si="1068">IF(P3590="C66 SERVICE","",SUMIFS(AC:AC,F:F,F3590,G:G,G3590,E:E,E3590))</f>
        <v>2687998.5970407082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22399988.308672566</v>
      </c>
      <c r="AJ3593" s="27">
        <f t="shared" si="1068"/>
        <v>2687998.5970407082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22399988.308672566</v>
      </c>
      <c r="AJ3594" s="27">
        <f t="shared" si="1068"/>
        <v>2687998.5970407082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22399988.308672566</v>
      </c>
      <c r="AJ3595" s="27">
        <f t="shared" si="1068"/>
        <v>2687998.5970407082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22399988.308672566</v>
      </c>
      <c r="AJ3596" s="27">
        <f t="shared" si="1068"/>
        <v>2687998.5970407082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24129972.828771491</v>
      </c>
      <c r="AJ3602" s="27">
        <f t="shared" si="1068"/>
        <v>2880955.0890193055</v>
      </c>
      <c r="AK3602" s="28">
        <f t="shared" si="1069"/>
        <v>0.11939321728469518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24129972.828771491</v>
      </c>
      <c r="AJ3605" s="200">
        <f t="shared" si="1068"/>
        <v>2880955.0890193055</v>
      </c>
      <c r="AK3605" s="201">
        <f t="shared" si="1069"/>
        <v>0.11939321728469518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24129972.828771491</v>
      </c>
      <c r="AJ3606" s="200">
        <f t="shared" si="1068"/>
        <v>2880955.0890193055</v>
      </c>
      <c r="AK3606" s="201">
        <f t="shared" si="1069"/>
        <v>0.11939321728469518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24129972.828771491</v>
      </c>
      <c r="AJ3607" s="200">
        <f t="shared" si="1068"/>
        <v>2880955.0890193055</v>
      </c>
      <c r="AK3607" s="201">
        <f t="shared" si="1069"/>
        <v>0.11939321728469518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24129972.828771491</v>
      </c>
      <c r="AJ3621" s="200">
        <f t="shared" si="1068"/>
        <v>2880955.0890193055</v>
      </c>
      <c r="AK3621" s="201">
        <f t="shared" si="1069"/>
        <v>0.11939321728469518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22399988.308672566</v>
      </c>
      <c r="AJ3627" s="200">
        <f t="shared" si="1068"/>
        <v>2687998.5970407082</v>
      </c>
      <c r="AK3627" s="201">
        <f t="shared" si="1069"/>
        <v>0.12000000000000001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22399988.308672566</v>
      </c>
      <c r="AJ3628" s="200">
        <f t="shared" si="1068"/>
        <v>2687998.5970407082</v>
      </c>
      <c r="AK3628" s="201">
        <f t="shared" si="1069"/>
        <v>0.12000000000000001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22399988.308672566</v>
      </c>
      <c r="AJ3629" s="200">
        <f t="shared" si="1068"/>
        <v>2687998.5970407082</v>
      </c>
      <c r="AK3629" s="201">
        <f t="shared" si="1069"/>
        <v>0.12000000000000001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22399988.308672566</v>
      </c>
      <c r="AJ3630" s="200">
        <f t="shared" si="1068"/>
        <v>2687998.5970407082</v>
      </c>
      <c r="AK3630" s="201">
        <f t="shared" si="1069"/>
        <v>0.12000000000000001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24129972.828771491</v>
      </c>
      <c r="AJ3631" s="200">
        <f t="shared" si="1068"/>
        <v>2880955.0890193055</v>
      </c>
      <c r="AK3631" s="201">
        <f t="shared" si="1069"/>
        <v>0.11939321728469518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24129972.828771491</v>
      </c>
      <c r="AJ3632" s="200">
        <f t="shared" si="1068"/>
        <v>2880955.0890193055</v>
      </c>
      <c r="AK3632" s="201">
        <f t="shared" si="1069"/>
        <v>0.11939321728469518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11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24129972.828771491</v>
      </c>
      <c r="AJ3634" s="200">
        <f t="shared" si="1068"/>
        <v>2880955.0890193055</v>
      </c>
      <c r="AK3634" s="201">
        <f t="shared" si="1069"/>
        <v>0.11939321728469518</v>
      </c>
      <c r="AL3634" s="24"/>
      <c r="AM3634" s="24"/>
      <c r="AN3634" s="24"/>
      <c r="AO3634" s="24"/>
      <c r="AP3634" s="165" t="str">
        <f t="shared" si="1070"/>
        <v>202411</v>
      </c>
      <c r="AQ3634" s="203" t="str">
        <f t="shared" si="1071"/>
        <v>202411RMB</v>
      </c>
      <c r="AR3634" s="206" t="str">
        <f t="shared" si="1072"/>
        <v>YAMAHA_Mounter</v>
      </c>
      <c r="AS3634" s="22">
        <f t="shared" si="1073"/>
        <v>4</v>
      </c>
      <c r="AT3634" s="24" t="str">
        <f t="shared" si="1074"/>
        <v>4-6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10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24993329.500884958</v>
      </c>
      <c r="AJ3635" s="200">
        <f t="shared" si="1068"/>
        <v>3049537.2547964598</v>
      </c>
      <c r="AK3635" s="201">
        <f t="shared" si="1069"/>
        <v>0.12201404597528642</v>
      </c>
      <c r="AL3635" s="24"/>
      <c r="AM3635" s="24"/>
      <c r="AN3635" s="24"/>
      <c r="AO3635" s="24"/>
      <c r="AP3635" s="165" t="str">
        <f t="shared" si="1070"/>
        <v>202410</v>
      </c>
      <c r="AQ3635" s="203" t="str">
        <f t="shared" si="1071"/>
        <v>202410RMB</v>
      </c>
      <c r="AR3635" s="206" t="str">
        <f t="shared" si="1072"/>
        <v>YAMAHA_Mounter</v>
      </c>
      <c r="AS3635" s="22">
        <f t="shared" si="1073"/>
        <v>3</v>
      </c>
      <c r="AT3635" s="24" t="str">
        <f t="shared" si="1074"/>
        <v>0-3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10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24993329.500884958</v>
      </c>
      <c r="AJ3636" s="200">
        <f t="shared" si="1068"/>
        <v>3049537.2547964598</v>
      </c>
      <c r="AK3636" s="201">
        <f t="shared" si="1069"/>
        <v>0.12201404597528642</v>
      </c>
      <c r="AL3636" s="24"/>
      <c r="AM3636" s="24"/>
      <c r="AN3636" s="24"/>
      <c r="AO3636" s="24"/>
      <c r="AP3636" s="165" t="str">
        <f t="shared" si="1070"/>
        <v>202410</v>
      </c>
      <c r="AQ3636" s="203" t="str">
        <f t="shared" si="1071"/>
        <v>202410RMB</v>
      </c>
      <c r="AR3636" s="206" t="str">
        <f t="shared" si="1072"/>
        <v>YAMAHA_Mounter</v>
      </c>
      <c r="AS3636" s="22">
        <f t="shared" si="1073"/>
        <v>3</v>
      </c>
      <c r="AT3636" s="24" t="str">
        <f t="shared" si="1074"/>
        <v>0-3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24993329.500884958</v>
      </c>
      <c r="AJ3639" s="200">
        <f t="shared" si="1068"/>
        <v>3049537.2547964598</v>
      </c>
      <c r="AK3639" s="201">
        <f t="shared" si="1069"/>
        <v>0.12201404597528642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24993329.500884958</v>
      </c>
      <c r="AJ3640" s="200">
        <f t="shared" si="1068"/>
        <v>3049537.2547964598</v>
      </c>
      <c r="AK3640" s="201">
        <f t="shared" si="1069"/>
        <v>0.12201404597528642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24993329.500884958</v>
      </c>
      <c r="AJ3645" s="200">
        <f t="shared" si="1068"/>
        <v>3049537.2547964598</v>
      </c>
      <c r="AK3645" s="201">
        <f t="shared" si="1069"/>
        <v>0.12201404597528642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24993329.500884958</v>
      </c>
      <c r="AJ3646" s="200">
        <f t="shared" si="1068"/>
        <v>3049537.2547964598</v>
      </c>
      <c r="AK3646" s="201">
        <f t="shared" si="1069"/>
        <v>0.12201404597528642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24993329.500884958</v>
      </c>
      <c r="AJ3647" s="200">
        <f t="shared" si="1068"/>
        <v>3049537.2547964598</v>
      </c>
      <c r="AK3647" s="201">
        <f t="shared" si="1069"/>
        <v>0.12201404597528642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24993329.500884958</v>
      </c>
      <c r="AJ3648" s="200">
        <f t="shared" si="1068"/>
        <v>3049537.2547964598</v>
      </c>
      <c r="AK3648" s="201">
        <f t="shared" si="1069"/>
        <v>0.12201404597528642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24993329.500884958</v>
      </c>
      <c r="AJ3649" s="200">
        <f t="shared" si="1068"/>
        <v>3049537.2547964598</v>
      </c>
      <c r="AK3649" s="201">
        <f t="shared" si="1069"/>
        <v>0.12201404597528642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24993329.500884958</v>
      </c>
      <c r="AJ3650" s="200">
        <f t="shared" si="1068"/>
        <v>3049537.2547964598</v>
      </c>
      <c r="AK3650" s="201">
        <f t="shared" si="1069"/>
        <v>0.12201404597528642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24129972.828771491</v>
      </c>
      <c r="AJ3651" s="200">
        <f t="shared" si="1068"/>
        <v>2880955.0890193055</v>
      </c>
      <c r="AK3651" s="201">
        <f t="shared" si="1069"/>
        <v>0.11939321728469518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24129972.828771491</v>
      </c>
      <c r="AJ3652" s="200">
        <f t="shared" si="1068"/>
        <v>2880955.0890193055</v>
      </c>
      <c r="AK3652" s="201">
        <f t="shared" si="1069"/>
        <v>0.11939321728469518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24129972.828771491</v>
      </c>
      <c r="AJ3653" s="200">
        <f t="shared" si="1068"/>
        <v>2880955.0890193055</v>
      </c>
      <c r="AK3653" s="201">
        <f t="shared" si="1069"/>
        <v>0.11939321728469518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24129972.828771491</v>
      </c>
      <c r="AJ3654" s="200">
        <f t="shared" ref="AJ3654:AJ3717" si="1090">IF(P3654="C66 SERVICE","",SUMIFS(AC:AC,F:F,F3654,G:G,G3654,E:E,E3654))</f>
        <v>2880955.0890193055</v>
      </c>
      <c r="AK3654" s="201">
        <f t="shared" ref="AK3654:AK3717" si="1091">IF(AJ3654&gt;0,AJ3654/AI3654,"")</f>
        <v>0.11939321728469518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24129972.828771491</v>
      </c>
      <c r="AJ3655" s="200">
        <f t="shared" si="1090"/>
        <v>2880955.0890193055</v>
      </c>
      <c r="AK3655" s="201">
        <f t="shared" si="1091"/>
        <v>0.11939321728469518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24129972.828771491</v>
      </c>
      <c r="AJ3656" s="200">
        <f t="shared" si="1090"/>
        <v>2880955.0890193055</v>
      </c>
      <c r="AK3656" s="201">
        <f t="shared" si="1091"/>
        <v>0.11939321728469518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24129972.828771491</v>
      </c>
      <c r="AJ3657" s="200">
        <f t="shared" si="1090"/>
        <v>2880955.0890193055</v>
      </c>
      <c r="AK3657" s="201">
        <f t="shared" si="1091"/>
        <v>0.11939321728469518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24129972.828771491</v>
      </c>
      <c r="AJ3658" s="200">
        <f t="shared" si="1090"/>
        <v>2880955.0890193055</v>
      </c>
      <c r="AK3658" s="201">
        <f t="shared" si="1091"/>
        <v>0.11939321728469518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24129972.828771491</v>
      </c>
      <c r="AJ3659" s="200">
        <f t="shared" si="1090"/>
        <v>2880955.0890193055</v>
      </c>
      <c r="AK3659" s="201">
        <f t="shared" si="1091"/>
        <v>0.11939321728469518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24993329.500884958</v>
      </c>
      <c r="AJ3660" s="200">
        <f t="shared" si="1090"/>
        <v>3049537.2547964598</v>
      </c>
      <c r="AK3660" s="201">
        <f t="shared" si="1091"/>
        <v>0.12201404597528642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24129972.828771491</v>
      </c>
      <c r="AJ3661" s="200">
        <f t="shared" si="1090"/>
        <v>2880955.0890193055</v>
      </c>
      <c r="AK3661" s="201">
        <f t="shared" si="1091"/>
        <v>0.11939321728469518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24993329.500884958</v>
      </c>
      <c r="AJ3662" s="200">
        <f t="shared" si="1090"/>
        <v>3049537.2547964598</v>
      </c>
      <c r="AK3662" s="201">
        <f t="shared" si="1091"/>
        <v>0.12201404597528642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24129972.828771491</v>
      </c>
      <c r="AJ3663" s="200">
        <f t="shared" si="1090"/>
        <v>2880955.0890193055</v>
      </c>
      <c r="AK3663" s="201">
        <f t="shared" si="1091"/>
        <v>0.11939321728469518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10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24993329.500884958</v>
      </c>
      <c r="AJ3667" s="200">
        <f t="shared" si="1090"/>
        <v>3049537.2547964598</v>
      </c>
      <c r="AK3667" s="201">
        <f t="shared" si="1091"/>
        <v>0.12201404597528642</v>
      </c>
      <c r="AL3667" s="24"/>
      <c r="AM3667" s="24"/>
      <c r="AN3667" s="24"/>
      <c r="AO3667" s="24" t="s">
        <v>3571</v>
      </c>
      <c r="AP3667" s="165" t="str">
        <f t="shared" si="1092"/>
        <v>202410</v>
      </c>
      <c r="AQ3667" s="203" t="str">
        <f t="shared" si="1093"/>
        <v>202410RMB</v>
      </c>
      <c r="AR3667" s="206" t="str">
        <f t="shared" si="1094"/>
        <v>YAMAHA_Mounter</v>
      </c>
      <c r="AS3667" s="22">
        <f t="shared" si="1095"/>
        <v>1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24993329.500884958</v>
      </c>
      <c r="AJ3672" s="200">
        <f t="shared" si="1090"/>
        <v>3049537.2547964598</v>
      </c>
      <c r="AK3672" s="201">
        <f t="shared" si="1091"/>
        <v>0.12201404597528642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24993329.500884958</v>
      </c>
      <c r="AJ3675" s="200">
        <f t="shared" si="1090"/>
        <v>3049537.2547964598</v>
      </c>
      <c r="AK3675" s="201">
        <f t="shared" si="1091"/>
        <v>0.12201404597528642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24993329.500884958</v>
      </c>
      <c r="AJ3676" s="200">
        <f t="shared" si="1090"/>
        <v>3049537.2547964598</v>
      </c>
      <c r="AK3676" s="201">
        <f t="shared" si="1091"/>
        <v>0.12201404597528642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10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24993329.500884958</v>
      </c>
      <c r="AJ3682" s="200">
        <f t="shared" si="1090"/>
        <v>3049537.2547964598</v>
      </c>
      <c r="AK3682" s="201">
        <f t="shared" si="1091"/>
        <v>0.12201404597528642</v>
      </c>
      <c r="AL3682" s="24"/>
      <c r="AM3682" s="24"/>
      <c r="AN3682" s="24"/>
      <c r="AO3682" s="24"/>
      <c r="AP3682" s="165" t="str">
        <f t="shared" si="1092"/>
        <v>202410</v>
      </c>
      <c r="AQ3682" s="203" t="str">
        <f t="shared" si="1093"/>
        <v>202410JPY</v>
      </c>
      <c r="AR3682" s="206" t="str">
        <f t="shared" si="1094"/>
        <v>YAMAHA_Mounter</v>
      </c>
      <c r="AS3682" s="22">
        <f t="shared" si="1095"/>
        <v>2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10</v>
      </c>
      <c r="H3683" s="29"/>
      <c r="I3683" s="204" t="str">
        <f t="shared" si="1086"/>
        <v>Q3</v>
      </c>
      <c r="J3683" s="188" t="s">
        <v>3579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24993329.500884958</v>
      </c>
      <c r="AJ3683" s="200">
        <f t="shared" si="1090"/>
        <v>3049537.2547964598</v>
      </c>
      <c r="AK3683" s="201">
        <f t="shared" si="1091"/>
        <v>0.12201404597528642</v>
      </c>
      <c r="AL3683" s="24"/>
      <c r="AM3683" s="24"/>
      <c r="AN3683" s="24"/>
      <c r="AO3683" s="24"/>
      <c r="AP3683" s="165" t="str">
        <f t="shared" si="1092"/>
        <v>202410</v>
      </c>
      <c r="AQ3683" s="203" t="str">
        <f t="shared" si="1093"/>
        <v>202410JPY</v>
      </c>
      <c r="AR3683" s="206" t="str">
        <f t="shared" si="1094"/>
        <v>YAMAHA_Mounter</v>
      </c>
      <c r="AS3683" s="22">
        <f t="shared" si="1095"/>
        <v>2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10</v>
      </c>
      <c r="H3684" s="29"/>
      <c r="I3684" s="204" t="str">
        <f t="shared" si="1086"/>
        <v>Q3</v>
      </c>
      <c r="J3684" s="188" t="s">
        <v>3579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24993329.500884958</v>
      </c>
      <c r="AJ3684" s="200">
        <f t="shared" si="1090"/>
        <v>3049537.2547964598</v>
      </c>
      <c r="AK3684" s="201">
        <f t="shared" si="1091"/>
        <v>0.12201404597528642</v>
      </c>
      <c r="AL3684" s="24"/>
      <c r="AM3684" s="24"/>
      <c r="AN3684" s="24"/>
      <c r="AO3684" s="24"/>
      <c r="AP3684" s="165" t="str">
        <f t="shared" si="1092"/>
        <v>202410</v>
      </c>
      <c r="AQ3684" s="203" t="str">
        <f t="shared" si="1093"/>
        <v>202410JPY</v>
      </c>
      <c r="AR3684" s="206" t="str">
        <f t="shared" si="1094"/>
        <v>YAMAHA_Mounter</v>
      </c>
      <c r="AS3684" s="22">
        <f t="shared" si="1095"/>
        <v>2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10</v>
      </c>
      <c r="H3685" s="29"/>
      <c r="I3685" s="204" t="str">
        <f t="shared" si="1086"/>
        <v>Q3</v>
      </c>
      <c r="J3685" s="188" t="s">
        <v>3579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24993329.500884958</v>
      </c>
      <c r="AJ3685" s="200">
        <f t="shared" si="1090"/>
        <v>3049537.2547964598</v>
      </c>
      <c r="AK3685" s="201">
        <f t="shared" si="1091"/>
        <v>0.12201404597528642</v>
      </c>
      <c r="AL3685" s="24"/>
      <c r="AM3685" s="24"/>
      <c r="AN3685" s="24"/>
      <c r="AO3685" s="24"/>
      <c r="AP3685" s="165" t="str">
        <f t="shared" si="1092"/>
        <v>202410</v>
      </c>
      <c r="AQ3685" s="203" t="str">
        <f t="shared" si="1093"/>
        <v>202410JPY</v>
      </c>
      <c r="AR3685" s="206" t="str">
        <f t="shared" si="1094"/>
        <v>YAMAHA_Mounter</v>
      </c>
      <c r="AS3685" s="22">
        <f t="shared" si="1095"/>
        <v>2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10</v>
      </c>
      <c r="H3686" s="29"/>
      <c r="I3686" s="204" t="str">
        <f t="shared" si="1086"/>
        <v>Q3</v>
      </c>
      <c r="J3686" s="188" t="s">
        <v>3579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24993329.500884958</v>
      </c>
      <c r="AJ3686" s="200">
        <f t="shared" si="1090"/>
        <v>3049537.2547964598</v>
      </c>
      <c r="AK3686" s="201">
        <f t="shared" si="1091"/>
        <v>0.12201404597528642</v>
      </c>
      <c r="AL3686" s="24"/>
      <c r="AM3686" s="24"/>
      <c r="AN3686" s="24"/>
      <c r="AO3686" s="24"/>
      <c r="AP3686" s="165" t="str">
        <f t="shared" si="1092"/>
        <v>202410</v>
      </c>
      <c r="AQ3686" s="203" t="str">
        <f t="shared" si="1093"/>
        <v>202410JPY</v>
      </c>
      <c r="AR3686" s="206" t="str">
        <f t="shared" si="1094"/>
        <v>YAMAHA_Mounter</v>
      </c>
      <c r="AS3686" s="22">
        <f t="shared" si="1095"/>
        <v>2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10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24993329.500884958</v>
      </c>
      <c r="AJ3687" s="200">
        <f t="shared" si="1090"/>
        <v>3049537.2547964598</v>
      </c>
      <c r="AK3687" s="201">
        <f t="shared" si="1091"/>
        <v>0.12201404597528642</v>
      </c>
      <c r="AL3687" s="24"/>
      <c r="AM3687" s="24"/>
      <c r="AN3687" s="24"/>
      <c r="AO3687" s="24"/>
      <c r="AP3687" s="165" t="str">
        <f t="shared" si="1092"/>
        <v>202410</v>
      </c>
      <c r="AQ3687" s="203" t="str">
        <f t="shared" si="1093"/>
        <v>202410JPY</v>
      </c>
      <c r="AR3687" s="206" t="str">
        <f t="shared" si="1094"/>
        <v>YAMAHA_Mounter</v>
      </c>
      <c r="AS3687" s="22">
        <f t="shared" si="1095"/>
        <v>2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10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24993329.500884958</v>
      </c>
      <c r="AJ3688" s="200">
        <f t="shared" si="1090"/>
        <v>3049537.2547964598</v>
      </c>
      <c r="AK3688" s="201">
        <f t="shared" si="1091"/>
        <v>0.12201404597528642</v>
      </c>
      <c r="AL3688" s="24"/>
      <c r="AM3688" s="24"/>
      <c r="AN3688" s="24"/>
      <c r="AO3688" s="24"/>
      <c r="AP3688" s="165" t="str">
        <f t="shared" si="1092"/>
        <v>202410</v>
      </c>
      <c r="AQ3688" s="203" t="str">
        <f t="shared" si="1093"/>
        <v>202410JPY</v>
      </c>
      <c r="AR3688" s="206" t="str">
        <f t="shared" si="1094"/>
        <v>YAMAHA_Mounter</v>
      </c>
      <c r="AS3688" s="22">
        <f t="shared" si="1095"/>
        <v>2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22399988.308672566</v>
      </c>
      <c r="AJ3693" s="200">
        <f t="shared" si="1090"/>
        <v>2687998.5970407082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12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22399988.308672566</v>
      </c>
      <c r="AJ3694" s="200">
        <f t="shared" si="1090"/>
        <v>2687998.5970407082</v>
      </c>
      <c r="AK3694" s="201">
        <f t="shared" si="1091"/>
        <v>0.12000000000000001</v>
      </c>
      <c r="AL3694" s="24"/>
      <c r="AM3694" s="24"/>
      <c r="AN3694" s="24"/>
      <c r="AO3694" s="24"/>
      <c r="AP3694" s="165" t="str">
        <f t="shared" si="1092"/>
        <v>202412</v>
      </c>
      <c r="AQ3694" s="203" t="str">
        <f t="shared" si="1093"/>
        <v>202412RMB</v>
      </c>
      <c r="AR3694" s="206" t="str">
        <f t="shared" si="1094"/>
        <v>YAMAHA_Mounter</v>
      </c>
      <c r="AS3694" s="22">
        <f t="shared" si="1095"/>
        <v>3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24993329.500884958</v>
      </c>
      <c r="AJ3696" s="200">
        <f t="shared" si="1090"/>
        <v>3049537.2547964598</v>
      </c>
      <c r="AK3696" s="201">
        <f t="shared" si="1091"/>
        <v>0.12201404597528642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24993329.500884958</v>
      </c>
      <c r="AJ3697" s="200">
        <f t="shared" si="1090"/>
        <v>3049537.2547964598</v>
      </c>
      <c r="AK3697" s="201">
        <f t="shared" si="1091"/>
        <v>0.12201404597528642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24129972.828771491</v>
      </c>
      <c r="AJ3698" s="200">
        <f t="shared" si="1090"/>
        <v>2880955.0890193055</v>
      </c>
      <c r="AK3698" s="201">
        <f t="shared" si="1091"/>
        <v>0.11939321728469518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24129972.828771491</v>
      </c>
      <c r="AJ3699" s="200">
        <f t="shared" si="1090"/>
        <v>2880955.0890193055</v>
      </c>
      <c r="AK3699" s="201">
        <f t="shared" si="1091"/>
        <v>0.11939321728469518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24993329.500884958</v>
      </c>
      <c r="AJ3700" s="200">
        <f t="shared" si="1090"/>
        <v>3049537.2547964598</v>
      </c>
      <c r="AK3700" s="201">
        <f t="shared" si="1091"/>
        <v>0.12201404597528642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11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24129972.828771491</v>
      </c>
      <c r="AJ3701" s="200">
        <f t="shared" si="1090"/>
        <v>2880955.0890193055</v>
      </c>
      <c r="AK3701" s="201">
        <f t="shared" si="1091"/>
        <v>0.11939321728469518</v>
      </c>
      <c r="AL3701" s="24"/>
      <c r="AM3701" s="24"/>
      <c r="AN3701" s="24"/>
      <c r="AO3701" s="24"/>
      <c r="AP3701" s="165" t="str">
        <f t="shared" si="1092"/>
        <v>202411</v>
      </c>
      <c r="AQ3701" s="203" t="str">
        <f t="shared" si="1093"/>
        <v>202411RMB</v>
      </c>
      <c r="AR3701" s="206" t="str">
        <f t="shared" si="1094"/>
        <v>YAMAHA_Non_Mounter</v>
      </c>
      <c r="AS3701" s="22">
        <f t="shared" si="1095"/>
        <v>2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11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24129972.828771491</v>
      </c>
      <c r="AJ3702" s="200">
        <f t="shared" si="1090"/>
        <v>2880955.0890193055</v>
      </c>
      <c r="AK3702" s="201">
        <f t="shared" si="1091"/>
        <v>0.11939321728469518</v>
      </c>
      <c r="AL3702" s="24"/>
      <c r="AM3702" s="24"/>
      <c r="AN3702" s="24"/>
      <c r="AO3702" s="24"/>
      <c r="AP3702" s="165" t="str">
        <f t="shared" si="1092"/>
        <v>202411</v>
      </c>
      <c r="AQ3702" s="203" t="str">
        <f t="shared" si="1093"/>
        <v>202411RMB</v>
      </c>
      <c r="AR3702" s="206" t="str">
        <f t="shared" si="1094"/>
        <v>YAMAHA_Mounter</v>
      </c>
      <c r="AS3702" s="22">
        <f t="shared" si="1095"/>
        <v>3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11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24129972.828771491</v>
      </c>
      <c r="AJ3703" s="200">
        <f t="shared" si="1090"/>
        <v>2880955.0890193055</v>
      </c>
      <c r="AK3703" s="201">
        <f t="shared" si="1091"/>
        <v>0.11939321728469518</v>
      </c>
      <c r="AL3703" s="24"/>
      <c r="AM3703" s="24"/>
      <c r="AN3703" s="24"/>
      <c r="AO3703" s="24"/>
      <c r="AP3703" s="165" t="str">
        <f t="shared" si="1092"/>
        <v>202411</v>
      </c>
      <c r="AQ3703" s="203" t="str">
        <f t="shared" si="1093"/>
        <v>202411RMB</v>
      </c>
      <c r="AR3703" s="206" t="str">
        <f t="shared" si="1094"/>
        <v>YAMAHA_Mounter</v>
      </c>
      <c r="AS3703" s="22">
        <f t="shared" si="1095"/>
        <v>3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11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24129972.828771491</v>
      </c>
      <c r="AJ3704" s="200">
        <f t="shared" si="1090"/>
        <v>2880955.0890193055</v>
      </c>
      <c r="AK3704" s="201">
        <f t="shared" si="1091"/>
        <v>0.11939321728469518</v>
      </c>
      <c r="AL3704" s="24"/>
      <c r="AM3704" s="24"/>
      <c r="AN3704" s="24"/>
      <c r="AO3704" s="24"/>
      <c r="AP3704" s="165" t="str">
        <f t="shared" si="1092"/>
        <v>202411</v>
      </c>
      <c r="AQ3704" s="203" t="str">
        <f t="shared" si="1093"/>
        <v>202411RMB</v>
      </c>
      <c r="AR3704" s="206" t="str">
        <f t="shared" si="1094"/>
        <v>YAMAHA_Mounter</v>
      </c>
      <c r="AS3704" s="22">
        <f t="shared" si="1095"/>
        <v>3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11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24129972.828771491</v>
      </c>
      <c r="AJ3705" s="200">
        <f t="shared" si="1090"/>
        <v>2880955.0890193055</v>
      </c>
      <c r="AK3705" s="201">
        <f t="shared" si="1091"/>
        <v>0.11939321728469518</v>
      </c>
      <c r="AL3705" s="24"/>
      <c r="AM3705" s="24"/>
      <c r="AN3705" s="24"/>
      <c r="AO3705" s="24"/>
      <c r="AP3705" s="165" t="str">
        <f t="shared" si="1092"/>
        <v>202411</v>
      </c>
      <c r="AQ3705" s="203" t="str">
        <f t="shared" si="1093"/>
        <v>202411RMB</v>
      </c>
      <c r="AR3705" s="206" t="str">
        <f t="shared" si="1094"/>
        <v>YAMAHA_Mounter</v>
      </c>
      <c r="AS3705" s="22">
        <f t="shared" si="1095"/>
        <v>3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11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24129972.828771491</v>
      </c>
      <c r="AJ3706" s="200">
        <f t="shared" si="1090"/>
        <v>2880955.0890193055</v>
      </c>
      <c r="AK3706" s="201">
        <f t="shared" si="1091"/>
        <v>0.11939321728469518</v>
      </c>
      <c r="AL3706" s="24"/>
      <c r="AM3706" s="24"/>
      <c r="AN3706" s="24"/>
      <c r="AO3706" s="24"/>
      <c r="AP3706" s="165" t="str">
        <f t="shared" si="1092"/>
        <v>202411</v>
      </c>
      <c r="AQ3706" s="203" t="str">
        <f t="shared" si="1093"/>
        <v>202411RMB</v>
      </c>
      <c r="AR3706" s="206" t="str">
        <f t="shared" si="1094"/>
        <v>YAMAHA_Non_Mounter</v>
      </c>
      <c r="AS3706" s="22">
        <f t="shared" si="1095"/>
        <v>3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10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24993329.500884958</v>
      </c>
      <c r="AJ3707" s="200">
        <f t="shared" si="1090"/>
        <v>3049537.2547964598</v>
      </c>
      <c r="AK3707" s="201">
        <f t="shared" si="1091"/>
        <v>0.12201404597528642</v>
      </c>
      <c r="AL3707" s="24"/>
      <c r="AM3707" s="24"/>
      <c r="AN3707" s="24"/>
      <c r="AO3707" s="24"/>
      <c r="AP3707" s="165" t="str">
        <f t="shared" si="1092"/>
        <v>202410</v>
      </c>
      <c r="AQ3707" s="203" t="str">
        <f t="shared" si="1093"/>
        <v>202410RMB</v>
      </c>
      <c r="AR3707" s="206" t="str">
        <f t="shared" si="1094"/>
        <v>YAMAHA_Mounter</v>
      </c>
      <c r="AS3707" s="22">
        <f t="shared" si="1095"/>
        <v>1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10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24993329.500884958</v>
      </c>
      <c r="AJ3708" s="200">
        <f t="shared" si="1090"/>
        <v>3049537.2547964598</v>
      </c>
      <c r="AK3708" s="201">
        <f t="shared" si="1091"/>
        <v>0.12201404597528642</v>
      </c>
      <c r="AL3708" s="24"/>
      <c r="AM3708" s="24"/>
      <c r="AN3708" s="24"/>
      <c r="AO3708" s="24"/>
      <c r="AP3708" s="165" t="str">
        <f t="shared" si="1092"/>
        <v>202410</v>
      </c>
      <c r="AQ3708" s="203" t="str">
        <f t="shared" si="1093"/>
        <v>202410RMB</v>
      </c>
      <c r="AR3708" s="206" t="str">
        <f t="shared" si="1094"/>
        <v>YAMAHA_Mounter</v>
      </c>
      <c r="AS3708" s="22">
        <f t="shared" si="1095"/>
        <v>1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10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24993329.500884958</v>
      </c>
      <c r="AJ3709" s="200">
        <f t="shared" si="1090"/>
        <v>3049537.2547964598</v>
      </c>
      <c r="AK3709" s="201">
        <f t="shared" si="1091"/>
        <v>0.12201404597528642</v>
      </c>
      <c r="AL3709" s="24"/>
      <c r="AM3709" s="24"/>
      <c r="AN3709" s="24"/>
      <c r="AO3709" s="24"/>
      <c r="AP3709" s="165" t="str">
        <f t="shared" si="1092"/>
        <v>202410</v>
      </c>
      <c r="AQ3709" s="203" t="str">
        <f t="shared" si="1093"/>
        <v>202410RMB</v>
      </c>
      <c r="AR3709" s="206" t="str">
        <f t="shared" si="1094"/>
        <v>YAMAHA_Mounter</v>
      </c>
      <c r="AS3709" s="22">
        <f t="shared" si="1095"/>
        <v>1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10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24993329.500884958</v>
      </c>
      <c r="AJ3710" s="200">
        <f t="shared" si="1090"/>
        <v>3049537.2547964598</v>
      </c>
      <c r="AK3710" s="201">
        <f t="shared" si="1091"/>
        <v>0.12201404597528642</v>
      </c>
      <c r="AL3710" s="24"/>
      <c r="AM3710" s="24"/>
      <c r="AN3710" s="24"/>
      <c r="AO3710" s="24"/>
      <c r="AP3710" s="165" t="str">
        <f t="shared" si="1092"/>
        <v>202410</v>
      </c>
      <c r="AQ3710" s="203" t="str">
        <f t="shared" si="1093"/>
        <v>202410RMB</v>
      </c>
      <c r="AR3710" s="206" t="str">
        <f t="shared" si="1094"/>
        <v>YAMAHA_Mounter</v>
      </c>
      <c r="AS3710" s="22">
        <f t="shared" si="1095"/>
        <v>1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10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24993329.500884958</v>
      </c>
      <c r="AJ3711" s="200">
        <f t="shared" si="1090"/>
        <v>3049537.2547964598</v>
      </c>
      <c r="AK3711" s="201">
        <f t="shared" si="1091"/>
        <v>0.12201404597528642</v>
      </c>
      <c r="AL3711" s="24"/>
      <c r="AM3711" s="24"/>
      <c r="AN3711" s="24"/>
      <c r="AO3711" s="24"/>
      <c r="AP3711" s="165" t="str">
        <f t="shared" si="1092"/>
        <v>202410</v>
      </c>
      <c r="AQ3711" s="203" t="str">
        <f t="shared" si="1093"/>
        <v>202410RMB</v>
      </c>
      <c r="AR3711" s="206" t="str">
        <f t="shared" si="1094"/>
        <v>YAMAHA_Mounter</v>
      </c>
      <c r="AS3711" s="22">
        <f t="shared" si="1095"/>
        <v>1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10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24993329.500884958</v>
      </c>
      <c r="AJ3712" s="200">
        <f t="shared" si="1090"/>
        <v>3049537.2547964598</v>
      </c>
      <c r="AK3712" s="201">
        <f t="shared" si="1091"/>
        <v>0.12201404597528642</v>
      </c>
      <c r="AL3712" s="24"/>
      <c r="AM3712" s="24"/>
      <c r="AN3712" s="24"/>
      <c r="AO3712" s="24"/>
      <c r="AP3712" s="165" t="str">
        <f t="shared" si="1092"/>
        <v>202410</v>
      </c>
      <c r="AQ3712" s="203" t="str">
        <f t="shared" si="1093"/>
        <v>202410RMB</v>
      </c>
      <c r="AR3712" s="206" t="str">
        <f t="shared" si="1094"/>
        <v>YAMAHA_Non_Mounter</v>
      </c>
      <c r="AS3712" s="22">
        <f t="shared" si="1095"/>
        <v>1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10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24993329.500884958</v>
      </c>
      <c r="AJ3713" s="200">
        <f t="shared" si="1090"/>
        <v>3049537.2547964598</v>
      </c>
      <c r="AK3713" s="201">
        <f t="shared" si="1091"/>
        <v>0.12201404597528642</v>
      </c>
      <c r="AL3713" s="24"/>
      <c r="AM3713" s="24"/>
      <c r="AN3713" s="24"/>
      <c r="AO3713" s="24"/>
      <c r="AP3713" s="165" t="str">
        <f t="shared" si="1092"/>
        <v>202410</v>
      </c>
      <c r="AQ3713" s="203" t="str">
        <f t="shared" si="1093"/>
        <v>202410RMB</v>
      </c>
      <c r="AR3713" s="206" t="str">
        <f t="shared" si="1094"/>
        <v>YAMAHA_Non_Mounter</v>
      </c>
      <c r="AS3713" s="22">
        <f t="shared" si="1095"/>
        <v>1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FY 24/25</v>
      </c>
      <c r="F3714" s="23">
        <v>2024</v>
      </c>
      <c r="G3714" s="23">
        <v>11</v>
      </c>
      <c r="H3714" s="29"/>
      <c r="I3714" s="204" t="str">
        <f t="shared" si="1086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24129972.828771491</v>
      </c>
      <c r="AJ3714" s="200">
        <f t="shared" si="1090"/>
        <v>2880955.0890193055</v>
      </c>
      <c r="AK3714" s="201">
        <f t="shared" si="1091"/>
        <v>0.11939321728469518</v>
      </c>
      <c r="AL3714" s="24"/>
      <c r="AM3714" s="24"/>
      <c r="AN3714" s="24"/>
      <c r="AO3714" s="24"/>
      <c r="AP3714" s="165" t="str">
        <f t="shared" si="1092"/>
        <v>202411</v>
      </c>
      <c r="AQ3714" s="203" t="str">
        <f t="shared" si="1093"/>
        <v>202411RMB</v>
      </c>
      <c r="AR3714" s="206" t="str">
        <f t="shared" si="1094"/>
        <v>YAMAHA_Mounter</v>
      </c>
      <c r="AS3714" s="22">
        <f t="shared" si="1095"/>
        <v>2</v>
      </c>
      <c r="AT3714" s="24" t="str">
        <f t="shared" si="1096"/>
        <v>0-3 months</v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11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24129972.828771491</v>
      </c>
      <c r="AJ3715" s="200">
        <f t="shared" si="1090"/>
        <v>2880955.0890193055</v>
      </c>
      <c r="AK3715" s="201">
        <f t="shared" si="1091"/>
        <v>0.11939321728469518</v>
      </c>
      <c r="AL3715" s="24"/>
      <c r="AM3715" s="24"/>
      <c r="AN3715" s="24"/>
      <c r="AO3715" s="24"/>
      <c r="AP3715" s="165" t="str">
        <f t="shared" si="1092"/>
        <v>202411</v>
      </c>
      <c r="AQ3715" s="203" t="str">
        <f t="shared" si="1093"/>
        <v>202411RMB</v>
      </c>
      <c r="AR3715" s="206" t="str">
        <f t="shared" si="1094"/>
        <v>YAMAHA_Mounter</v>
      </c>
      <c r="AS3715" s="22">
        <f t="shared" si="1095"/>
        <v>2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11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24129972.828771491</v>
      </c>
      <c r="AJ3716" s="200">
        <f t="shared" si="1090"/>
        <v>2880955.0890193055</v>
      </c>
      <c r="AK3716" s="201">
        <f t="shared" si="1091"/>
        <v>0.11939321728469518</v>
      </c>
      <c r="AL3716" s="24"/>
      <c r="AM3716" s="24"/>
      <c r="AN3716" s="24"/>
      <c r="AO3716" s="24"/>
      <c r="AP3716" s="165" t="str">
        <f t="shared" si="1092"/>
        <v>202411</v>
      </c>
      <c r="AQ3716" s="203" t="str">
        <f t="shared" si="1093"/>
        <v>202411RMB</v>
      </c>
      <c r="AR3716" s="206" t="str">
        <f t="shared" si="1094"/>
        <v>YAMAHA_Mounter</v>
      </c>
      <c r="AS3716" s="22">
        <f t="shared" si="1095"/>
        <v>2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10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24993329.500884958</v>
      </c>
      <c r="AJ3717" s="200">
        <f t="shared" si="1090"/>
        <v>3049537.2547964598</v>
      </c>
      <c r="AK3717" s="201">
        <f t="shared" si="1091"/>
        <v>0.12201404597528642</v>
      </c>
      <c r="AL3717" s="24"/>
      <c r="AM3717" s="24"/>
      <c r="AN3717" s="24"/>
      <c r="AO3717" s="24"/>
      <c r="AP3717" s="165" t="str">
        <f t="shared" si="1092"/>
        <v>202410</v>
      </c>
      <c r="AQ3717" s="203" t="str">
        <f t="shared" si="1093"/>
        <v>202410RMB</v>
      </c>
      <c r="AR3717" s="206" t="str">
        <f t="shared" si="1094"/>
        <v>YAMAHA_Mounter</v>
      </c>
      <c r="AS3717" s="22">
        <f t="shared" si="1095"/>
        <v>1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10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24993329.500884958</v>
      </c>
      <c r="AJ3718" s="200">
        <f t="shared" ref="AJ3718:AJ3724" si="1112">IF(P3718="C66 SERVICE","",SUMIFS(AC:AC,F:F,F3718,G:G,G3718,E:E,E3718))</f>
        <v>3049537.2547964598</v>
      </c>
      <c r="AK3718" s="201">
        <f t="shared" ref="AK3718:AK3724" si="1113">IF(AJ3718&gt;0,AJ3718/AI3718,"")</f>
        <v>0.12201404597528642</v>
      </c>
      <c r="AL3718" s="24"/>
      <c r="AM3718" s="24"/>
      <c r="AN3718" s="24"/>
      <c r="AO3718" s="24"/>
      <c r="AP3718" s="165" t="str">
        <f t="shared" ref="AP3718:AP3724" si="1114">IF(F3718="","",F3718&amp;G3718)</f>
        <v>202410</v>
      </c>
      <c r="AQ3718" s="203" t="str">
        <f t="shared" ref="AQ3718:AQ3724" si="1115">IF(W3718="","",F3718&amp;G3718&amp;W3718)</f>
        <v>202410RMB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1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24993329.500884958</v>
      </c>
      <c r="AJ3719" s="200">
        <f t="shared" si="1112"/>
        <v>3049537.2547964598</v>
      </c>
      <c r="AK3719" s="201">
        <f t="shared" si="1113"/>
        <v>0.12201404597528642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24993329.500884958</v>
      </c>
      <c r="AJ3720" s="200">
        <f t="shared" si="1112"/>
        <v>3049537.2547964598</v>
      </c>
      <c r="AK3720" s="201">
        <f t="shared" si="1113"/>
        <v>0.12201404597528642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TBA</v>
      </c>
      <c r="F3725" s="23" t="s">
        <v>2585</v>
      </c>
      <c r="G3725" s="23" t="s">
        <v>2585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TBA</v>
      </c>
      <c r="J3725" s="188" t="s">
        <v>3573</v>
      </c>
      <c r="K3725" s="29" t="s">
        <v>3574</v>
      </c>
      <c r="L3725" s="24" t="s">
        <v>3575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41770.619469026555</v>
      </c>
      <c r="AD3725" s="169">
        <v>0.12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22692444.416035399</v>
      </c>
      <c r="AJ3725" s="200">
        <f t="shared" ref="AJ3725:AJ3777" si="1131">IF(P3725="C66 SERVICE","",SUMIFS(AC:AC,F:F,F3725,G:G,G3725,E:E,E3725))</f>
        <v>2653968.2149242489</v>
      </c>
      <c r="AK3725" s="201">
        <f t="shared" ref="AK3725:AK3743" si="1132">IF(AJ3725&gt;0,AJ3725/AI3725,"")</f>
        <v>0.11695382684506424</v>
      </c>
      <c r="AL3725" s="24"/>
      <c r="AM3725" s="24"/>
      <c r="AN3725" s="24"/>
      <c r="AO3725" s="24"/>
      <c r="AP3725" s="165" t="str">
        <f t="shared" ref="AP3725:AP3743" si="1133">IF(F3725="","",F3725&amp;G3725)</f>
        <v>TBATBA</v>
      </c>
      <c r="AQ3725" s="203" t="str">
        <f t="shared" ref="AQ3725:AQ3743" si="1134">IF(W3725="","",F3725&amp;G3725&amp;W3725)</f>
        <v>TBATBARMB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 t="str">
        <f t="shared" ref="AS3725:AS3743" si="1136">IFERROR(IF(OR(G3725="TBA", G3725=""), "", DATEDIF(DATE(B3725, C3725, 1), DATE(F3725, G3725, 1), "M")),"")</f>
        <v/>
      </c>
      <c r="AT3725" s="24" t="str">
        <f t="shared" ref="AT3725:AT3743" si="1137">IF(ISNUMBER(AS3725), IF(AS3725&gt;=0, IF(AS3725&lt;=3, "0-3 months", IF(AS3725&lt;=6, "4-6 months", "&gt; 6 months"))), "")</f>
        <v/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3576</v>
      </c>
      <c r="K3726" s="29" t="s">
        <v>3577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22692444.416035399</v>
      </c>
      <c r="AJ3726" s="200">
        <f t="shared" si="1131"/>
        <v>2653968.2149242489</v>
      </c>
      <c r="AK3726" s="201">
        <f t="shared" si="1132"/>
        <v>0.11695382684506424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3580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22692444.416035399</v>
      </c>
      <c r="AJ3727" s="200">
        <f t="shared" si="1131"/>
        <v>2653968.2149242489</v>
      </c>
      <c r="AK3727" s="201">
        <f t="shared" si="1132"/>
        <v>0.11695382684506424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3581</v>
      </c>
      <c r="K3728" s="29" t="s">
        <v>3584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22692444.416035399</v>
      </c>
      <c r="AJ3728" s="200">
        <f t="shared" si="1131"/>
        <v>2653968.2149242489</v>
      </c>
      <c r="AK3728" s="201">
        <f t="shared" si="1132"/>
        <v>0.11695382684506424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3582</v>
      </c>
      <c r="K3729" s="29" t="s">
        <v>3585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22692444.416035399</v>
      </c>
      <c r="AJ3729" s="200">
        <f t="shared" si="1131"/>
        <v>2653968.2149242489</v>
      </c>
      <c r="AK3729" s="201">
        <f t="shared" si="1132"/>
        <v>0.11695382684506424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TBA</v>
      </c>
      <c r="F3730" s="23" t="s">
        <v>2585</v>
      </c>
      <c r="G3730" s="23" t="s">
        <v>2585</v>
      </c>
      <c r="H3730" s="29"/>
      <c r="I3730" s="204" t="str">
        <f t="shared" si="1123"/>
        <v>TBA</v>
      </c>
      <c r="J3730" s="188" t="s">
        <v>3583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22692444.416035399</v>
      </c>
      <c r="AJ3730" s="200">
        <f t="shared" si="1131"/>
        <v>2653968.2149242489</v>
      </c>
      <c r="AK3730" s="201">
        <f t="shared" si="1132"/>
        <v>0.11695382684506424</v>
      </c>
      <c r="AL3730" s="24"/>
      <c r="AM3730" s="24"/>
      <c r="AN3730" s="24"/>
      <c r="AO3730" s="24"/>
      <c r="AP3730" s="165" t="str">
        <f t="shared" si="1133"/>
        <v>TBATBA</v>
      </c>
      <c r="AQ3730" s="203" t="str">
        <f t="shared" si="1134"/>
        <v>TBATBARMB</v>
      </c>
      <c r="AR3730" s="206" t="str">
        <f t="shared" si="1135"/>
        <v>YAMAHA_Non_Mounter</v>
      </c>
      <c r="AS3730" s="22" t="str">
        <f t="shared" si="1136"/>
        <v/>
      </c>
      <c r="AT3730" s="24" t="str">
        <f t="shared" si="1137"/>
        <v/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22692444.416035399</v>
      </c>
      <c r="AJ3731" s="200">
        <f t="shared" si="1131"/>
        <v>2653968.2149242489</v>
      </c>
      <c r="AK3731" s="201">
        <f t="shared" si="1132"/>
        <v>0.11695382684506424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3587</v>
      </c>
      <c r="K3732" s="29" t="s">
        <v>3588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22692444.416035399</v>
      </c>
      <c r="AJ3732" s="200">
        <f t="shared" si="1131"/>
        <v>2653968.2149242489</v>
      </c>
      <c r="AK3732" s="201">
        <f t="shared" si="1132"/>
        <v>0.11695382684506424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3587</v>
      </c>
      <c r="K3733" s="29" t="s">
        <v>3588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22692444.416035399</v>
      </c>
      <c r="AJ3733" s="200">
        <f t="shared" si="1131"/>
        <v>2653968.2149242489</v>
      </c>
      <c r="AK3733" s="201">
        <f t="shared" si="1132"/>
        <v>0.11695382684506424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3589</v>
      </c>
      <c r="K3734" s="29" t="s">
        <v>3590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22692444.416035399</v>
      </c>
      <c r="AJ3734" s="200">
        <f t="shared" si="1131"/>
        <v>2653968.2149242489</v>
      </c>
      <c r="AK3734" s="201">
        <f t="shared" si="1132"/>
        <v>0.11695382684506424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/>
      </c>
      <c r="B3735" s="23"/>
      <c r="C3735" s="23"/>
      <c r="D3735" s="202" t="str">
        <f t="shared" si="1121"/>
        <v/>
      </c>
      <c r="E3735" s="33" t="str">
        <f t="shared" si="1122"/>
        <v/>
      </c>
      <c r="F3735" s="23"/>
      <c r="G3735" s="23"/>
      <c r="H3735" s="29"/>
      <c r="I3735" s="204" t="str">
        <f t="shared" si="1123"/>
        <v/>
      </c>
      <c r="J3735" s="188"/>
      <c r="K3735" s="29"/>
      <c r="L3735" s="24"/>
      <c r="M3735" s="22"/>
      <c r="N3735" s="22"/>
      <c r="O3735" s="22"/>
      <c r="P3735" s="202" t="str">
        <f t="shared" si="1124"/>
        <v/>
      </c>
      <c r="Q3735" s="22"/>
      <c r="R3735" s="22"/>
      <c r="S3735" s="22"/>
      <c r="T3735" s="22"/>
      <c r="U3735" s="22"/>
      <c r="V3735" s="22"/>
      <c r="W3735" s="22"/>
      <c r="X3735" s="104"/>
      <c r="Y3735" s="195" t="str">
        <f t="shared" si="1125"/>
        <v/>
      </c>
      <c r="Z3735" s="196" t="str">
        <f t="shared" si="1126"/>
        <v/>
      </c>
      <c r="AA3735" s="22"/>
      <c r="AB3735" s="197" t="str">
        <f t="shared" si="1138"/>
        <v/>
      </c>
      <c r="AC3735" s="198" t="str">
        <f t="shared" si="1128"/>
        <v/>
      </c>
      <c r="AD3735" s="162"/>
      <c r="AE3735" s="199" t="str">
        <f t="shared" si="1129"/>
        <v/>
      </c>
      <c r="AF3735" s="199" t="str">
        <f>IF(AND(COUNTIFS($J$18:J3735,J3735)=1,AE3735=1),1,"")</f>
        <v/>
      </c>
      <c r="AG3735" s="199" t="str">
        <f>IF(C3735="","",IF(AND(COUNTIFS($J$18:J3735,J3735)=1,C3735&lt;&gt;""),1,""))</f>
        <v/>
      </c>
      <c r="AH3735" s="199" t="str">
        <f>IF(G3735="","",IF(AND(COUNTIFS($J$18:J3735,J3735)=1,G3735&lt;&gt;""),1,""))</f>
        <v/>
      </c>
      <c r="AI3735" s="200">
        <f t="shared" si="1130"/>
        <v>0</v>
      </c>
      <c r="AJ3735" s="200">
        <f t="shared" si="1131"/>
        <v>0</v>
      </c>
      <c r="AK3735" s="201" t="str">
        <f t="shared" si="1132"/>
        <v/>
      </c>
      <c r="AL3735" s="24"/>
      <c r="AM3735" s="24"/>
      <c r="AN3735" s="24"/>
      <c r="AO3735" s="24"/>
      <c r="AP3735" s="165" t="str">
        <f t="shared" si="1133"/>
        <v/>
      </c>
      <c r="AQ3735" s="203" t="str">
        <f t="shared" si="1134"/>
        <v/>
      </c>
      <c r="AR3735" s="206">
        <f t="shared" si="1135"/>
        <v>0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/>
      </c>
      <c r="B3736" s="23"/>
      <c r="C3736" s="23"/>
      <c r="D3736" s="202" t="str">
        <f t="shared" si="1121"/>
        <v/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/>
      </c>
      <c r="F3736" s="23"/>
      <c r="G3736" s="23"/>
      <c r="H3736" s="29"/>
      <c r="I3736" s="204" t="str">
        <f t="shared" si="1123"/>
        <v/>
      </c>
      <c r="J3736" s="188"/>
      <c r="K3736" s="29"/>
      <c r="L3736" s="24"/>
      <c r="M3736" s="22"/>
      <c r="N3736" s="22"/>
      <c r="O3736" s="22"/>
      <c r="P3736" s="202" t="str">
        <f t="shared" si="1124"/>
        <v/>
      </c>
      <c r="Q3736" s="22"/>
      <c r="R3736" s="22"/>
      <c r="S3736" s="22"/>
      <c r="T3736" s="22"/>
      <c r="U3736" s="22"/>
      <c r="V3736" s="22"/>
      <c r="W3736" s="22"/>
      <c r="X3736" s="104"/>
      <c r="Y3736" s="195" t="str">
        <f t="shared" si="1125"/>
        <v/>
      </c>
      <c r="Z3736" s="196" t="str">
        <f t="shared" si="1126"/>
        <v/>
      </c>
      <c r="AA3736" s="22"/>
      <c r="AB3736" s="197" t="str">
        <f t="shared" si="1138"/>
        <v/>
      </c>
      <c r="AC3736" s="198" t="str">
        <f t="shared" si="1128"/>
        <v/>
      </c>
      <c r="AD3736" s="162"/>
      <c r="AE3736" s="199" t="str">
        <f t="shared" si="1129"/>
        <v/>
      </c>
      <c r="AF3736" s="199" t="str">
        <f>IF(AND(COUNTIFS($J$18:J3736,J3736)=1,AE3736=1),1,"")</f>
        <v/>
      </c>
      <c r="AG3736" s="199" t="str">
        <f>IF(C3736="","",IF(AND(COUNTIFS($J$18:J3736,J3736)=1,C3736&lt;&gt;""),1,""))</f>
        <v/>
      </c>
      <c r="AH3736" s="199" t="str">
        <f>IF(G3736="","",IF(AND(COUNTIFS($J$18:J3736,J3736)=1,G3736&lt;&gt;""),1,""))</f>
        <v/>
      </c>
      <c r="AI3736" s="200">
        <f t="shared" si="1130"/>
        <v>0</v>
      </c>
      <c r="AJ3736" s="200">
        <f t="shared" si="1131"/>
        <v>0</v>
      </c>
      <c r="AK3736" s="201" t="str">
        <f t="shared" si="1132"/>
        <v/>
      </c>
      <c r="AL3736" s="24"/>
      <c r="AM3736" s="24"/>
      <c r="AN3736" s="24"/>
      <c r="AO3736" s="24"/>
      <c r="AP3736" s="165" t="str">
        <f t="shared" si="1133"/>
        <v/>
      </c>
      <c r="AQ3736" s="203" t="str">
        <f t="shared" si="1134"/>
        <v/>
      </c>
      <c r="AR3736" s="206">
        <f t="shared" si="1135"/>
        <v>0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/>
      </c>
      <c r="B3737" s="23"/>
      <c r="C3737" s="23"/>
      <c r="D3737" s="202" t="str">
        <f t="shared" si="1121"/>
        <v/>
      </c>
      <c r="E3737" s="33" t="str">
        <f t="shared" si="1139"/>
        <v/>
      </c>
      <c r="F3737" s="23"/>
      <c r="G3737" s="23"/>
      <c r="H3737" s="29"/>
      <c r="I3737" s="204" t="str">
        <f t="shared" si="1123"/>
        <v/>
      </c>
      <c r="J3737" s="188"/>
      <c r="K3737" s="29"/>
      <c r="L3737" s="24"/>
      <c r="M3737" s="22"/>
      <c r="N3737" s="22"/>
      <c r="O3737" s="22"/>
      <c r="P3737" s="202" t="str">
        <f t="shared" si="1124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125"/>
        <v/>
      </c>
      <c r="Z3737" s="196" t="str">
        <f t="shared" si="1126"/>
        <v/>
      </c>
      <c r="AA3737" s="22"/>
      <c r="AB3737" s="197" t="str">
        <f t="shared" si="1138"/>
        <v/>
      </c>
      <c r="AC3737" s="198" t="str">
        <f t="shared" si="1128"/>
        <v/>
      </c>
      <c r="AD3737" s="162"/>
      <c r="AE3737" s="199" t="str">
        <f t="shared" si="1129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 t="shared" si="1130"/>
        <v>0</v>
      </c>
      <c r="AJ3737" s="200">
        <f t="shared" si="1131"/>
        <v>0</v>
      </c>
      <c r="AK3737" s="201" t="str">
        <f t="shared" si="1132"/>
        <v/>
      </c>
      <c r="AL3737" s="24"/>
      <c r="AM3737" s="24"/>
      <c r="AN3737" s="24"/>
      <c r="AO3737" s="24"/>
      <c r="AP3737" s="165" t="str">
        <f t="shared" si="1133"/>
        <v/>
      </c>
      <c r="AQ3737" s="203" t="str">
        <f t="shared" si="1134"/>
        <v/>
      </c>
      <c r="AR3737" s="206">
        <f t="shared" si="1135"/>
        <v>0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/>
      </c>
      <c r="B3738" s="23"/>
      <c r="C3738" s="23"/>
      <c r="D3738" s="202" t="str">
        <f t="shared" si="1121"/>
        <v/>
      </c>
      <c r="E3738" s="33" t="str">
        <f t="shared" si="1139"/>
        <v/>
      </c>
      <c r="F3738" s="23"/>
      <c r="G3738" s="23"/>
      <c r="H3738" s="29"/>
      <c r="I3738" s="204" t="str">
        <f t="shared" si="1123"/>
        <v/>
      </c>
      <c r="J3738" s="188"/>
      <c r="K3738" s="29"/>
      <c r="L3738" s="24"/>
      <c r="M3738" s="22"/>
      <c r="N3738" s="22"/>
      <c r="O3738" s="22"/>
      <c r="P3738" s="202" t="str">
        <f t="shared" si="1124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25"/>
        <v/>
      </c>
      <c r="Z3738" s="196" t="str">
        <f t="shared" si="1126"/>
        <v/>
      </c>
      <c r="AA3738" s="22"/>
      <c r="AB3738" s="197" t="str">
        <f t="shared" si="1138"/>
        <v/>
      </c>
      <c r="AC3738" s="198" t="str">
        <f t="shared" si="1128"/>
        <v/>
      </c>
      <c r="AD3738" s="162"/>
      <c r="AE3738" s="199" t="str">
        <f t="shared" si="1129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30"/>
        <v>0</v>
      </c>
      <c r="AJ3738" s="200">
        <f t="shared" si="1131"/>
        <v>0</v>
      </c>
      <c r="AK3738" s="201" t="str">
        <f t="shared" si="1132"/>
        <v/>
      </c>
      <c r="AL3738" s="24"/>
      <c r="AM3738" s="24"/>
      <c r="AN3738" s="24"/>
      <c r="AO3738" s="24"/>
      <c r="AP3738" s="165" t="str">
        <f t="shared" si="1133"/>
        <v/>
      </c>
      <c r="AQ3738" s="203" t="str">
        <f t="shared" si="1134"/>
        <v/>
      </c>
      <c r="AR3738" s="206">
        <f t="shared" si="1135"/>
        <v>0</v>
      </c>
      <c r="AS3738" s="22" t="str">
        <f t="shared" si="1136"/>
        <v/>
      </c>
      <c r="AT3738" s="24" t="str">
        <f t="shared" si="1137"/>
        <v/>
      </c>
    </row>
    <row r="3739" spans="1:46">
      <c r="A3739" s="33" t="str">
        <f t="shared" si="1120"/>
        <v/>
      </c>
      <c r="B3739" s="23"/>
      <c r="C3739" s="23"/>
      <c r="D3739" s="202" t="str">
        <f t="shared" si="1121"/>
        <v/>
      </c>
      <c r="E3739" s="33" t="str">
        <f t="shared" si="1139"/>
        <v/>
      </c>
      <c r="F3739" s="23"/>
      <c r="G3739" s="23"/>
      <c r="H3739" s="29"/>
      <c r="I3739" s="204" t="str">
        <f t="shared" si="1123"/>
        <v/>
      </c>
      <c r="J3739" s="188"/>
      <c r="K3739" s="29"/>
      <c r="L3739" s="24"/>
      <c r="M3739" s="22"/>
      <c r="N3739" s="22"/>
      <c r="O3739" s="22"/>
      <c r="P3739" s="202" t="str">
        <f t="shared" si="1124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25"/>
        <v/>
      </c>
      <c r="Z3739" s="196" t="str">
        <f t="shared" si="1126"/>
        <v/>
      </c>
      <c r="AA3739" s="22"/>
      <c r="AB3739" s="197" t="str">
        <f t="shared" si="1138"/>
        <v/>
      </c>
      <c r="AC3739" s="198" t="str">
        <f t="shared" si="1128"/>
        <v/>
      </c>
      <c r="AD3739" s="162"/>
      <c r="AE3739" s="199" t="str">
        <f t="shared" si="1129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0</v>
      </c>
      <c r="AJ3739" s="200">
        <f t="shared" si="1131"/>
        <v>0</v>
      </c>
      <c r="AK3739" s="201" t="str">
        <f t="shared" si="1132"/>
        <v/>
      </c>
      <c r="AL3739" s="24"/>
      <c r="AM3739" s="24"/>
      <c r="AN3739" s="24"/>
      <c r="AO3739" s="24"/>
      <c r="AP3739" s="165" t="str">
        <f t="shared" si="1133"/>
        <v/>
      </c>
      <c r="AQ3739" s="203" t="str">
        <f t="shared" si="1134"/>
        <v/>
      </c>
      <c r="AR3739" s="206">
        <f t="shared" si="1135"/>
        <v>0</v>
      </c>
      <c r="AS3739" s="22" t="str">
        <f t="shared" si="1136"/>
        <v/>
      </c>
      <c r="AT3739" s="24" t="str">
        <f t="shared" si="1137"/>
        <v/>
      </c>
    </row>
    <row r="3740" spans="1:46">
      <c r="A3740" s="33" t="str">
        <f t="shared" si="1120"/>
        <v/>
      </c>
      <c r="B3740" s="23"/>
      <c r="C3740" s="23"/>
      <c r="D3740" s="202" t="str">
        <f t="shared" si="1121"/>
        <v/>
      </c>
      <c r="E3740" s="33" t="str">
        <f t="shared" si="1139"/>
        <v/>
      </c>
      <c r="F3740" s="23"/>
      <c r="G3740" s="23"/>
      <c r="H3740" s="29"/>
      <c r="I3740" s="204" t="str">
        <f t="shared" si="1123"/>
        <v/>
      </c>
      <c r="J3740" s="188"/>
      <c r="K3740" s="29"/>
      <c r="L3740" s="24"/>
      <c r="M3740" s="22"/>
      <c r="N3740" s="22"/>
      <c r="O3740" s="22"/>
      <c r="P3740" s="202" t="str">
        <f t="shared" si="1124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25"/>
        <v/>
      </c>
      <c r="Z3740" s="196" t="str">
        <f t="shared" si="1126"/>
        <v/>
      </c>
      <c r="AA3740" s="22"/>
      <c r="AB3740" s="197" t="str">
        <f t="shared" si="1138"/>
        <v/>
      </c>
      <c r="AC3740" s="198" t="str">
        <f t="shared" si="1128"/>
        <v/>
      </c>
      <c r="AD3740" s="162"/>
      <c r="AE3740" s="199" t="str">
        <f t="shared" si="1129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0</v>
      </c>
      <c r="AJ3740" s="200">
        <f t="shared" si="1131"/>
        <v>0</v>
      </c>
      <c r="AK3740" s="201" t="str">
        <f t="shared" si="1132"/>
        <v/>
      </c>
      <c r="AL3740" s="24"/>
      <c r="AM3740" s="24"/>
      <c r="AN3740" s="24"/>
      <c r="AO3740" s="24"/>
      <c r="AP3740" s="165" t="str">
        <f t="shared" si="1133"/>
        <v/>
      </c>
      <c r="AQ3740" s="203" t="str">
        <f t="shared" si="1134"/>
        <v/>
      </c>
      <c r="AR3740" s="206">
        <f t="shared" si="1135"/>
        <v>0</v>
      </c>
      <c r="AS3740" s="22" t="str">
        <f t="shared" si="1136"/>
        <v/>
      </c>
      <c r="AT3740" s="24" t="str">
        <f t="shared" si="1137"/>
        <v/>
      </c>
    </row>
    <row r="3741" spans="1:46">
      <c r="A3741" s="33" t="str">
        <f t="shared" si="1120"/>
        <v/>
      </c>
      <c r="B3741" s="23"/>
      <c r="C3741" s="23"/>
      <c r="D3741" s="202" t="str">
        <f t="shared" si="1121"/>
        <v/>
      </c>
      <c r="E3741" s="33" t="str">
        <f t="shared" si="1139"/>
        <v/>
      </c>
      <c r="F3741" s="23"/>
      <c r="G3741" s="23"/>
      <c r="H3741" s="29"/>
      <c r="I3741" s="204" t="str">
        <f t="shared" si="1123"/>
        <v/>
      </c>
      <c r="J3741" s="188"/>
      <c r="K3741" s="29"/>
      <c r="L3741" s="24"/>
      <c r="M3741" s="22"/>
      <c r="N3741" s="22"/>
      <c r="O3741" s="22"/>
      <c r="P3741" s="202" t="str">
        <f t="shared" si="1124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25"/>
        <v/>
      </c>
      <c r="Z3741" s="196" t="str">
        <f t="shared" si="1126"/>
        <v/>
      </c>
      <c r="AA3741" s="22"/>
      <c r="AB3741" s="197" t="str">
        <f t="shared" si="1138"/>
        <v/>
      </c>
      <c r="AC3741" s="198" t="str">
        <f t="shared" si="1128"/>
        <v/>
      </c>
      <c r="AD3741" s="162"/>
      <c r="AE3741" s="199" t="str">
        <f t="shared" si="1129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0</v>
      </c>
      <c r="AJ3741" s="200">
        <f t="shared" si="1131"/>
        <v>0</v>
      </c>
      <c r="AK3741" s="201" t="str">
        <f t="shared" si="1132"/>
        <v/>
      </c>
      <c r="AL3741" s="24"/>
      <c r="AM3741" s="24"/>
      <c r="AN3741" s="24"/>
      <c r="AO3741" s="24"/>
      <c r="AP3741" s="165" t="str">
        <f t="shared" si="1133"/>
        <v/>
      </c>
      <c r="AQ3741" s="203" t="str">
        <f t="shared" si="1134"/>
        <v/>
      </c>
      <c r="AR3741" s="206">
        <f t="shared" si="1135"/>
        <v>0</v>
      </c>
      <c r="AS3741" s="22" t="str">
        <f t="shared" si="1136"/>
        <v/>
      </c>
      <c r="AT3741" s="24" t="str">
        <f t="shared" si="1137"/>
        <v/>
      </c>
    </row>
    <row r="3742" spans="1:46">
      <c r="A3742" s="33" t="str">
        <f t="shared" si="1120"/>
        <v/>
      </c>
      <c r="B3742" s="23"/>
      <c r="C3742" s="23"/>
      <c r="D3742" s="202" t="str">
        <f t="shared" si="1121"/>
        <v/>
      </c>
      <c r="E3742" s="33" t="str">
        <f t="shared" si="1139"/>
        <v/>
      </c>
      <c r="F3742" s="23"/>
      <c r="G3742" s="23"/>
      <c r="H3742" s="29"/>
      <c r="I3742" s="204" t="str">
        <f t="shared" si="1123"/>
        <v/>
      </c>
      <c r="J3742" s="188"/>
      <c r="K3742" s="29"/>
      <c r="L3742" s="24"/>
      <c r="M3742" s="22"/>
      <c r="N3742" s="22"/>
      <c r="O3742" s="22"/>
      <c r="P3742" s="202" t="str">
        <f t="shared" si="1124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25"/>
        <v/>
      </c>
      <c r="Z3742" s="196" t="str">
        <f t="shared" si="1126"/>
        <v/>
      </c>
      <c r="AA3742" s="22"/>
      <c r="AB3742" s="197" t="str">
        <f t="shared" si="1138"/>
        <v/>
      </c>
      <c r="AC3742" s="198" t="str">
        <f t="shared" si="1128"/>
        <v/>
      </c>
      <c r="AD3742" s="162"/>
      <c r="AE3742" s="199" t="str">
        <f t="shared" si="1129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0</v>
      </c>
      <c r="AJ3742" s="200">
        <f t="shared" si="1131"/>
        <v>0</v>
      </c>
      <c r="AK3742" s="201" t="str">
        <f t="shared" si="1132"/>
        <v/>
      </c>
      <c r="AL3742" s="24"/>
      <c r="AM3742" s="24"/>
      <c r="AN3742" s="24"/>
      <c r="AO3742" s="24"/>
      <c r="AP3742" s="165" t="str">
        <f t="shared" si="1133"/>
        <v/>
      </c>
      <c r="AQ3742" s="203" t="str">
        <f t="shared" si="1134"/>
        <v/>
      </c>
      <c r="AR3742" s="206">
        <f t="shared" si="1135"/>
        <v>0</v>
      </c>
      <c r="AS3742" s="22" t="str">
        <f t="shared" si="1136"/>
        <v/>
      </c>
      <c r="AT3742" s="24" t="str">
        <f t="shared" si="1137"/>
        <v/>
      </c>
    </row>
    <row r="3743" spans="1:46">
      <c r="A3743" s="33" t="str">
        <f t="shared" si="1120"/>
        <v/>
      </c>
      <c r="B3743" s="23"/>
      <c r="C3743" s="23"/>
      <c r="D3743" s="202" t="str">
        <f t="shared" si="1121"/>
        <v/>
      </c>
      <c r="E3743" s="33" t="str">
        <f t="shared" si="1139"/>
        <v/>
      </c>
      <c r="F3743" s="23"/>
      <c r="G3743" s="23"/>
      <c r="H3743" s="29"/>
      <c r="I3743" s="204" t="str">
        <f t="shared" si="1123"/>
        <v/>
      </c>
      <c r="J3743" s="188"/>
      <c r="K3743" s="29"/>
      <c r="L3743" s="24"/>
      <c r="M3743" s="22"/>
      <c r="N3743" s="22"/>
      <c r="O3743" s="22"/>
      <c r="P3743" s="202" t="str">
        <f t="shared" si="1124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25"/>
        <v/>
      </c>
      <c r="Z3743" s="196" t="str">
        <f t="shared" si="1126"/>
        <v/>
      </c>
      <c r="AA3743" s="22"/>
      <c r="AB3743" s="197" t="str">
        <f t="shared" si="1138"/>
        <v/>
      </c>
      <c r="AC3743" s="198" t="str">
        <f t="shared" si="1128"/>
        <v/>
      </c>
      <c r="AD3743" s="162"/>
      <c r="AE3743" s="199" t="str">
        <f t="shared" si="1129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0</v>
      </c>
      <c r="AJ3743" s="200">
        <f t="shared" si="1131"/>
        <v>0</v>
      </c>
      <c r="AK3743" s="201" t="str">
        <f t="shared" si="1132"/>
        <v/>
      </c>
      <c r="AL3743" s="24"/>
      <c r="AM3743" s="24"/>
      <c r="AN3743" s="24"/>
      <c r="AO3743" s="24"/>
      <c r="AP3743" s="165" t="str">
        <f t="shared" si="1133"/>
        <v/>
      </c>
      <c r="AQ3743" s="203" t="str">
        <f t="shared" si="1134"/>
        <v/>
      </c>
      <c r="AR3743" s="206">
        <f t="shared" si="1135"/>
        <v>0</v>
      </c>
      <c r="AS3743" s="22" t="str">
        <f t="shared" si="1136"/>
        <v/>
      </c>
      <c r="AT3743" s="24" t="str">
        <f t="shared" si="1137"/>
        <v/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21"/>
        <v/>
      </c>
      <c r="E3744" s="33" t="str">
        <f t="shared" si="1139"/>
        <v/>
      </c>
      <c r="F3744" s="23"/>
      <c r="G3744" s="23"/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24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25"/>
        <v/>
      </c>
      <c r="Z3744" s="196" t="str">
        <f t="shared" si="1126"/>
        <v/>
      </c>
      <c r="AA3744" s="22"/>
      <c r="AB3744" s="197" t="str">
        <f t="shared" si="1138"/>
        <v/>
      </c>
      <c r="AC3744" s="198" t="str">
        <f t="shared" ref="AC3744:AC3807" si="1142">IF(R3744&lt;&gt;"",AB3744*AD3744,"")</f>
        <v/>
      </c>
      <c r="AD3744" s="162"/>
      <c r="AE3744" s="199" t="str">
        <f t="shared" ref="AE3744:AE3807" si="1143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30"/>
        <v>0</v>
      </c>
      <c r="AJ3744" s="200">
        <f t="shared" si="1131"/>
        <v>0</v>
      </c>
      <c r="AK3744" s="201" t="str">
        <f t="shared" ref="AK3744:AK3807" si="1144">IF(AJ3744&gt;0,AJ3744/AI3744,"")</f>
        <v/>
      </c>
      <c r="AL3744" s="24"/>
      <c r="AM3744" s="24"/>
      <c r="AN3744" s="24"/>
      <c r="AO3744" s="24"/>
      <c r="AP3744" s="165" t="str">
        <f t="shared" ref="AP3744:AP3807" si="1145">IF(F3744="","",F3744&amp;G3744)</f>
        <v/>
      </c>
      <c r="AQ3744" s="203" t="str">
        <f t="shared" ref="AQ3744:AQ3807" si="1146">IF(W3744="","",F3744&amp;G3744&amp;W3744)</f>
        <v/>
      </c>
      <c r="AR3744" s="206">
        <f t="shared" ref="AR3744:AR3807" si="1147">IFERROR(IF(AND(M3744="YAMAHA", R3744="C28"), "YAMAHA_Non_Mounter", IF(AND(M3744="YAMAHA", R3744="C49"), "YAMAHA_Mounter", M3744)),"")</f>
        <v>0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/>
      </c>
      <c r="B3745" s="23"/>
      <c r="C3745" s="23"/>
      <c r="D3745" s="202" t="str">
        <f t="shared" si="1121"/>
        <v/>
      </c>
      <c r="E3745" s="33" t="str">
        <f t="shared" si="1139"/>
        <v/>
      </c>
      <c r="F3745" s="23"/>
      <c r="G3745" s="23"/>
      <c r="H3745" s="29"/>
      <c r="I3745" s="204" t="str">
        <f t="shared" si="1141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0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25"/>
        <v/>
      </c>
      <c r="Z3745" s="196" t="str">
        <f t="shared" si="1126"/>
        <v/>
      </c>
      <c r="AA3745" s="22"/>
      <c r="AB3745" s="197" t="str">
        <f t="shared" si="1138"/>
        <v/>
      </c>
      <c r="AC3745" s="198" t="str">
        <f t="shared" si="1142"/>
        <v/>
      </c>
      <c r="AD3745" s="162"/>
      <c r="AE3745" s="199" t="str">
        <f t="shared" si="1143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0</v>
      </c>
      <c r="AJ3745" s="200">
        <f t="shared" si="1131"/>
        <v>0</v>
      </c>
      <c r="AK3745" s="201" t="str">
        <f t="shared" si="1144"/>
        <v/>
      </c>
      <c r="AL3745" s="24"/>
      <c r="AM3745" s="24"/>
      <c r="AN3745" s="24"/>
      <c r="AO3745" s="24"/>
      <c r="AP3745" s="165" t="str">
        <f t="shared" si="1145"/>
        <v/>
      </c>
      <c r="AQ3745" s="203" t="str">
        <f t="shared" si="1146"/>
        <v/>
      </c>
      <c r="AR3745" s="206">
        <f t="shared" si="1147"/>
        <v>0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/>
      </c>
      <c r="B3746" s="23"/>
      <c r="C3746" s="23"/>
      <c r="D3746" s="202" t="str">
        <f t="shared" si="1121"/>
        <v/>
      </c>
      <c r="E3746" s="33" t="str">
        <f t="shared" si="1139"/>
        <v/>
      </c>
      <c r="F3746" s="23"/>
      <c r="G3746" s="23"/>
      <c r="H3746" s="29"/>
      <c r="I3746" s="204" t="str">
        <f t="shared" si="1141"/>
        <v/>
      </c>
      <c r="J3746" s="188"/>
      <c r="K3746" s="29"/>
      <c r="L3746" s="24"/>
      <c r="M3746" s="22"/>
      <c r="N3746" s="22"/>
      <c r="O3746" s="22"/>
      <c r="P3746" s="202" t="str">
        <f t="shared" si="1150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25"/>
        <v/>
      </c>
      <c r="Z3746" s="196" t="str">
        <f t="shared" si="1126"/>
        <v/>
      </c>
      <c r="AA3746" s="22"/>
      <c r="AB3746" s="197" t="str">
        <f t="shared" si="1138"/>
        <v/>
      </c>
      <c r="AC3746" s="198" t="str">
        <f t="shared" si="1142"/>
        <v/>
      </c>
      <c r="AD3746" s="162"/>
      <c r="AE3746" s="199" t="str">
        <f t="shared" si="1143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0</v>
      </c>
      <c r="AJ3746" s="200">
        <f t="shared" si="1131"/>
        <v>0</v>
      </c>
      <c r="AK3746" s="201" t="str">
        <f t="shared" si="1144"/>
        <v/>
      </c>
      <c r="AL3746" s="24"/>
      <c r="AM3746" s="24"/>
      <c r="AN3746" s="24"/>
      <c r="AO3746" s="24"/>
      <c r="AP3746" s="165" t="str">
        <f t="shared" si="1145"/>
        <v/>
      </c>
      <c r="AQ3746" s="203" t="str">
        <f t="shared" si="1146"/>
        <v/>
      </c>
      <c r="AR3746" s="206">
        <f t="shared" si="1147"/>
        <v>0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/>
      </c>
      <c r="B3747" s="23"/>
      <c r="C3747" s="23"/>
      <c r="D3747" s="202" t="str">
        <f t="shared" si="1121"/>
        <v/>
      </c>
      <c r="E3747" s="33" t="str">
        <f t="shared" si="1139"/>
        <v/>
      </c>
      <c r="F3747" s="23"/>
      <c r="G3747" s="23"/>
      <c r="H3747" s="29"/>
      <c r="I3747" s="204" t="str">
        <f t="shared" si="1141"/>
        <v/>
      </c>
      <c r="J3747" s="188"/>
      <c r="K3747" s="29"/>
      <c r="L3747" s="24"/>
      <c r="M3747" s="22"/>
      <c r="N3747" s="22"/>
      <c r="O3747" s="22"/>
      <c r="P3747" s="202" t="str">
        <f t="shared" si="1150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25"/>
        <v/>
      </c>
      <c r="Z3747" s="196" t="str">
        <f t="shared" si="1126"/>
        <v/>
      </c>
      <c r="AA3747" s="22"/>
      <c r="AB3747" s="197" t="str">
        <f t="shared" si="1138"/>
        <v/>
      </c>
      <c r="AC3747" s="198" t="str">
        <f t="shared" si="1142"/>
        <v/>
      </c>
      <c r="AD3747" s="162"/>
      <c r="AE3747" s="199" t="str">
        <f t="shared" si="1143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30"/>
        <v>0</v>
      </c>
      <c r="AJ3747" s="200">
        <f t="shared" si="1131"/>
        <v>0</v>
      </c>
      <c r="AK3747" s="201" t="str">
        <f t="shared" si="1144"/>
        <v/>
      </c>
      <c r="AL3747" s="24"/>
      <c r="AM3747" s="24"/>
      <c r="AN3747" s="24"/>
      <c r="AO3747" s="24"/>
      <c r="AP3747" s="165" t="str">
        <f t="shared" si="1145"/>
        <v/>
      </c>
      <c r="AQ3747" s="203" t="str">
        <f t="shared" si="1146"/>
        <v/>
      </c>
      <c r="AR3747" s="206">
        <f t="shared" si="1147"/>
        <v>0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/>
      </c>
      <c r="B3748" s="23"/>
      <c r="C3748" s="23"/>
      <c r="D3748" s="202" t="str">
        <f t="shared" si="1121"/>
        <v/>
      </c>
      <c r="E3748" s="33" t="str">
        <f t="shared" si="1139"/>
        <v/>
      </c>
      <c r="F3748" s="23"/>
      <c r="G3748" s="23"/>
      <c r="H3748" s="29"/>
      <c r="I3748" s="204" t="str">
        <f t="shared" si="1141"/>
        <v/>
      </c>
      <c r="J3748" s="188"/>
      <c r="K3748" s="29"/>
      <c r="L3748" s="24"/>
      <c r="M3748" s="22"/>
      <c r="N3748" s="22"/>
      <c r="O3748" s="22"/>
      <c r="P3748" s="202" t="str">
        <f t="shared" si="1150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25"/>
        <v/>
      </c>
      <c r="Z3748" s="196" t="str">
        <f t="shared" si="1126"/>
        <v/>
      </c>
      <c r="AA3748" s="22"/>
      <c r="AB3748" s="197" t="str">
        <f t="shared" si="1138"/>
        <v/>
      </c>
      <c r="AC3748" s="198" t="str">
        <f t="shared" si="1142"/>
        <v/>
      </c>
      <c r="AD3748" s="162"/>
      <c r="AE3748" s="199" t="str">
        <f t="shared" si="1143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0</v>
      </c>
      <c r="AJ3748" s="200">
        <f t="shared" si="1131"/>
        <v>0</v>
      </c>
      <c r="AK3748" s="201" t="str">
        <f t="shared" si="1144"/>
        <v/>
      </c>
      <c r="AL3748" s="24"/>
      <c r="AM3748" s="24"/>
      <c r="AN3748" s="24"/>
      <c r="AO3748" s="24"/>
      <c r="AP3748" s="165" t="str">
        <f t="shared" si="1145"/>
        <v/>
      </c>
      <c r="AQ3748" s="203" t="str">
        <f t="shared" si="1146"/>
        <v/>
      </c>
      <c r="AR3748" s="206">
        <f t="shared" si="1147"/>
        <v>0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/>
      </c>
      <c r="B3749" s="23"/>
      <c r="C3749" s="23"/>
      <c r="D3749" s="202" t="str">
        <f t="shared" si="1121"/>
        <v/>
      </c>
      <c r="E3749" s="33" t="str">
        <f t="shared" si="1139"/>
        <v/>
      </c>
      <c r="F3749" s="23"/>
      <c r="G3749" s="23"/>
      <c r="H3749" s="29"/>
      <c r="I3749" s="204" t="str">
        <f t="shared" si="1141"/>
        <v/>
      </c>
      <c r="J3749" s="188"/>
      <c r="K3749" s="29"/>
      <c r="L3749" s="24"/>
      <c r="M3749" s="22"/>
      <c r="N3749" s="22"/>
      <c r="O3749" s="22"/>
      <c r="P3749" s="202" t="str">
        <f t="shared" si="1150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25"/>
        <v/>
      </c>
      <c r="Z3749" s="196" t="str">
        <f t="shared" si="1126"/>
        <v/>
      </c>
      <c r="AA3749" s="22"/>
      <c r="AB3749" s="197" t="str">
        <f t="shared" si="1138"/>
        <v/>
      </c>
      <c r="AC3749" s="198" t="str">
        <f t="shared" si="1142"/>
        <v/>
      </c>
      <c r="AD3749" s="162"/>
      <c r="AE3749" s="199" t="str">
        <f t="shared" si="1143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0</v>
      </c>
      <c r="AJ3749" s="200">
        <f t="shared" si="1131"/>
        <v>0</v>
      </c>
      <c r="AK3749" s="201" t="str">
        <f t="shared" si="1144"/>
        <v/>
      </c>
      <c r="AL3749" s="24"/>
      <c r="AM3749" s="24"/>
      <c r="AN3749" s="24"/>
      <c r="AO3749" s="24"/>
      <c r="AP3749" s="165" t="str">
        <f t="shared" si="1145"/>
        <v/>
      </c>
      <c r="AQ3749" s="203" t="str">
        <f t="shared" si="1146"/>
        <v/>
      </c>
      <c r="AR3749" s="206">
        <f t="shared" si="1147"/>
        <v>0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G20" zoomScale="70" zoomScaleNormal="70" workbookViewId="0">
      <selection activeCell="S39" sqref="S39:U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1992187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6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7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7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5" t="s">
        <v>3388</v>
      </c>
      <c r="Q10" s="246"/>
      <c r="R10" s="246"/>
      <c r="S10" s="246"/>
      <c r="T10" s="246"/>
      <c r="U10" s="246"/>
      <c r="V10" s="246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7"/>
      <c r="Q11" s="248"/>
      <c r="R11" s="248"/>
      <c r="S11" s="248"/>
      <c r="T11" s="248"/>
      <c r="U11" s="248"/>
      <c r="V11" s="248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20454908.438938059</v>
      </c>
      <c r="T13" s="79">
        <f>IF(R13="","",SUMIFS(raw_sheet!AB:AB,raw_sheet!E:E,list!P13,raw_sheet!F:F,list!Q13,raw_sheet!G:G,list!R13,raw_sheet!R:R,list!$T$12))</f>
        <v>4538421.0619469024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24993329.500884958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3413285.0496637174</v>
      </c>
      <c r="AF13" s="79">
        <f>IF(AD13="","",SUMIFS(raw_sheet!AB:AB,raw_sheet!A:A,list!AB13,raw_sheet!B:B,list!AC13,raw_sheet!C:C,list!AD13,raw_sheet!S:S,list!$AF$12))</f>
        <v>1809077.6849557525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5222362.7346194694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23288942.740275238</v>
      </c>
      <c r="T14" s="79">
        <f>IF(R14="","",SUMIFS(raw_sheet!AB:AB,raw_sheet!E:E,list!P14,raw_sheet!F:F,list!Q14,raw_sheet!G:G,list!R14,raw_sheet!R:R,list!$T$12))</f>
        <v>841030.08849625196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24129972.828771491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22399988.308672566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22399988.308672566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24209790</v>
      </c>
      <c r="AK18" s="124" cm="1">
        <f t="array" ref="AK18">IFERROR(SUMPRODUCT((AD21:AD150="EAST")*(AJ21:AJ150)),0)</f>
        <v>1844998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0" t="s">
        <v>3312</v>
      </c>
      <c r="D19" s="241"/>
      <c r="E19" s="242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40" t="s">
        <v>3215</v>
      </c>
      <c r="D20" s="24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0" t="s">
        <v>3226</v>
      </c>
      <c r="D21" s="241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0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EAGLE 3D 8800HS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0.12</v>
      </c>
    </row>
    <row r="22" spans="1:39" ht="16.2" thickBot="1">
      <c r="A22" s="167"/>
      <c r="B22" s="168"/>
      <c r="C22" s="243" t="s">
        <v>3227</v>
      </c>
      <c r="D22" s="244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WEST</v>
      </c>
      <c r="S29" s="13" t="str">
        <v>C49XIY20240722/LJY</v>
      </c>
      <c r="T29" s="13" t="str">
        <v>西安海龙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588318.58407079661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WEST</v>
      </c>
      <c r="S30" s="13" t="str">
        <v>C49XIY20240722/LJY</v>
      </c>
      <c r="T30" s="13" t="str">
        <v>西安海龙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588318.58407079661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C49SZX20240150DZ</v>
      </c>
      <c r="T33" s="13" t="str">
        <v>嘉裕</v>
      </c>
      <c r="U33" s="13" t="str">
        <v>YSM20R</v>
      </c>
      <c r="V33" s="13">
        <v>1</v>
      </c>
      <c r="W33" s="92" t="str">
        <v>USD</v>
      </c>
      <c r="X33" s="97">
        <v>7.8</v>
      </c>
      <c r="Y33" s="92">
        <v>858000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C49SZX20240150DZ</v>
      </c>
      <c r="T34" s="13" t="str">
        <v>嘉裕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858000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YSM10</v>
      </c>
      <c r="V35" s="13">
        <v>1</v>
      </c>
      <c r="W35" s="92" t="str">
        <v>USD</v>
      </c>
      <c r="X35" s="97">
        <v>7.8</v>
      </c>
      <c r="Y35" s="92">
        <v>592800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C28SZX202400124JAL</v>
      </c>
      <c r="T36" s="13" t="str">
        <v>嘉裕</v>
      </c>
      <c r="U36" s="13" t="str">
        <v>DESEN DSP-10-YMH</v>
      </c>
      <c r="V36" s="13">
        <v>1</v>
      </c>
      <c r="W36" s="92" t="str">
        <v>USD</v>
      </c>
      <c r="X36" s="97">
        <v>7.8</v>
      </c>
      <c r="Y36" s="92">
        <v>273000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C28SZX202400126JAL</v>
      </c>
      <c r="T37" s="13" t="str">
        <v>嘉裕</v>
      </c>
      <c r="U37" s="13" t="str">
        <v>Heller 1936MK5</v>
      </c>
      <c r="V37" s="13">
        <v>1</v>
      </c>
      <c r="W37" s="92" t="str">
        <v>USD</v>
      </c>
      <c r="X37" s="97">
        <v>7.8</v>
      </c>
      <c r="Y37" s="92">
        <v>616200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C28SZX202400127JAL</v>
      </c>
      <c r="T38" s="13" t="str">
        <v>嘉裕</v>
      </c>
      <c r="U38" s="13" t="str">
        <v>YSi-V</v>
      </c>
      <c r="V38" s="13">
        <v>1</v>
      </c>
      <c r="W38" s="92" t="str">
        <v>USD</v>
      </c>
      <c r="X38" s="97">
        <v>7.8</v>
      </c>
      <c r="Y38" s="92">
        <v>674700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C49SZX20240141MZ</v>
      </c>
      <c r="T39" s="13" t="str">
        <v>酷牛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750600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C49SHA20240801/HZY</v>
      </c>
      <c r="T40" s="13" t="str">
        <v>宁波科尔维特</v>
      </c>
      <c r="U40" s="13" t="str">
        <v>YSM20R</v>
      </c>
      <c r="V40" s="13">
        <v>1</v>
      </c>
      <c r="W40" s="92" t="str">
        <v>RMB</v>
      </c>
      <c r="X40" s="97">
        <v>1.1080000000000001</v>
      </c>
      <c r="Y40" s="92">
        <v>607929.20353982318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SOUTH</v>
      </c>
      <c r="S41" s="13" t="str">
        <v>C49SZX20240155JY</v>
      </c>
      <c r="T41" s="13" t="str">
        <v>乐尊</v>
      </c>
      <c r="U41" s="13" t="str">
        <v>YSM20R</v>
      </c>
      <c r="V41" s="13">
        <v>1</v>
      </c>
      <c r="W41" s="92" t="str">
        <v>RMB</v>
      </c>
      <c r="X41" s="97">
        <v>1.1080000000000001</v>
      </c>
      <c r="Y41" s="92">
        <v>642247.78761061956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C49SHA20240821/TWB</v>
      </c>
      <c r="T42" s="13" t="str">
        <v>宁波朗能</v>
      </c>
      <c r="U42" s="13" t="str">
        <v>YSM10</v>
      </c>
      <c r="V42" s="13">
        <v>1</v>
      </c>
      <c r="W42" s="92" t="str">
        <v>RMB</v>
      </c>
      <c r="X42" s="97">
        <v>1.1080000000000001</v>
      </c>
      <c r="Y42" s="92">
        <v>390251.32743362838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EAST</v>
      </c>
      <c r="S43" s="13" t="str">
        <v>C28SHA20240723/ZQR</v>
      </c>
      <c r="T43" s="13" t="str">
        <v>江苏中科朗恩斯</v>
      </c>
      <c r="U43" s="13" t="str">
        <v>YSi-V</v>
      </c>
      <c r="V43" s="13">
        <v>1</v>
      </c>
      <c r="W43" s="92" t="str">
        <v>RMB</v>
      </c>
      <c r="X43" s="97">
        <v>1.1080000000000001</v>
      </c>
      <c r="Y43" s="92">
        <v>351030.0884955753</v>
      </c>
      <c r="Z43" s="229">
        <v>0.1678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EAST</v>
      </c>
      <c r="S44" s="13" t="str">
        <v>C28SHA20240723/ZQR</v>
      </c>
      <c r="T44" s="13" t="str">
        <v>江苏中科朗恩斯</v>
      </c>
      <c r="U44" s="13" t="str">
        <v>YSi-V</v>
      </c>
      <c r="V44" s="13">
        <v>1</v>
      </c>
      <c r="W44" s="92" t="str">
        <v>RMB</v>
      </c>
      <c r="X44" s="97">
        <v>1.1080000000000001</v>
      </c>
      <c r="Y44" s="92">
        <v>351030.0884955753</v>
      </c>
      <c r="Z44" s="229">
        <v>0.1678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SOUTH</v>
      </c>
      <c r="S45" s="13" t="str">
        <v>C49SZX20240156MZ</v>
      </c>
      <c r="T45" s="13" t="str">
        <v>朗迅</v>
      </c>
      <c r="U45" s="13" t="str">
        <v>YSM20R</v>
      </c>
      <c r="V45" s="13">
        <v>1</v>
      </c>
      <c r="W45" s="92" t="str">
        <v>JPY</v>
      </c>
      <c r="X45" s="97">
        <v>5.5599999999999997E-2</v>
      </c>
      <c r="Y45" s="92">
        <v>678320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SOUTH</v>
      </c>
      <c r="S46" s="13" t="str">
        <v>C49SZX20240169MZ</v>
      </c>
      <c r="T46" s="13" t="str">
        <v>朗迅</v>
      </c>
      <c r="U46" s="13" t="str">
        <v>YSM20R</v>
      </c>
      <c r="V46" s="13">
        <v>1</v>
      </c>
      <c r="W46" s="92" t="str">
        <v>JPY</v>
      </c>
      <c r="X46" s="97">
        <v>5.5599999999999997E-2</v>
      </c>
      <c r="Y46" s="92">
        <v>678320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C49SZX20240169MZ</v>
      </c>
      <c r="T47" s="13" t="str">
        <v>朗迅</v>
      </c>
      <c r="U47" s="13" t="str">
        <v>YSM20R</v>
      </c>
      <c r="V47" s="13">
        <v>1</v>
      </c>
      <c r="W47" s="92" t="str">
        <v>JPY</v>
      </c>
      <c r="X47" s="97">
        <v>5.5599999999999997E-2</v>
      </c>
      <c r="Y47" s="92">
        <v>678320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C49SZX20240169MZ</v>
      </c>
      <c r="T48" s="13" t="str">
        <v>朗迅</v>
      </c>
      <c r="U48" s="13" t="str">
        <v>YSM10</v>
      </c>
      <c r="V48" s="13">
        <v>1</v>
      </c>
      <c r="W48" s="92" t="str">
        <v>JPY</v>
      </c>
      <c r="X48" s="97">
        <v>5.5599999999999997E-2</v>
      </c>
      <c r="Y48" s="92">
        <v>400320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C49SZX20240169MZ</v>
      </c>
      <c r="T49" s="13" t="str">
        <v>朗迅</v>
      </c>
      <c r="U49" s="13" t="str">
        <v>YSM10</v>
      </c>
      <c r="V49" s="13">
        <v>1</v>
      </c>
      <c r="W49" s="92" t="str">
        <v>JPY</v>
      </c>
      <c r="X49" s="97">
        <v>5.5599999999999997E-2</v>
      </c>
      <c r="Y49" s="92">
        <v>400320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C49SZX20240144BH</v>
      </c>
      <c r="T50" s="13" t="str">
        <v>炬轩</v>
      </c>
      <c r="U50" s="13" t="str">
        <v>YSM20R</v>
      </c>
      <c r="V50" s="13">
        <v>1</v>
      </c>
      <c r="W50" s="92" t="str">
        <v>JPY</v>
      </c>
      <c r="X50" s="97">
        <v>5.5599999999999997E-2</v>
      </c>
      <c r="Y50" s="92">
        <v>863468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C49SZX20240144BH</v>
      </c>
      <c r="T51" s="13" t="str">
        <v>炬轩</v>
      </c>
      <c r="U51" s="13" t="str">
        <v>YSM10</v>
      </c>
      <c r="V51" s="13">
        <v>1</v>
      </c>
      <c r="W51" s="92" t="str">
        <v>JPY</v>
      </c>
      <c r="X51" s="97">
        <v>5.5599999999999997E-2</v>
      </c>
      <c r="Y51" s="92">
        <v>454252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C49SZX20240161EC</v>
      </c>
      <c r="T52" s="13" t="str">
        <v>竣德</v>
      </c>
      <c r="U52" s="13" t="str">
        <v>YSM10</v>
      </c>
      <c r="V52" s="13">
        <v>1</v>
      </c>
      <c r="W52" s="92" t="str">
        <v>RMB</v>
      </c>
      <c r="X52" s="97">
        <v>1.1080000000000001</v>
      </c>
      <c r="Y52" s="92">
        <v>411823.00884955761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C49SZX20240161EC</v>
      </c>
      <c r="T53" s="13" t="str">
        <v>竣德</v>
      </c>
      <c r="U53" s="13" t="str">
        <v>YSM10</v>
      </c>
      <c r="V53" s="13">
        <v>1</v>
      </c>
      <c r="W53" s="92" t="str">
        <v>RMB</v>
      </c>
      <c r="X53" s="97">
        <v>1.1080000000000001</v>
      </c>
      <c r="Y53" s="92">
        <v>411823.00884955761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C28SHA20240902/ZQR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1.1080000000000001</v>
      </c>
      <c r="Y54" s="92">
        <v>367699.11504424788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WEST</v>
      </c>
      <c r="S55" s="13" t="str">
        <v>C49CTU20240904/FZM</v>
      </c>
      <c r="T55" s="13" t="str">
        <v>四川艺智泓</v>
      </c>
      <c r="U55" s="13" t="str">
        <v>YSM10</v>
      </c>
      <c r="V55" s="13">
        <v>1</v>
      </c>
      <c r="W55" s="92" t="str">
        <v>RMB</v>
      </c>
      <c r="X55" s="97">
        <v>1.1080000000000001</v>
      </c>
      <c r="Y55" s="92">
        <v>504973.45132743369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C49SHA20240919/LQM</v>
      </c>
      <c r="T56" s="13" t="str">
        <v>江苏信利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784424.77876106207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C49SHA20240919/LQM</v>
      </c>
      <c r="T57" s="13" t="str">
        <v>江苏信利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784424.77876106207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529486.7256637169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C49SHA20240919/LQM</v>
      </c>
      <c r="T59" s="13" t="str">
        <v>江苏信利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529486.7256637169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C49SHA20240919/LQM</v>
      </c>
      <c r="T60" s="13" t="str">
        <v>江苏信利</v>
      </c>
      <c r="U60" s="13" t="str">
        <v>YSi-V</v>
      </c>
      <c r="V60" s="13">
        <v>1</v>
      </c>
      <c r="W60" s="92" t="str">
        <v>RMB</v>
      </c>
      <c r="X60" s="97">
        <v>1.1080000000000001</v>
      </c>
      <c r="Y60" s="92">
        <v>343185.84070796461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C49SHA20240919/LQM</v>
      </c>
      <c r="T61" s="13" t="str">
        <v>江苏信利</v>
      </c>
      <c r="U61" s="13" t="str">
        <v>YSi-V</v>
      </c>
      <c r="V61" s="13">
        <v>1</v>
      </c>
      <c r="W61" s="92" t="str">
        <v>RMB</v>
      </c>
      <c r="X61" s="97">
        <v>1.1080000000000001</v>
      </c>
      <c r="Y61" s="90">
        <v>343185.84070796461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NORTH</v>
      </c>
      <c r="S62" s="13" t="str">
        <v>C49BJS20240920ZX</v>
      </c>
      <c r="T62" s="13" t="str">
        <v>三河市汉广</v>
      </c>
      <c r="U62" s="13" t="str">
        <v>YSM20R</v>
      </c>
      <c r="V62" s="13">
        <v>1</v>
      </c>
      <c r="W62" s="92" t="str">
        <v>RMB</v>
      </c>
      <c r="X62" s="97">
        <v>1.1080000000000001</v>
      </c>
      <c r="Y62" s="90">
        <v>804035.39823008876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NORTH</v>
      </c>
      <c r="S63" s="13" t="str">
        <v>C49BJS20240920ZX</v>
      </c>
      <c r="T63" s="13" t="str">
        <v>三河市汉广</v>
      </c>
      <c r="U63" s="13" t="str">
        <v>YSM10</v>
      </c>
      <c r="V63" s="13">
        <v>1</v>
      </c>
      <c r="W63" s="92" t="str">
        <v>RMB</v>
      </c>
      <c r="X63" s="97">
        <v>1.1080000000000001</v>
      </c>
      <c r="Y63" s="90">
        <v>709276.88495575229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10</v>
      </c>
      <c r="R64" s="13" t="str">
        <v>SOUTH</v>
      </c>
      <c r="S64" s="13" t="str">
        <v>C49SZX20240166SX</v>
      </c>
      <c r="T64" s="13" t="str">
        <v>龙腾共创</v>
      </c>
      <c r="U64" s="13" t="str">
        <v>YSM20R</v>
      </c>
      <c r="V64" s="13">
        <v>1</v>
      </c>
      <c r="W64" s="92" t="str">
        <v>RMB</v>
      </c>
      <c r="X64" s="97">
        <v>1.1080000000000001</v>
      </c>
      <c r="Y64" s="90">
        <v>632442.47787610628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10</v>
      </c>
      <c r="R65" s="13" t="str">
        <v>SOUTH</v>
      </c>
      <c r="S65" s="13" t="str">
        <v>C49SZX20240166SX</v>
      </c>
      <c r="T65" s="13" t="str">
        <v>龙腾共创</v>
      </c>
      <c r="U65" s="13" t="str">
        <v>YSM20R</v>
      </c>
      <c r="V65" s="13">
        <v>1</v>
      </c>
      <c r="W65" s="92" t="str">
        <v>RMB</v>
      </c>
      <c r="X65" s="97">
        <v>1.1080000000000001</v>
      </c>
      <c r="Y65" s="90">
        <v>632442.47787610628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2024-10-25T01:29:41Z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