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491" documentId="13_ncr:1_{D7B31631-9EC2-A043-AB5E-59F176544080}" xr6:coauthVersionLast="47" xr6:coauthVersionMax="47" xr10:uidLastSave="{87FE76A0-7F26-437A-8CBB-146FDFE6591C}"/>
  <bookViews>
    <workbookView xWindow="5472" yWindow="600" windowWidth="17712" windowHeight="1134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19" i="1" l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J10" i="2" l="1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19" i="1" l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95" i="1" l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K3807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<sst xmlns="http://schemas.openxmlformats.org/spreadsheetml/2006/main" count="45601" uniqueCount="3634">
  <si>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</si>
  <si>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</si>
  <si>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</si>
  <si>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</si>
  <si>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</si>
  <si>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</si>
  <si>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</si>
  <si>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</si>
  <si>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</si>
  <si>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</si>
  <si>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</si>
  <si>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</si>
  <si>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</si>
  <si>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</si>
  <si>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</si>
  <si>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</si>
  <si>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</si>
  <si>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</si>
  <si>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</si>
  <si>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</si>
  <si>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</si>
  <si>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</si>
  <si>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</si>
  <si>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</si>
  <si>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</si>
  <si>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</si>
  <si>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</si>
  <si>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</si>
  <si>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</si>
  <si>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</si>
  <si>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</si>
  <si>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</si>
  <si>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</si>
  <si>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</si>
  <si>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</si>
  <si>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</si>
  <si>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</si>
  <si>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</si>
  <si>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</si>
  <si>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</si>
  <si>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</si>
  <si>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</si>
  <si>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</si>
  <si>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</si>
  <si>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</si>
  <si>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</si>
  <si>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</si>
  <si>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</si>
  <si>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</si>
  <si>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</si>
  <si>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</si>
  <si>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</si>
  <si>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</si>
  <si>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</si>
  <si>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</si>
  <si>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</si>
  <si>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</si>
  <si>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</si>
  <si>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</si>
  <si>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</si>
  <si>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</si>
  <si>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</si>
  <si>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</si>
  <si>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</si>
  <si>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</si>
  <si>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</si>
  <si>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</si>
  <si>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</si>
  <si>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</si>
  <si>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</si>
  <si>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</si>
  <si>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</si>
  <si>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</si>
  <si>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</si>
  <si>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</si>
  <si>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</si>
  <si>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</si>
  <si>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</si>
  <si>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</si>
  <si>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</si>
  <si>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</si>
  <si>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</si>
  <si>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</si>
  <si>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</si>
  <si>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</si>
  <si>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</si>
  <si>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</si>
  <si>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</si>
  <si>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</si>
  <si>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</si>
  <si>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</si>
  <si>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</si>
  <si>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</si>
  <si>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</si>
  <si>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</si>
  <si>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</si>
  <si>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</si>
  <si>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</si>
  <si>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</si>
  <si>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</si>
  <si>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</si>
  <si>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</si>
  <si>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</si>
  <si>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</si>
  <si>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</si>
  <si>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</si>
  <si>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</si>
  <si>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</si>
  <si>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</si>
  <si>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</si>
  <si>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</si>
  <si>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</si>
  <si>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</si>
  <si>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</si>
  <si>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</si>
  <si>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</si>
  <si>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</si>
  <si>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</si>
  <si>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</si>
  <si>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</si>
  <si>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</si>
  <si>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</si>
  <si>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</si>
  <si>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</si>
  <si>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</si>
  <si>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</si>
  <si>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</si>
  <si>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</si>
  <si>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</si>
  <si>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</si>
  <si>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</si>
  <si>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</si>
  <si>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</si>
  <si>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</si>
  <si>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</si>
  <si>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</si>
  <si>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</si>
  <si>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</si>
  <si>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</si>
  <si>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</si>
  <si>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</si>
  <si>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</si>
  <si>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</si>
  <si>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</si>
  <si>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</si>
  <si>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</si>
  <si>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</si>
  <si>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</si>
  <si>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</si>
  <si>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</si>
  <si>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</si>
  <si>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</si>
  <si>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</si>
  <si>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</si>
  <si>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</si>
  <si>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</si>
  <si>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</si>
  <si>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</si>
  <si>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</si>
  <si>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</si>
  <si>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</si>
  <si>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</si>
  <si>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</si>
  <si>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</si>
  <si>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</si>
  <si>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</si>
  <si>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</si>
  <si>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</si>
  <si>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</si>
  <si>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</si>
  <si>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</si>
  <si>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</si>
  <si>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</si>
  <si>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</si>
  <si>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</si>
  <si>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</si>
  <si>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</si>
  <si>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</si>
  <si>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</si>
  <si>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</si>
  <si>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</si>
  <si>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</si>
  <si>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</si>
  <si>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</si>
  <si>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</si>
  <si>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</si>
  <si>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</si>
  <si>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</si>
  <si>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</si>
  <si>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</si>
  <si>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</si>
  <si>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</si>
  <si>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</si>
  <si>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</si>
  <si>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</si>
  <si>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</si>
  <si>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</si>
  <si>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</si>
  <si>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</si>
  <si>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</si>
  <si>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</si>
  <si>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</si>
  <si>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</si>
  <si>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</si>
  <si>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</si>
  <si>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</si>
  <si>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</si>
  <si>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</si>
  <si>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</si>
  <si>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</si>
  <si>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</si>
  <si>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</si>
  <si>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</si>
  <si>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</si>
  <si>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</si>
  <si>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</si>
  <si>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</si>
  <si>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</si>
  <si>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</si>
  <si>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</si>
  <si>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</si>
  <si>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</si>
  <si>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</si>
  <si>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</si>
  <si>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</si>
  <si>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</si>
  <si>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</si>
  <si>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</si>
  <si>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</si>
  <si>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</si>
  <si>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</si>
  <si>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</si>
  <si>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</si>
  <si>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</si>
  <si>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</si>
  <si>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</si>
  <si>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</si>
  <si>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</si>
  <si>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</si>
  <si>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</si>
  <si>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</si>
  <si>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</si>
  <si>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</si>
  <si>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</si>
  <si>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</si>
  <si>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</si>
  <si>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</si>
  <si>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</si>
  <si>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</si>
  <si>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</si>
  <si>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</si>
  <si>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</si>
  <si>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</si>
  <si>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</si>
  <si>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</si>
  <si>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</si>
  <si>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</si>
  <si>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</si>
  <si>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</si>
  <si>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</si>
  <si>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</si>
  <si>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</si>
  <si>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</si>
  <si>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</si>
  <si>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</si>
  <si>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</si>
  <si>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</si>
  <si>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</si>
  <si>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</si>
  <si>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</si>
  <si>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</si>
  <si>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</si>
  <si>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</si>
  <si>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</si>
  <si>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</si>
  <si>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</si>
  <si>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</si>
  <si>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</si>
  <si>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</si>
  <si>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</si>
  <si>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</si>
  <si>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</si>
  <si>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</si>
  <si>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</si>
  <si>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</si>
  <si>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</si>
  <si>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</si>
  <si>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</si>
  <si>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</si>
  <si>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</si>
  <si>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</si>
  <si>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</si>
  <si>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</si>
  <si>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</si>
  <si>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</si>
  <si>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</si>
  <si>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</si>
  <si>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</si>
  <si>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</si>
  <si>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</si>
  <si>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</si>
  <si>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</si>
  <si>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</si>
  <si>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</si>
  <si>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</si>
  <si>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</si>
  <si>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</si>
  <si>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</si>
  <si>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</si>
  <si>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</si>
  <si>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</si>
  <si>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</si>
  <si>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</si>
  <si>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</si>
  <si>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</si>
  <si>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</si>
  <si>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</si>
  <si>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</si>
  <si>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</si>
  <si>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</si>
  <si>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</si>
  <si>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</si>
  <si>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</si>
  <si>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</si>
  <si>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</si>
  <si>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</si>
  <si>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</si>
  <si>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</si>
  <si>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</si>
  <si>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</si>
  <si>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</si>
  <si>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</si>
  <si>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</si>
  <si>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</si>
  <si>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</si>
  <si>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</si>
  <si>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</si>
  <si>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</si>
  <si>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</si>
  <si>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</si>
  <si>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</si>
  <si>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</si>
  <si>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</si>
  <si>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</si>
  <si>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</si>
  <si>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</si>
  <si>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</si>
  <si>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</si>
  <si>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</si>
  <si>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</si>
  <si>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</si>
  <si>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</si>
  <si>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</si>
  <si>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</si>
  <si>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</si>
  <si>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</si>
  <si>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</si>
  <si>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</si>
  <si>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</si>
  <si>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</si>
  <si>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</si>
  <si>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</si>
  <si>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</si>
  <si>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</si>
  <si>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</si>
  <si>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</si>
  <si>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</si>
  <si>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</si>
  <si>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</si>
  <si>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</si>
  <si>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</si>
  <si>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</si>
  <si>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</si>
  <si>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</si>
  <si>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</si>
  <si>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</si>
  <si>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</si>
  <si>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</si>
  <si>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</si>
  <si>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</si>
  <si>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</si>
  <si>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</si>
  <si>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</si>
  <si>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</si>
  <si>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</si>
  <si>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</si>
  <si>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</si>
  <si>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</si>
  <si>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</si>
  <si>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</si>
  <si>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</si>
  <si>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</si>
  <si>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</si>
  <si>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</si>
  <si>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</si>
  <si>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</si>
  <si>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</si>
  <si>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</si>
  <si>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</si>
  <si>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</si>
  <si>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</si>
  <si>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</si>
  <si>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</si>
  <si>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</si>
  <si>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</si>
  <si>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</si>
  <si>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</si>
  <si>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</si>
  <si>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</si>
  <si>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</si>
  <si>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</si>
  <si>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</si>
  <si>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</si>
  <si>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</si>
  <si>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</si>
  <si>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</si>
  <si>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</si>
  <si>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</si>
  <si>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</si>
  <si>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</si>
  <si>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</si>
  <si>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</si>
  <si>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</si>
  <si>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</si>
  <si>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</si>
  <si>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</si>
  <si>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</si>
  <si>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</si>
  <si>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</si>
  <si>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</si>
  <si>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</si>
  <si>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</si>
  <si>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</si>
  <si>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</si>
  <si>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</si>
  <si>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</si>
  <si>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</si>
  <si>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</si>
  <si>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</si>
  <si>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</si>
  <si>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</si>
  <si>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</si>
  <si>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</si>
  <si>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</si>
  <si>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</si>
  <si>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</si>
  <si>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</si>
  <si>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</si>
  <si>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</si>
  <si>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</si>
  <si>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</si>
  <si>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</si>
  <si>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</si>
  <si>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</si>
  <si>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</si>
  <si>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</si>
  <si>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</si>
  <si>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</si>
  <si>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</si>
  <si>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</si>
  <si>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</si>
  <si>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</si>
  <si>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</si>
  <si>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</si>
  <si>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</si>
  <si>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</si>
  <si>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</si>
  <si>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</si>
  <si>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</si>
  <si>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</si>
  <si>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</si>
  <si>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</si>
  <si>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</si>
  <si>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</si>
  <si>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</si>
  <si>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</si>
  <si>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</si>
  <si>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</si>
  <si>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</si>
  <si>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</si>
  <si>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</si>
  <si>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</si>
  <si>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</si>
  <si>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</si>
  <si>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</si>
  <si>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</si>
  <si>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</si>
  <si>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</si>
  <si>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</si>
  <si>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</si>
  <si>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</si>
  <si>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</si>
  <si>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</si>
  <si>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</si>
  <si>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</si>
  <si>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</si>
  <si>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</si>
  <si>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</si>
  <si>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</si>
  <si>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</si>
  <si>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</si>
  <si>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</si>
  <si>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</si>
  <si>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</si>
  <si>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</si>
  <si>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</si>
  <si>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</si>
  <si>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</si>
  <si>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</si>
  <si>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</si>
  <si>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</si>
  <si>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</si>
  <si>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</si>
  <si>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</si>
  <si>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</si>
  <si>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</si>
  <si>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</si>
  <si>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</si>
  <si>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</si>
  <si>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</si>
  <si>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</si>
  <si>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</si>
  <si>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</si>
  <si>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</si>
  <si>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</si>
  <si>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</si>
  <si>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</si>
  <si>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</si>
  <si>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</si>
  <si>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</si>
  <si>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</si>
  <si>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</si>
  <si>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</si>
  <si>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</si>
  <si>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</si>
  <si>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</si>
  <si>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</si>
  <si>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</si>
  <si>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</si>
  <si>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</si>
  <si>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</si>
  <si>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</si>
  <si>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</si>
  <si>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</si>
  <si>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</si>
  <si>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</si>
  <si>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</si>
  <si>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</si>
  <si>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</si>
  <si>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</si>
  <si>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</si>
  <si>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</si>
  <si>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</si>
  <si>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</si>
  <si>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</si>
  <si>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</si>
  <si>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</si>
  <si>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</si>
  <si>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</si>
  <si>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</si>
  <si>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</si>
  <si>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</si>
  <si>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</si>
  <si>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</si>
  <si>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</si>
  <si>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</si>
  <si>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</si>
  <si>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</si>
  <si>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</si>
  <si>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</si>
  <si>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</si>
  <si>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</si>
  <si>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</si>
  <si>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</si>
  <si>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</si>
  <si>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</si>
  <si>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</si>
  <si>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</si>
  <si>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</si>
  <si>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</si>
  <si>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</si>
  <si>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</si>
  <si>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</si>
  <si>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</si>
  <si>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</si>
  <si>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</si>
  <si>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</si>
  <si>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</si>
  <si>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</si>
  <si>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</si>
  <si>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</si>
  <si>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</si>
  <si>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</si>
  <si>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</si>
  <si>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</si>
  <si>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</si>
  <si>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</si>
  <si>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</si>
  <si>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</si>
  <si>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</si>
  <si>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</si>
  <si>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</si>
  <si>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</si>
  <si>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</si>
  <si>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</si>
  <si>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</si>
  <si>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</si>
  <si>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</si>
  <si>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</si>
  <si>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</si>
  <si>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</si>
  <si>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</si>
  <si>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</si>
  <si>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</si>
  <si>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</si>
  <si>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</si>
  <si>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</si>
  <si>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</si>
  <si>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</si>
  <si>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</si>
  <si>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</si>
  <si>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</si>
  <si>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</si>
  <si>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</si>
  <si>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</si>
  <si>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</si>
  <si>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</si>
  <si>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</si>
  <si>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</si>
  <si>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</si>
  <si>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</si>
  <si>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</si>
  <si>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</si>
  <si>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</si>
  <si>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</si>
  <si>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</si>
  <si>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</si>
  <si>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</si>
  <si>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</si>
  <si>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</si>
  <si>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</si>
  <si>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</si>
  <si>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</si>
  <si>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</si>
  <si>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</si>
  <si>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</si>
  <si>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</si>
  <si>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</si>
  <si>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</si>
  <si>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</si>
  <si>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</si>
  <si>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</si>
  <si>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</si>
  <si>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</si>
  <si>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</si>
  <si>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</si>
  <si>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</si>
  <si>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</si>
  <si>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</si>
  <si>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</si>
  <si>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</si>
  <si>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</si>
  <si>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</si>
  <si>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</si>
  <si>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</si>
  <si>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</si>
  <si>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</si>
  <si>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</si>
  <si>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</si>
  <si>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</si>
  <si>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</si>
  <si>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</si>
  <si>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</si>
  <si>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</si>
  <si>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</si>
  <si>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</si>
  <si>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</si>
  <si>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</si>
  <si>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</si>
  <si>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</si>
  <si>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</si>
  <si>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</si>
  <si>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</si>
  <si>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</si>
  <si>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</si>
  <si>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</si>
  <si>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</si>
  <si>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</si>
  <si>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</si>
  <si>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</si>
  <si>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</si>
  <si>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</si>
  <si>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</si>
  <si>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</si>
  <si>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</si>
  <si>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</si>
  <si>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</si>
  <si>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</si>
  <si>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</si>
  <si>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</si>
  <si>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</si>
  <si>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</si>
  <si>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</si>
  <si>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</si>
  <si>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</si>
  <si>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</si>
  <si>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</si>
  <si>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</si>
  <si>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</si>
  <si>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</si>
  <si>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</si>
  <si>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</si>
  <si>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</si>
  <si>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</si>
  <si>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</si>
  <si>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</si>
  <si>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</si>
  <si>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</si>
  <si>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</si>
  <si>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</si>
  <si>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</si>
  <si>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</si>
  <si>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</si>
  <si>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</si>
  <si>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</si>
  <si>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</si>
  <si>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</si>
  <si>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</si>
  <si>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</si>
  <si>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</si>
  <si>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</si>
  <si>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</si>
  <si>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</si>
  <si>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</si>
  <si>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</si>
  <si>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</si>
  <si>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</si>
  <si>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</si>
  <si>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</si>
  <si>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</si>
  <si>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</si>
  <si>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</si>
  <si>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</si>
  <si>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</si>
  <si>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</si>
  <si>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</si>
  <si>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</si>
  <si>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</si>
  <si>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</si>
  <si>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</si>
  <si>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</si>
  <si>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</si>
  <si>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</si>
  <si>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</si>
  <si>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</si>
  <si>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</si>
  <si>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</si>
  <si>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</si>
  <si>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</si>
  <si>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</si>
  <si>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</si>
  <si>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</si>
  <si>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</si>
  <si>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</si>
  <si>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</si>
  <si>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</si>
  <si>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</si>
  <si>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</si>
  <si>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</si>
  <si>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</si>
  <si>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</si>
  <si>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</si>
  <si>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</si>
  <si>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</si>
  <si>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</si>
  <si>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</si>
  <si>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</si>
  <si>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</si>
  <si>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</si>
  <si>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</si>
  <si>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</si>
  <si>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</si>
  <si>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</si>
  <si>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</si>
  <si>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</si>
  <si>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</si>
  <si>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</si>
  <si>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</si>
  <si>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</si>
  <si>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</si>
  <si>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</si>
  <si>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</si>
  <si>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</si>
  <si>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</si>
  <si>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</si>
  <si>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</si>
  <si>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</si>
  <si>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</si>
  <si>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</si>
  <si>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</si>
  <si>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</si>
  <si>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</si>
  <si>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</si>
  <si>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</si>
  <si>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</si>
  <si>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</si>
  <si>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</si>
  <si>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</si>
  <si>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</si>
  <si>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</si>
  <si>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</si>
  <si>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</si>
  <si>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</si>
  <si>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</si>
  <si>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</si>
  <si>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</si>
  <si>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</si>
  <si>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</si>
  <si>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</si>
  <si>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</si>
  <si>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</si>
  <si>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</si>
  <si>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</si>
  <si>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</si>
  <si>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</si>
  <si>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</si>
  <si>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</si>
  <si>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</si>
  <si>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</si>
  <si>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</si>
  <si>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</si>
  <si>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</si>
  <si>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</si>
  <si>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</si>
  <si>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</si>
  <si>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</si>
  <si>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</si>
  <si>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</si>
  <si>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</si>
  <si>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</si>
  <si>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</si>
  <si>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</si>
  <si>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</si>
  <si>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</si>
  <si>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</si>
  <si>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</si>
  <si>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</si>
  <si>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</si>
  <si>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</si>
  <si>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</si>
  <si>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</si>
  <si>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</si>
  <si>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</si>
  <si>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</si>
  <si>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</si>
  <si>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</si>
  <si>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</si>
  <si>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</si>
  <si>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</si>
  <si>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</si>
  <si>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</si>
  <si>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</si>
  <si>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</si>
  <si>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</si>
  <si>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</si>
  <si>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</si>
  <si>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</si>
  <si>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</si>
  <si>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</si>
  <si>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</si>
  <si>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</si>
  <si>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</si>
  <si>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</si>
  <si>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</si>
  <si>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</si>
  <si>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</si>
  <si>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</si>
  <si>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</si>
  <si>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</si>
  <si>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</si>
  <si>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</si>
  <si>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</si>
  <si>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</si>
  <si>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</si>
  <si>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</si>
  <si>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</si>
  <si>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</si>
  <si>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</si>
  <si>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</si>
  <si>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</si>
  <si>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</si>
  <si>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</si>
  <si>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</si>
  <si>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</si>
  <si>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</si>
  <si>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</si>
  <si>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</si>
  <si>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</si>
  <si>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</si>
  <si>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</si>
  <si>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</si>
  <si>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</si>
  <si>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</si>
  <si>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</si>
  <si>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</si>
  <si>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</si>
  <si>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</si>
  <si>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</si>
  <si>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</si>
  <si>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</si>
  <si>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</si>
  <si>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</si>
  <si>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</si>
  <si>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</si>
  <si>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</si>
  <si>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</si>
  <si>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</si>
  <si>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</si>
  <si>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</si>
  <si>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</si>
  <si>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</si>
  <si>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</si>
  <si>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</si>
  <si>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</si>
  <si>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</si>
  <si>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</si>
  <si>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</si>
  <si>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</si>
  <si>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</si>
  <si>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</si>
  <si>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</si>
  <si>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</si>
  <si>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</si>
  <si>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</si>
  <si>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</si>
  <si>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</si>
  <si>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</si>
  <si>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</si>
  <si>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</si>
  <si>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</si>
  <si>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</si>
  <si>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</si>
  <si>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</si>
  <si>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</si>
  <si>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</si>
  <si>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</si>
  <si>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</si>
  <si>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</si>
  <si>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</si>
  <si>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</si>
  <si>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</si>
  <si>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</si>
  <si>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</si>
  <si>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</si>
  <si>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</si>
  <si>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</si>
  <si>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</si>
  <si>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</si>
  <si>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</si>
  <si>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</si>
  <si>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</si>
  <si>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</si>
  <si>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</si>
  <si>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</si>
  <si>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</si>
  <si>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</si>
  <si>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</si>
  <si>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</si>
  <si>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</si>
  <si>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</si>
  <si>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</si>
  <si>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</si>
  <si>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</si>
  <si>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</si>
  <si>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</si>
  <si>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</si>
  <si>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</si>
  <si>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</si>
  <si>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</si>
  <si>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</si>
  <si>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</si>
  <si>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</si>
  <si>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</si>
  <si>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</si>
  <si>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</si>
  <si>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</si>
  <si>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</si>
  <si>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</si>
  <si>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</si>
  <si>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</si>
  <si>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</si>
  <si>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</si>
  <si>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</si>
  <si>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</si>
  <si>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</si>
  <si>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</si>
  <si>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</si>
  <si>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</si>
  <si>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</si>
  <si>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</si>
  <si>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</si>
  <si>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</si>
  <si>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</si>
  <si>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</si>
  <si>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</si>
  <si>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</si>
  <si>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</si>
  <si>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</si>
  <si>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</si>
  <si>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</si>
  <si>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</si>
  <si>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</si>
  <si>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</si>
  <si>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</si>
  <si>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</si>
  <si>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</si>
  <si>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</si>
  <si>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</si>
  <si>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</si>
  <si>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</si>
  <si>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</si>
  <si>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</si>
  <si>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</si>
  <si>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</si>
  <si>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</si>
  <si>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</si>
  <si>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</si>
  <si>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</si>
  <si>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</si>
  <si>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</si>
  <si>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</si>
  <si>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</si>
  <si>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</si>
  <si>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</si>
  <si>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</si>
  <si>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</si>
  <si>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</si>
  <si>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</si>
  <si>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</si>
  <si>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</si>
  <si>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</si>
  <si>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</si>
  <si>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</si>
  <si>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</si>
  <si>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</si>
  <si>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</si>
  <si>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</si>
  <si>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</si>
  <si>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</si>
  <si>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</si>
  <si>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</si>
  <si>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</si>
  <si>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</si>
  <si>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</si>
  <si>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</si>
  <si>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</si>
  <si>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</si>
  <si>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</si>
  <si>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</si>
  <si>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</si>
  <si>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</si>
  <si>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</si>
  <si>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</si>
  <si>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</si>
  <si>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</si>
  <si>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</si>
  <si>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</si>
  <si>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</si>
  <si>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</si>
  <si>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</si>
  <si>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</si>
  <si>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</si>
  <si>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</si>
  <si>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</si>
  <si>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</si>
  <si>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</si>
  <si>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</si>
  <si>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</si>
  <si>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</si>
  <si>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</si>
  <si>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</si>
  <si>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</si>
  <si>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</si>
  <si>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</si>
  <si>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</si>
  <si>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</si>
  <si>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</si>
  <si>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</si>
  <si>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</si>
  <si>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</si>
  <si>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</si>
  <si>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</si>
  <si>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</si>
  <si>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</si>
  <si>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</si>
  <si>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</si>
  <si>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</si>
  <si>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</si>
  <si>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</si>
  <si>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</si>
  <si>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</si>
  <si>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</si>
  <si>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</si>
  <si>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</si>
  <si>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</si>
  <si>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</si>
  <si>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</si>
  <si>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</si>
  <si>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</si>
  <si>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</si>
  <si>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</si>
  <si>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</si>
  <si>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</si>
  <si>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</si>
  <si>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</si>
  <si>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</si>
  <si>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</si>
  <si>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</si>
  <si>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</si>
  <si>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</si>
  <si>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</si>
  <si>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</si>
  <si>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</si>
  <si>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</si>
  <si>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</si>
  <si>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</si>
  <si>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</si>
  <si>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</si>
  <si>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</si>
  <si>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</si>
  <si>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</si>
  <si>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</si>
  <si>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</si>
  <si>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</si>
  <si>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</si>
  <si>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</si>
  <si>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</si>
  <si>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</si>
  <si>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</si>
  <si>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</si>
  <si>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</si>
  <si>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</si>
  <si>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</si>
  <si>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</si>
  <si>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</si>
  <si>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</si>
  <si>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</si>
  <si>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</si>
  <si>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</si>
  <si>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</si>
  <si>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</si>
  <si>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</si>
  <si>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</si>
  <si>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</si>
  <si>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</si>
  <si>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</si>
  <si>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</si>
  <si>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</si>
  <si>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</si>
  <si>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</si>
  <si>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</si>
  <si>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</si>
  <si>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</si>
  <si>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</si>
  <si>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</si>
  <si>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</si>
  <si>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</si>
  <si>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</si>
  <si>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</si>
  <si>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</si>
  <si>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</si>
  <si>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</si>
  <si>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</si>
  <si>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</si>
  <si>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</si>
  <si>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</si>
  <si>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</si>
  <si>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</si>
  <si>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</si>
  <si>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</si>
  <si>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</si>
  <si>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</si>
  <si>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</si>
  <si>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</si>
  <si>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</si>
  <si>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</si>
  <si>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</si>
  <si>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</si>
  <si>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</si>
  <si>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</si>
  <si>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</si>
  <si>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</si>
  <si>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</si>
  <si>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</si>
  <si>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</si>
  <si>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</si>
  <si>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</si>
  <si>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</si>
  <si>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</si>
  <si>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</si>
  <si>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</si>
  <si>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</si>
  <si>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</si>
  <si>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</si>
  <si>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</si>
  <si>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</si>
  <si>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</si>
  <si>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</si>
  <si>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</si>
  <si>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</si>
  <si>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</si>
  <si>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</si>
  <si>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</si>
  <si>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</si>
  <si>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</si>
  <si>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</si>
  <si>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</si>
  <si>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</si>
  <si>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</si>
  <si>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</si>
  <si>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</si>
  <si>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</si>
  <si>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</si>
  <si>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</si>
  <si>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</si>
  <si>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</si>
  <si>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</si>
  <si>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</si>
  <si>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</si>
  <si>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</si>
  <si>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</si>
  <si>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</si>
  <si>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</si>
  <si>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</si>
  <si>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</si>
  <si>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</si>
  <si>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</si>
  <si>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</si>
  <si>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</si>
  <si>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</si>
  <si>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</si>
  <si>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</si>
  <si>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</si>
  <si>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</si>
  <si>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</si>
  <si>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</si>
  <si>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</si>
  <si>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</si>
  <si>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</si>
  <si>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</si>
  <si>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</si>
  <si>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</si>
  <si>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</si>
  <si>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</si>
  <si>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</si>
  <si>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</si>
  <si>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</si>
  <si>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</si>
  <si>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</si>
  <si>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</si>
  <si>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</si>
  <si>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</si>
  <si>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</si>
  <si>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</si>
  <si>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</si>
  <si>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</si>
  <si>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</si>
  <si>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</si>
  <si>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</si>
  <si>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</si>
  <si>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</si>
  <si>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</si>
  <si>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</si>
  <si>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</si>
  <si>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</si>
  <si>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</si>
  <si>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</si>
  <si>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</si>
  <si>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</si>
  <si>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</si>
  <si>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</si>
  <si>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</si>
  <si>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</si>
  <si>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</si>
  <si>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</si>
  <si>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</si>
  <si>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</si>
  <si>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</si>
  <si>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</si>
  <si>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</si>
  <si>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</si>
  <si>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</si>
  <si>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</si>
  <si>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</si>
  <si>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</si>
  <si>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</si>
  <si>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</si>
  <si>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</si>
  <si>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</si>
  <si>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</si>
  <si>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</si>
  <si>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</si>
  <si>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</si>
  <si>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</si>
  <si>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</si>
  <si>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</si>
  <si>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</si>
  <si>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</si>
  <si>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</si>
  <si>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</si>
  <si>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</si>
  <si>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</si>
  <si>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</si>
  <si>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</si>
  <si>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</si>
  <si>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</si>
  <si>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</si>
  <si>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</si>
  <si>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</si>
  <si>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</si>
  <si>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</si>
  <si>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</si>
  <si>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</si>
  <si>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</si>
  <si>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</si>
  <si>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</si>
  <si>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</si>
  <si>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</si>
  <si>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</si>
  <si>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</si>
  <si>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</si>
  <si>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</si>
  <si>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</si>
  <si>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</si>
  <si>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</si>
  <si>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</si>
  <si>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</si>
  <si>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</si>
  <si>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</si>
  <si>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</si>
  <si>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</si>
  <si>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</si>
  <si>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</si>
  <si>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</si>
  <si>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</si>
  <si>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</si>
  <si>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</si>
  <si>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</si>
  <si>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</si>
  <si>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</si>
  <si>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</si>
  <si>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</si>
  <si>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</si>
  <si>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</si>
  <si>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</si>
  <si>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</si>
  <si>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</si>
  <si>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</si>
  <si>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</si>
  <si>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</si>
  <si>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</si>
  <si>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</si>
  <si>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</si>
  <si>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</si>
  <si>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</si>
  <si>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</si>
  <si>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</si>
  <si>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</si>
  <si>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</si>
  <si>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</si>
  <si>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</si>
  <si>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</si>
  <si>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</si>
  <si>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</si>
  <si>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</si>
  <si>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</si>
  <si>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</si>
  <si>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</si>
  <si>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</si>
  <si>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</si>
  <si>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</si>
  <si>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</si>
  <si>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</si>
  <si>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</si>
  <si>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</si>
  <si>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</si>
  <si>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</si>
  <si>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</si>
  <si>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</si>
  <si>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</si>
  <si>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</si>
  <si>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</si>
  <si>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</si>
  <si>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</si>
  <si>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</si>
  <si>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</si>
  <si>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</si>
  <si>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</si>
  <si>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</si>
  <si>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</si>
  <si>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</si>
  <si>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</si>
  <si>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</si>
  <si>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</si>
  <si>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</si>
  <si>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</si>
  <si>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</si>
  <si>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</si>
  <si>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</si>
  <si>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</si>
  <si>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</si>
  <si>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</si>
  <si>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</si>
  <si>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</si>
  <si>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</si>
  <si>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</si>
  <si>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</si>
  <si>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</si>
  <si>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</si>
  <si>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</si>
  <si>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</si>
  <si>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</si>
  <si>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</si>
  <si>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</si>
  <si>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</si>
  <si>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</si>
  <si>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</si>
  <si>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</si>
  <si>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</si>
  <si>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</si>
  <si>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</si>
  <si>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</si>
  <si>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</si>
  <si>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</si>
  <si>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</si>
  <si>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</si>
  <si>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</si>
  <si>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</si>
  <si>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</si>
  <si>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</si>
  <si>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</si>
  <si>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</si>
  <si>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</si>
  <si>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</si>
  <si>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</si>
  <si>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</si>
  <si>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</si>
  <si>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</si>
  <si>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</si>
  <si>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</si>
  <si>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</si>
  <si>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</si>
  <si>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</si>
  <si>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</si>
  <si>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</si>
  <si>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</si>
  <si>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</si>
  <si>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</si>
  <si>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</si>
  <si>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</si>
  <si>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</si>
  <si>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</si>
  <si>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</si>
  <si>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</si>
  <si>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</si>
  <si>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</si>
  <si>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</si>
  <si>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</si>
  <si>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</si>
  <si>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</si>
  <si>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</si>
  <si>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</si>
  <si>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</si>
  <si>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</si>
  <si>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</si>
  <si>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</si>
  <si>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</si>
  <si>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</si>
  <si>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</si>
  <si>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</si>
  <si>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</si>
  <si>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</si>
  <si>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</si>
  <si>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</si>
  <si>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</si>
  <si>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</si>
  <si>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</si>
  <si>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</si>
  <si>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</si>
  <si>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</si>
  <si>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</si>
  <si>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</si>
  <si>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</si>
  <si>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</si>
  <si>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</si>
  <si>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</si>
  <si>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</si>
  <si>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</si>
  <si>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</si>
  <si>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</si>
  <si>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</si>
  <si>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</si>
  <si>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</si>
  <si>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</si>
  <si>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</si>
  <si>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</si>
  <si>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</si>
  <si>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</si>
  <si>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</si>
  <si>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</si>
  <si>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</si>
  <si>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</si>
  <si>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</si>
  <si>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</si>
  <si>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</si>
  <si>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</si>
  <si>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</si>
  <si>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</si>
  <si>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</si>
  <si>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</si>
  <si>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</si>
  <si>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</si>
  <si>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</si>
  <si>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</si>
  <si>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</si>
  <si>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</si>
  <si>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</si>
  <si>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</si>
  <si>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</si>
  <si>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</si>
  <si>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</si>
  <si>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</si>
  <si>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</si>
  <si>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</si>
  <si>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</si>
  <si>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</si>
  <si>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</si>
  <si>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</si>
  <si>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</si>
  <si>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</si>
  <si>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</si>
  <si>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</si>
  <si>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</si>
  <si>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</si>
  <si>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</si>
  <si>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</si>
  <si>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</si>
  <si>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</si>
  <si>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</si>
  <si>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</si>
  <si>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</si>
  <si>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</si>
  <si>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</si>
  <si>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</si>
  <si>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</si>
  <si>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</si>
  <si>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</si>
  <si>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</si>
  <si>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</si>
  <si>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</si>
  <si>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</si>
  <si>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</si>
  <si>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</si>
  <si>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</si>
  <si>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</si>
  <si>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</si>
  <si>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</si>
  <si>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</si>
  <si>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</si>
  <si>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</si>
  <si>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</si>
  <si>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</si>
  <si>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</si>
  <si>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</si>
  <si>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</si>
  <si>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</si>
  <si>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</si>
  <si>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</si>
  <si>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</si>
  <si>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</si>
  <si>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</si>
  <si>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</si>
  <si>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</si>
  <si>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</si>
  <si>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</si>
  <si>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</si>
  <si>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</si>
  <si>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</si>
  <si>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</si>
  <si>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</si>
  <si>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</si>
  <si>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</si>
  <si>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</si>
  <si>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</si>
  <si>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</si>
  <si>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</si>
  <si>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</si>
  <si>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</si>
  <si>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</si>
  <si>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</si>
  <si>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</si>
  <si>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</si>
  <si>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</si>
  <si>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</si>
  <si>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</si>
  <si>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</si>
  <si>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</si>
  <si>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</si>
  <si>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</si>
  <si>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</si>
  <si>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</si>
  <si>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</si>
  <si>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</si>
  <si>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</si>
  <si>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</si>
  <si>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</si>
  <si>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</si>
  <si>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</si>
  <si>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</si>
  <si>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</si>
  <si>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</si>
  <si>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</si>
  <si>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</si>
  <si>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</si>
  <si>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</si>
  <si>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</si>
  <si>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</si>
  <si>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</si>
  <si>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</si>
  <si>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</si>
  <si>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</si>
  <si>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</si>
  <si>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</si>
  <si>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</si>
  <si>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</si>
  <si>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</si>
  <si>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</si>
  <si>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</si>
  <si>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</si>
  <si>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</si>
  <si>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</si>
  <si>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</si>
  <si>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</si>
  <si>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</si>
  <si>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</si>
  <si>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</si>
  <si>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</si>
  <si>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</si>
  <si>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</si>
  <si>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</si>
  <si>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</si>
  <si>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</si>
  <si>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</si>
  <si>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</si>
  <si>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</si>
  <si>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</si>
  <si>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</si>
  <si>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</si>
  <si>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</si>
  <si>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</si>
  <si>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</si>
  <si>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</si>
  <si>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</si>
  <si>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</si>
  <si>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</si>
  <si>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</si>
  <si>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</si>
  <si>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</si>
  <si>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</si>
  <si>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</si>
  <si>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</si>
  <si>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</si>
  <si>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</si>
  <si>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</si>
  <si>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</si>
  <si>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</si>
  <si>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</si>
  <si>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</si>
  <si>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</si>
  <si>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</si>
  <si>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</si>
  <si>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</si>
  <si>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</si>
  <si>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</si>
  <si>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</si>
  <si>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</si>
  <si>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</si>
  <si>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</si>
  <si>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</si>
  <si>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</si>
  <si>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</si>
  <si>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</si>
  <si>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</si>
  <si>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</si>
  <si>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</si>
  <si>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</si>
  <si>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</si>
  <si>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</si>
  <si>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</si>
  <si>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</si>
  <si>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</si>
  <si>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</si>
  <si>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</si>
  <si>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</si>
  <si>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</si>
  <si>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</si>
  <si>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</si>
  <si>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</si>
  <si>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</si>
  <si>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</si>
  <si>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</si>
  <si>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</si>
  <si>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</si>
  <si>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</si>
  <si>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</si>
  <si>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</si>
  <si>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</si>
  <si>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</si>
  <si>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</si>
  <si>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</si>
  <si>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</si>
  <si>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</si>
  <si>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</si>
  <si>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</si>
  <si>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</si>
  <si>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</si>
  <si>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</si>
  <si>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</si>
  <si>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</si>
  <si>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</si>
  <si>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</si>
  <si>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</si>
  <si>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</si>
  <si>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</si>
  <si>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</si>
  <si>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</si>
  <si>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</si>
  <si>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</si>
  <si>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</si>
  <si>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</si>
  <si>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</si>
  <si>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</si>
  <si>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</si>
  <si>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</si>
  <si>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</si>
  <si>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</si>
  <si>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</si>
  <si>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</si>
  <si>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</si>
  <si>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</si>
  <si>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</si>
  <si>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</si>
  <si>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</si>
  <si>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</si>
  <si>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</si>
  <si>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</si>
  <si>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</si>
  <si>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</si>
  <si>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</si>
  <si>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</si>
  <si>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</si>
  <si>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</si>
  <si>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</si>
  <si>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</si>
  <si>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</si>
  <si>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</si>
  <si>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</si>
  <si>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</si>
  <si>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</si>
  <si>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</si>
  <si>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</si>
  <si>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</si>
  <si>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</si>
  <si>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</si>
  <si>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</si>
  <si>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</si>
  <si>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</si>
  <si>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</si>
  <si>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</si>
  <si>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</si>
  <si>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</si>
  <si>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</si>
  <si>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</si>
  <si>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</si>
  <si>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</si>
  <si>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</si>
  <si>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</si>
  <si>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</si>
  <si>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</si>
  <si>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</si>
  <si>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</si>
  <si>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</si>
  <si>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</si>
  <si>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</si>
  <si>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</si>
  <si>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</si>
  <si>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</si>
  <si>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</si>
  <si>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</si>
  <si>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</si>
  <si>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</si>
  <si>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</si>
  <si>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</si>
  <si>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</si>
  <si>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</si>
  <si>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</si>
  <si>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</si>
  <si>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</si>
  <si>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</si>
  <si>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</si>
  <si>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</si>
  <si>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</si>
  <si>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</si>
  <si>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</si>
  <si>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</si>
  <si>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</si>
  <si>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</si>
  <si>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</si>
  <si>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</si>
  <si>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</si>
  <si>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</si>
  <si>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</si>
  <si>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</si>
  <si>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</si>
  <si>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</si>
  <si>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</si>
  <si>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</si>
  <si>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</si>
  <si>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</si>
  <si>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</si>
  <si>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</si>
  <si>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</si>
  <si>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</si>
  <si>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</si>
  <si>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</si>
  <si>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</si>
  <si>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</si>
  <si>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</si>
  <si>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</si>
  <si>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</si>
  <si>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</si>
  <si>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</si>
  <si>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</si>
  <si>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</si>
  <si>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</si>
  <si>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</si>
  <si>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</si>
  <si>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</si>
  <si>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</si>
  <si>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</si>
  <si>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</si>
  <si>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</si>
  <si>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</si>
  <si>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</si>
  <si>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</si>
  <si>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</si>
  <si>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</si>
  <si>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</si>
  <si>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</si>
  <si>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</si>
  <si>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</si>
  <si>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</si>
  <si>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</si>
  <si>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</si>
  <si>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</si>
  <si>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</si>
  <si>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</si>
  <si>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</si>
  <si>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</si>
  <si>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</si>
  <si>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</si>
  <si>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</si>
  <si>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</si>
  <si>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</si>
  <si>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</si>
  <si>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</si>
  <si>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</si>
  <si>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</si>
  <si>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</si>
  <si>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</si>
  <si>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</si>
  <si>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</si>
  <si>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</si>
  <si>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</si>
  <si>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</si>
  <si>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</si>
  <si>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</si>
  <si>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</si>
  <si>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</si>
  <si>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</si>
  <si>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</si>
  <si>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</si>
  <si>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</si>
  <si>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</si>
  <si>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</si>
  <si>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</si>
  <si>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</si>
  <si>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</si>
  <si>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</si>
  <si>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</si>
  <si>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</si>
  <si>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</si>
  <si>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</si>
  <si>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</si>
  <si>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</si>
  <si>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</si>
  <si>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</si>
  <si>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</si>
  <si>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</si>
  <si>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</si>
  <si>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</si>
  <si>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</si>
  <si>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</si>
  <si>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</si>
  <si>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</si>
  <si>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</si>
  <si>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</si>
  <si>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</si>
  <si>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</si>
  <si>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</si>
  <si>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</si>
  <si>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</si>
  <si>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</si>
  <si>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</si>
  <si>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</si>
  <si>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</si>
  <si>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</si>
  <si>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</si>
  <si>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</si>
  <si>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</si>
  <si>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</si>
  <si>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</si>
  <si>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</si>
  <si>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</si>
  <si>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</si>
  <si>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</si>
  <si>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</si>
  <si>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</si>
  <si>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</si>
  <si>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</si>
  <si>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</si>
  <si>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</si>
  <si>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</si>
  <si>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</si>
  <si>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</si>
  <si>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</si>
  <si>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</si>
  <si>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</si>
  <si>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</si>
  <si>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</si>
  <si>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</si>
  <si>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</si>
  <si>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</si>
  <si>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</si>
  <si>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</si>
  <si>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</si>
  <si>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</si>
  <si>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</si>
  <si>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</si>
  <si>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</si>
  <si>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</si>
  <si>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</si>
  <si>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</si>
  <si>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</si>
  <si>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</si>
  <si>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</si>
  <si>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</si>
  <si>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</si>
  <si>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</si>
  <si>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</si>
  <si>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</si>
  <si>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</si>
  <si>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</si>
  <si>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</si>
  <si>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</si>
  <si>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</si>
  <si>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</si>
  <si>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</si>
  <si>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</si>
  <si>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</si>
  <si>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</si>
  <si>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</si>
  <si>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</si>
  <si>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</si>
  <si>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</si>
  <si>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</si>
  <si>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</si>
  <si>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</si>
  <si>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</si>
  <si>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</si>
  <si>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</si>
  <si>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</si>
  <si>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</si>
  <si>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</si>
  <si>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</si>
  <si>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</si>
  <si>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</si>
  <si>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</si>
  <si>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</si>
  <si>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</si>
  <si>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</si>
  <si>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</si>
  <si>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</si>
  <si>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</si>
  <si>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</si>
  <si>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</si>
  <si>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</si>
  <si>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</si>
  <si>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</si>
  <si>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</si>
  <si>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</si>
  <si>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</si>
  <si>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</si>
  <si>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</si>
  <si>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</si>
  <si>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</si>
  <si>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</si>
  <si>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</si>
  <si>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</si>
  <si>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</si>
  <si>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</si>
  <si>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</si>
  <si>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</si>
  <si>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</si>
  <si>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</si>
  <si>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</si>
  <si>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</si>
  <si>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</si>
  <si>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</si>
  <si>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</si>
  <si>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</si>
  <si>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</si>
  <si>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</si>
  <si>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</si>
  <si>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</si>
  <si>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</si>
  <si>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</si>
  <si>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</si>
  <si>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</si>
  <si>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</si>
  <si>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</si>
  <si>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</si>
  <si>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</si>
  <si>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</si>
  <si>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</si>
  <si>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</si>
  <si>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</si>
  <si>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</si>
  <si>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</si>
  <si>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</si>
  <si>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</si>
  <si>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</si>
  <si>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</si>
  <si>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</si>
  <si>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</si>
  <si>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</si>
  <si>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</si>
  <si>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</si>
  <si>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</si>
  <si>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</si>
  <si>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</si>
  <si>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</si>
  <si>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</si>
  <si>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</si>
  <si>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</si>
  <si>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</si>
  <si>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</si>
  <si>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</si>
  <si>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</si>
  <si>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</si>
  <si>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</si>
  <si>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</si>
  <si>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</si>
  <si>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</si>
  <si>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</si>
  <si>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</si>
  <si>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</si>
  <si>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</si>
  <si>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</si>
  <si>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</si>
  <si>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</si>
  <si>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</si>
  <si>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</si>
  <si>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</si>
  <si>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</si>
  <si>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</si>
  <si>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</si>
  <si>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</si>
  <si>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</si>
  <si>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</si>
  <si>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</si>
  <si>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</si>
  <si>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</si>
  <si>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</si>
  <si>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</si>
  <si>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</si>
  <si>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</si>
  <si>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</si>
  <si>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</si>
  <si>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</si>
  <si>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</si>
  <si>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</si>
  <si>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</si>
  <si>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</si>
  <si>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</si>
  <si>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</si>
  <si>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</si>
  <si>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</si>
  <si>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</si>
  <si>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</si>
  <si>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</si>
  <si>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</si>
  <si>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</si>
  <si>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</si>
  <si>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</si>
  <si>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</si>
  <si>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</si>
  <si>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</si>
  <si>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</si>
  <si>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</si>
  <si>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</si>
  <si>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</si>
  <si>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</si>
  <si>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</si>
  <si>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</si>
  <si>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</si>
  <si>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</si>
  <si>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</si>
  <si>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</si>
  <si>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</si>
  <si>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</si>
  <si>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</si>
  <si>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</si>
  <si>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</si>
  <si>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</si>
  <si>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</si>
  <si>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</si>
  <si>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</si>
  <si>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</si>
  <si>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</si>
  <si>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</si>
  <si>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</si>
  <si>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</si>
  <si>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</si>
  <si>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</si>
  <si>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</si>
  <si>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</si>
  <si>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</si>
  <si>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</si>
  <si>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</si>
  <si>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</si>
  <si>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</si>
  <si>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</si>
  <si>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</si>
  <si>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</si>
  <si>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</si>
  <si>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</si>
  <si>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</si>
  <si>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</si>
  <si>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</si>
  <si>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</si>
  <si>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</si>
  <si>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</si>
  <si>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</si>
  <si>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</si>
  <si>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</si>
  <si>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</si>
  <si>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</si>
  <si>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</si>
  <si>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</si>
  <si>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</si>
  <si>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</si>
  <si>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</si>
  <si>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</si>
  <si>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</si>
  <si>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</si>
  <si>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</si>
  <si>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</si>
  <si>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</si>
  <si>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</si>
  <si>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</si>
  <si>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</si>
  <si>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</si>
  <si>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</si>
  <si>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</si>
  <si>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</si>
  <si>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</si>
  <si>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</si>
  <si>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</si>
  <si>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</si>
  <si>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</si>
  <si>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</si>
  <si>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</si>
  <si>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</si>
  <si>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</si>
  <si>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</si>
  <si>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</si>
  <si>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</si>
  <si>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</si>
  <si>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</si>
  <si>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</si>
  <si>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</si>
  <si>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</si>
  <si>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</si>
  <si>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</si>
  <si>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</si>
  <si>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</si>
  <si>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</si>
  <si>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</si>
  <si>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</si>
  <si>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</si>
  <si>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</si>
  <si>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</si>
  <si>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</si>
  <si>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</si>
  <si>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</si>
  <si>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</si>
  <si>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</si>
  <si>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</si>
  <si>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</si>
  <si>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</si>
  <si>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</si>
  <si>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</si>
  <si>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</si>
  <si>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</si>
  <si>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</si>
  <si>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</si>
  <si>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</si>
  <si>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</si>
  <si>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</si>
  <si>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</si>
  <si>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</si>
  <si>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</si>
  <si>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</si>
  <si>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</si>
  <si>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</si>
  <si>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</si>
  <si>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</si>
  <si>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</si>
  <si>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</si>
  <si>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</si>
  <si>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</si>
  <si>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</si>
  <si>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</si>
  <si>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</si>
  <si>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</si>
  <si>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</si>
  <si>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</si>
  <si>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</si>
  <si>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</si>
  <si>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</si>
  <si>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</si>
  <si>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</si>
  <si>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</si>
  <si>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</si>
  <si>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</si>
  <si>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</si>
  <si>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</si>
  <si>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</si>
  <si>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</si>
  <si>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</si>
  <si>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</si>
  <si>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</si>
  <si>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</si>
  <si>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</si>
  <si>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</si>
  <si>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</si>
  <si>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</si>
  <si>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</si>
  <si>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</si>
  <si>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</si>
  <si>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</si>
  <si>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</si>
  <si>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</si>
  <si>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</si>
  <si>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</si>
  <si>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</si>
  <si>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</si>
  <si>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</si>
  <si>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</si>
  <si>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</si>
  <si>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</si>
  <si>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</si>
  <si>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</si>
  <si>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</si>
  <si>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</si>
  <si>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</si>
  <si>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</si>
  <si>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</si>
  <si>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</si>
  <si>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</si>
  <si>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</si>
  <si>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</si>
  <si>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</si>
  <si>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</si>
  <si>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</si>
  <si>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</si>
  <si>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</si>
  <si>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</si>
  <si>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</si>
  <si>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</si>
  <si>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</si>
  <si>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</si>
  <si>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</si>
  <si>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</si>
  <si>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</si>
  <si>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</si>
  <si>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</si>
  <si>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</si>
  <si>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</si>
  <si>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</si>
  <si>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</si>
  <si>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</si>
  <si>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</si>
  <si>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</si>
  <si>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</si>
  <si>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</si>
  <si>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</si>
  <si>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</si>
  <si>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</si>
  <si>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</si>
  <si>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</si>
  <si>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</si>
  <si>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</si>
  <si>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</si>
  <si>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</si>
  <si>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</si>
  <si>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</si>
  <si>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</si>
  <si>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</si>
  <si>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</si>
  <si>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</si>
  <si>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</si>
  <si>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</si>
  <si>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</si>
  <si>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</si>
  <si>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</si>
  <si>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</si>
  <si>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</si>
  <si>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</si>
  <si>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</si>
  <si>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</si>
  <si>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</si>
  <si>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</si>
  <si>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</si>
  <si>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</si>
  <si>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</si>
  <si>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</si>
  <si>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</si>
  <si>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</si>
  <si>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</si>
  <si>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</si>
  <si>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</si>
  <si>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</si>
  <si>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</si>
  <si>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</si>
  <si>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</si>
  <si>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</si>
  <si>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</si>
  <si>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</si>
  <si>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</si>
  <si>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</si>
  <si>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</si>
  <si>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</si>
  <si>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</si>
  <si>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</si>
  <si>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</si>
  <si>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</si>
  <si>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</si>
  <si>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</si>
  <si>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</si>
  <si>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</si>
  <si>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</si>
  <si>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</si>
  <si>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</si>
  <si>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</si>
  <si>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</si>
  <si>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</si>
  <si>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</si>
  <si>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</si>
  <si>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</si>
  <si>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</si>
  <si>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</si>
  <si>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</si>
  <si>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</si>
  <si>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</si>
  <si>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</si>
  <si>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</si>
  <si>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</si>
  <si>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</si>
  <si>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</si>
  <si>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</si>
  <si>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</si>
  <si>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</si>
  <si>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</si>
  <si>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</si>
  <si>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</si>
  <si>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</si>
  <si>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</si>
  <si>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</si>
  <si>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</si>
  <si>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</si>
  <si>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</si>
  <si>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</si>
  <si>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</si>
  <si>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</si>
  <si>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</si>
  <si>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</si>
  <si>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</si>
  <si>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</si>
  <si>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</si>
  <si>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</si>
  <si>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</si>
  <si>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</si>
  <si>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</si>
  <si>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</si>
  <si>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</si>
  <si>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</si>
  <si>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</si>
  <si>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</si>
  <si>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</si>
  <si>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</si>
  <si>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</si>
  <si>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</si>
  <si>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</si>
  <si>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</si>
  <si>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</si>
  <si>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</si>
  <si>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</si>
  <si>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</si>
  <si>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</si>
  <si>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</si>
  <si>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</si>
  <si>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</si>
  <si>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</si>
  <si>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</si>
  <si>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</si>
  <si>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</si>
  <si>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</si>
  <si>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</si>
  <si>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</si>
  <si>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</si>
  <si>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</si>
  <si>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</si>
  <si>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</si>
  <si>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</si>
  <si>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</si>
  <si>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</si>
  <si>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</si>
  <si>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</si>
  <si>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</si>
  <si>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</si>
  <si>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</si>
  <si>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</si>
  <si>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</si>
  <si>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</si>
  <si>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</si>
  <si>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</si>
  <si>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</si>
  <si>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</si>
  <si>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</si>
  <si>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</si>
  <si>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</si>
  <si>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</si>
  <si>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</si>
  <si>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</si>
  <si>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</si>
  <si>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</si>
  <si>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</si>
  <si>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</si>
  <si>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</si>
  <si>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</si>
  <si>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</si>
  <si>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</si>
  <si>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</si>
  <si>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</si>
  <si>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</si>
  <si>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</si>
  <si>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</si>
  <si>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</si>
  <si>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</si>
  <si>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</si>
  <si>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</si>
  <si>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</si>
  <si>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</si>
  <si>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</si>
  <si>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</si>
  <si>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</si>
  <si>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</si>
  <si>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</si>
  <si>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</si>
  <si>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</si>
  <si>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</si>
  <si>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</si>
  <si>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</si>
  <si>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</si>
  <si>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</si>
  <si>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</si>
  <si>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</si>
  <si>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</si>
  <si>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</si>
  <si>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</si>
  <si>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</si>
  <si>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</si>
  <si>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</si>
  <si>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</si>
  <si>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</si>
  <si>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</si>
  <si>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</si>
  <si>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</si>
  <si>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</si>
  <si>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</si>
  <si>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</si>
  <si>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</si>
  <si>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</si>
  <si>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</si>
  <si>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</si>
  <si>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</si>
  <si>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</si>
  <si>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</si>
  <si>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</si>
  <si>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</si>
  <si>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</si>
  <si>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</si>
  <si>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</si>
  <si>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</si>
  <si>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</si>
  <si>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</si>
  <si>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</si>
  <si>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</si>
  <si>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</si>
  <si>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</si>
  <si>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</si>
  <si>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</si>
  <si>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</si>
  <si>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</si>
  <si>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</si>
  <si>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</si>
  <si>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</si>
  <si>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</si>
  <si>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</si>
  <si>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</si>
  <si>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</si>
  <si>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</si>
  <si>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</si>
  <si>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</si>
  <si>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</si>
  <si>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</si>
  <si>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</si>
  <si>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</si>
  <si>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</si>
  <si>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</si>
  <si>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</si>
  <si>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</si>
  <si>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</si>
  <si>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</si>
  <si>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</si>
  <si>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</si>
  <si>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</si>
  <si>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</si>
  <si>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</si>
  <si>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</si>
  <si>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</si>
  <si>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</si>
  <si>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</si>
  <si>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</si>
  <si>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</si>
  <si>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</si>
  <si>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</si>
  <si>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</si>
  <si>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</si>
  <si>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</si>
  <si>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</si>
  <si>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</si>
  <si>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</si>
  <si>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</si>
  <si>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</si>
  <si>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</si>
  <si>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</si>
  <si>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</si>
  <si>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</si>
  <si>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</si>
  <si>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</si>
  <si>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</si>
  <si>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</si>
  <si>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</si>
  <si>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</si>
  <si>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</si>
  <si>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</si>
  <si>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</si>
  <si>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</si>
  <si>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</si>
  <si>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</si>
  <si>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</si>
  <si>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</si>
  <si>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</si>
  <si>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</si>
  <si>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</si>
  <si>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</si>
  <si>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</si>
  <si>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</si>
  <si>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</si>
  <si>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</si>
  <si>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</si>
  <si>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</si>
  <si>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</si>
  <si>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</si>
  <si>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</si>
  <si>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</si>
  <si>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</si>
  <si>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</si>
  <si>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</si>
  <si>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</si>
  <si>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</si>
  <si>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</si>
  <si>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</si>
  <si>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</si>
  <si>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</si>
  <si>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</si>
  <si>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</si>
  <si>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</si>
  <si>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</si>
  <si>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</si>
  <si>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</si>
  <si>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</si>
  <si>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</si>
  <si>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</si>
  <si>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</si>
  <si>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</si>
  <si>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</si>
  <si>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</si>
  <si>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</si>
  <si>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</si>
  <si>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</si>
  <si>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</si>
  <si>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</si>
  <si>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</si>
  <si>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</si>
  <si>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</si>
  <si>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</si>
  <si>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</si>
  <si>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</si>
  <si>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</si>
  <si>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</si>
  <si>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</si>
  <si>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</si>
  <si>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</si>
  <si>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</si>
  <si>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</si>
  <si>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</si>
  <si>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</si>
  <si>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</si>
  <si>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</si>
  <si>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</si>
  <si>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</si>
  <si>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</si>
  <si>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</si>
  <si>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</si>
  <si>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</si>
  <si>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</si>
  <si>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</si>
  <si>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</si>
  <si>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</si>
  <si>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</si>
  <si>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</si>
  <si>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</si>
  <si>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</si>
  <si>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</si>
  <si>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</si>
  <si>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</si>
  <si>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</si>
  <si>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</si>
  <si>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</si>
  <si>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</si>
  <si>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</si>
  <si>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</si>
  <si>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</si>
  <si>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</si>
  <si>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</si>
  <si>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</si>
  <si>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</si>
  <si>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</si>
  <si>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</si>
  <si>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</si>
  <si>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</si>
  <si>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</si>
  <si>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</si>
  <si>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</si>
  <si>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</si>
  <si>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</si>
  <si>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</si>
  <si>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</si>
  <si>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</si>
  <si>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</si>
  <si>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</si>
  <si>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</si>
  <si>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</si>
  <si>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</si>
  <si>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</si>
  <si>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</si>
  <si>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</si>
  <si>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</si>
  <si>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</si>
  <si>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</si>
  <si>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</si>
  <si>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</si>
  <si>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</si>
  <si>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</si>
  <si>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</si>
  <si>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</si>
  <si>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</si>
  <si>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</si>
  <si>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</si>
  <si>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</si>
  <si>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</si>
  <si>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</si>
  <si>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</si>
  <si>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</si>
  <si>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</si>
  <si>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</si>
  <si>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</si>
  <si>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</si>
  <si>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</si>
  <si>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</si>
  <si>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</si>
  <si>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</si>
  <si>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</si>
  <si>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</si>
  <si>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</si>
  <si>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</si>
  <si>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</si>
  <si>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</si>
  <si>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</si>
  <si>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</si>
  <si>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</si>
  <si>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</si>
  <si>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</si>
  <si>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</si>
  <si>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</si>
  <si>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</si>
  <si>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</si>
  <si>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</si>
  <si>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</si>
  <si>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</si>
  <si>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</si>
  <si>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</si>
  <si>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</si>
  <si>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</si>
  <si>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</si>
  <si>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</si>
  <si>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</si>
  <si>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</si>
  <si>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</si>
  <si>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</si>
  <si>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</si>
  <si>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</si>
  <si>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</si>
  <si>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</si>
  <si>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</si>
  <si>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</si>
  <si>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</si>
  <si>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</si>
  <si>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</si>
  <si>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</si>
  <si>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</si>
  <si>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</si>
  <si>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</si>
  <si>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</si>
  <si>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</si>
  <si>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</si>
  <si>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</si>
  <si>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</si>
  <si>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</si>
  <si>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</si>
  <si>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</si>
  <si>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</si>
  <si>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</si>
  <si>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</si>
  <si>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</si>
  <si>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</si>
  <si>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</si>
  <si>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</si>
  <si>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</si>
  <si>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</si>
  <si>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</si>
  <si>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</si>
  <si>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</si>
  <si>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</si>
  <si>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</si>
  <si>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</si>
  <si>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</si>
  <si>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</si>
  <si>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</si>
  <si>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</si>
  <si>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</si>
  <si>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</si>
  <si>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</si>
  <si>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</si>
  <si>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</si>
  <si>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</si>
  <si>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</si>
  <si>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</si>
  <si>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</si>
  <si>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</si>
  <si>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</si>
  <si>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</si>
  <si>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</si>
  <si>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</si>
  <si>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</si>
  <si>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</si>
  <si>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</si>
  <si>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</si>
  <si>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</si>
  <si>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</si>
  <si>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</si>
  <si>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</si>
  <si>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</si>
  <si>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</si>
  <si>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</si>
  <si>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</si>
  <si>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</si>
  <si>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</si>
  <si>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</si>
  <si>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</si>
  <si>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</si>
  <si>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</si>
  <si>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</si>
  <si>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</si>
  <si>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</si>
  <si>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</si>
  <si>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</si>
  <si>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</si>
  <si>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</si>
  <si>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</si>
  <si>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</si>
  <si>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</si>
  <si>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</si>
  <si>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</si>
  <si>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</si>
  <si>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</si>
  <si>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</si>
  <si>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</si>
  <si>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</si>
  <si>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</si>
  <si>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</si>
  <si>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</si>
  <si>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</si>
  <si>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</si>
  <si>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</si>
  <si>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</si>
  <si>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</si>
  <si>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</si>
  <si>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</si>
  <si>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</si>
  <si>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</si>
  <si>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</si>
  <si>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</si>
  <si>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</si>
  <si>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</si>
  <si>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</si>
  <si>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</si>
  <si>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</si>
  <si>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</si>
  <si>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</si>
  <si>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</si>
  <si>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</si>
  <si>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</si>
  <si>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</si>
  <si>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</si>
  <si>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</si>
  <si>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</si>
  <si>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</si>
  <si>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</si>
  <si>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</si>
  <si>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</si>
  <si>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</si>
  <si>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</si>
  <si>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</si>
  <si>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</si>
  <si>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</si>
  <si>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</si>
  <si>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</si>
  <si>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</si>
  <si>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</si>
  <si>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</si>
  <si>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</si>
  <si>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</si>
  <si>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</si>
  <si>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</si>
  <si>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</si>
  <si>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</si>
  <si>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</si>
  <si>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</si>
  <si>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</si>
  <si>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</si>
  <si>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</si>
  <si>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</si>
  <si>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</si>
  <si>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</si>
  <si>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</si>
  <si>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</si>
  <si>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</si>
  <si>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</si>
  <si>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</si>
  <si>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</si>
  <si>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</si>
  <si>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</si>
  <si>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</si>
  <si>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</si>
  <si>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</si>
  <si>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</si>
  <si>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</si>
  <si>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</si>
  <si>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</si>
  <si>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</si>
  <si>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</si>
  <si>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</si>
  <si>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</si>
  <si>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</si>
  <si>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</si>
  <si>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</si>
  <si>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</si>
  <si>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</si>
  <si>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</si>
  <si>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</si>
  <si>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</si>
  <si>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</si>
  <si>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</si>
  <si>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</si>
  <si>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</si>
  <si>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</si>
  <si>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</si>
  <si>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</si>
  <si>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</si>
  <si>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</si>
  <si>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</si>
  <si>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</si>
  <si>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</si>
  <si>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</si>
  <si>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</si>
  <si>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</si>
  <si>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</si>
  <si>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</si>
  <si>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</si>
  <si>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</si>
  <si>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</si>
  <si>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</si>
  <si>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</si>
  <si>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</si>
  <si>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</si>
  <si>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</si>
  <si>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</si>
  <si>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</si>
  <si>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</si>
  <si>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</si>
  <si>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</si>
  <si>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</si>
  <si>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</si>
  <si>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</si>
  <si>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</si>
  <si>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</si>
  <si>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</si>
  <si>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</si>
  <si>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</si>
  <si>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</si>
  <si>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</si>
  <si>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</si>
  <si>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</si>
  <si>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</si>
  <si>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</si>
  <si>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</si>
  <si>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</si>
  <si>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</si>
  <si>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</si>
  <si>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</si>
  <si>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</si>
  <si>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</si>
  <si>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</si>
  <si>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</si>
  <si>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</si>
  <si>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</si>
  <si>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</si>
  <si>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</si>
  <si>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</si>
  <si>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</si>
  <si>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</si>
  <si>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</si>
  <si>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</si>
  <si>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</si>
  <si>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</si>
  <si>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</si>
  <si>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</si>
  <si>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</si>
  <si>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</si>
  <si>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</si>
  <si>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</si>
  <si>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</si>
  <si>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</si>
  <si>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</si>
  <si>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</si>
  <si>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</si>
  <si>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</si>
  <si>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</si>
  <si>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</si>
  <si>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</si>
  <si>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</si>
  <si>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</si>
  <si>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</si>
  <si>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</si>
  <si>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</si>
  <si>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</si>
  <si>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</si>
  <si>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</si>
  <si>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</si>
  <si>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</si>
  <si>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</si>
  <si>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</si>
  <si>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</si>
  <si>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</si>
  <si>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</si>
  <si>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</si>
  <si>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</si>
  <si>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</si>
  <si>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</si>
  <si>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</si>
  <si>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</si>
  <si>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</si>
  <si>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</si>
  <si>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</si>
  <si>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</si>
  <si>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</si>
  <si>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</si>
  <si>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</si>
  <si>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</si>
  <si>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</si>
  <si>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</si>
  <si>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</si>
  <si>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</si>
  <si>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</si>
  <si>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</si>
  <si>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</si>
  <si>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</si>
  <si>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</si>
  <si>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</si>
  <si>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</si>
  <si>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</si>
  <si>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</si>
  <si>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</si>
  <si>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</si>
  <si>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</si>
  <si>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</si>
  <si>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</si>
  <si>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</si>
  <si>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</si>
  <si>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</si>
  <si>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</si>
  <si>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</si>
  <si>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</si>
  <si>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</si>
  <si>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</si>
  <si>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</si>
  <si>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</si>
  <si>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</si>
  <si>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</si>
  <si>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</si>
  <si>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</si>
  <si>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</si>
  <si>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</si>
  <si>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</si>
  <si>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</si>
  <si>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</si>
  <si>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</si>
  <si>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</si>
  <si>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</si>
  <si>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</si>
  <si>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</si>
  <si>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</si>
  <si>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</si>
  <si>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</si>
  <si>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</si>
  <si>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</si>
  <si>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</si>
  <si>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</si>
  <si>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</si>
  <si>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</si>
  <si>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</si>
  <si>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</si>
  <si>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</si>
  <si>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</si>
  <si>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</si>
  <si>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</si>
  <si>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</si>
  <si>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</si>
  <si>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</si>
  <si>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</si>
  <si>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</si>
  <si>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</si>
  <si>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</si>
  <si>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</si>
  <si>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</si>
  <si>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</si>
  <si>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</si>
  <si>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</si>
  <si>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</si>
  <si>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</si>
  <si>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</si>
  <si>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</si>
  <si>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</si>
  <si>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</si>
  <si>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</si>
  <si>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</si>
  <si>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</si>
  <si>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</si>
  <si>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</si>
  <si>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</si>
  <si>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</si>
  <si>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</si>
  <si>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</si>
  <si>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</si>
  <si>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</si>
  <si>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</si>
  <si>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</si>
  <si>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</si>
  <si>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</si>
  <si>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</si>
  <si>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</si>
  <si>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</si>
  <si>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</si>
  <si>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</si>
  <si>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</si>
  <si>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</si>
  <si>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</si>
  <si>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</si>
  <si>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</si>
  <si>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</si>
  <si>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</si>
  <si>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</si>
  <si>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</si>
  <si>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</si>
  <si>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</si>
  <si>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</si>
  <si>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</si>
  <si>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</si>
  <si>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</si>
  <si>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</si>
  <si>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</si>
  <si>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</si>
  <si>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</si>
  <si>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</si>
  <si>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</si>
  <si>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</si>
  <si>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</si>
  <si>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</si>
  <si>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</si>
  <si>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</si>
  <si>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</si>
  <si>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</si>
  <si>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</si>
  <si>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</si>
  <si>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</si>
  <si>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</si>
  <si>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</si>
  <si>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</si>
  <si>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</si>
  <si>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</si>
  <si>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</si>
  <si>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</si>
  <si>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</si>
  <si>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</si>
  <si>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</si>
  <si>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</si>
  <si>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</si>
  <si>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</si>
  <si>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</si>
  <si>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</si>
  <si>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</si>
  <si>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</si>
  <si>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</si>
  <si>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</si>
  <si>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</si>
  <si>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</si>
  <si>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</si>
  <si>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</si>
  <si>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</si>
  <si>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</si>
  <si>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</si>
  <si>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</si>
  <si>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</si>
  <si>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</si>
  <si>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</si>
  <si>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</si>
  <si>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</si>
  <si>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</si>
  <si>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</si>
  <si>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</si>
  <si>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</si>
  <si>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</si>
  <si>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</si>
  <si>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</si>
  <si>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</si>
  <si>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</si>
  <si>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</si>
  <si>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</si>
  <si>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</si>
  <si>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</si>
  <si>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</si>
  <si>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</si>
  <si>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</si>
  <si>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</si>
  <si>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</si>
  <si>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</si>
  <si>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</si>
  <si>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</si>
  <si>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</si>
  <si>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</si>
  <si>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</si>
  <si>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</si>
  <si>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</si>
  <si>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</si>
  <si>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</si>
  <si>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</si>
  <si>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</si>
  <si>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</si>
  <si>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</si>
  <si>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</si>
  <si>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</si>
  <si>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</si>
  <si>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</si>
  <si>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</si>
  <si>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</si>
  <si>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</si>
  <si>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</si>
  <si>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</si>
  <si>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</si>
  <si>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</si>
  <si>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</si>
  <si>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</si>
  <si>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</si>
  <si>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</si>
  <si>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</si>
  <si>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</si>
  <si>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</si>
  <si>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</si>
  <si>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</si>
  <si>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</si>
  <si>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</si>
  <si>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</si>
  <si>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</si>
  <si>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</si>
  <si>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</si>
  <si>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</si>
  <si>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</si>
  <si>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</si>
  <si>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</si>
  <si>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</si>
  <si>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</si>
  <si>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</si>
  <si>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</si>
  <si>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</si>
  <si>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</si>
  <si>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</si>
  <si>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</si>
  <si>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</si>
  <si>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</si>
  <si>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</si>
  <si>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</si>
  <si>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</si>
  <si>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</si>
  <si>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</si>
  <si>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</si>
  <si>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</si>
  <si>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</si>
  <si>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</si>
  <si>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</si>
  <si>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</si>
  <si>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</si>
  <si>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</si>
  <si>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</si>
  <si>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</si>
  <si>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</si>
  <si>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</si>
  <si>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</si>
  <si>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</si>
  <si>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</si>
  <si>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</si>
  <si>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</si>
  <si>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</si>
  <si>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</si>
  <si>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</si>
  <si>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</si>
  <si>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</si>
  <si>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</si>
  <si>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</si>
  <si>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</si>
  <si>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</si>
  <si>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</si>
  <si>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</si>
  <si>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</si>
  <si>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</si>
  <si>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</si>
  <si>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</si>
  <si>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</si>
  <si>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</si>
  <si>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</si>
  <si>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</si>
  <si>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</si>
  <si>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</si>
  <si>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</si>
  <si>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</si>
  <si>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</si>
  <si>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</si>
  <si>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</si>
  <si>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</si>
  <si>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</si>
  <si>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</si>
  <si>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</si>
  <si>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</si>
  <si>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</si>
  <si>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</si>
  <si>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</si>
  <si>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</si>
  <si>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</si>
  <si>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</si>
  <si>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</si>
  <si>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</si>
  <si>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</si>
  <si>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</si>
  <si>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</si>
  <si>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</si>
  <si>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</si>
  <si>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</si>
  <si>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</si>
  <si>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</si>
  <si>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</si>
  <si>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</si>
  <si>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</si>
  <si>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</si>
  <si>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</si>
  <si>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</si>
  <si>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</si>
  <si>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</si>
  <si>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</si>
  <si>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</si>
  <si>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</si>
  <si>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</si>
  <si>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</si>
  <si>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</si>
  <si>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</si>
  <si>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</si>
  <si>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</si>
  <si>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</si>
  <si>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</si>
  <si>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</si>
  <si>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</si>
  <si>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</si>
  <si>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</si>
  <si>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</si>
  <si>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</si>
  <si>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</si>
  <si>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</si>
  <si>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</si>
  <si>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</si>
  <si>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</si>
  <si>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</si>
  <si>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</si>
  <si>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</si>
  <si>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</si>
  <si>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</si>
  <si>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</si>
  <si>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</si>
  <si>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</si>
  <si>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</si>
  <si>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</si>
  <si>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</si>
  <si>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</si>
  <si>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</si>
  <si>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</si>
  <si>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</si>
  <si>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</si>
  <si>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</si>
  <si>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</si>
  <si>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</si>
  <si>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</si>
  <si>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</si>
  <si>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</si>
  <si>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</si>
  <si>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</si>
  <si>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</si>
  <si>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</si>
  <si>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</si>
  <si>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</si>
  <si>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</si>
  <si>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</si>
  <si>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</si>
  <si>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</si>
  <si>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</si>
  <si>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</si>
  <si>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</si>
  <si>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</si>
  <si>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</si>
  <si>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</si>
  <si>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</si>
  <si>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</si>
  <si>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</si>
  <si>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</si>
  <si>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</si>
  <si>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</si>
  <si>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</si>
  <si>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</si>
  <si>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</si>
  <si>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</si>
  <si>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</si>
  <si>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</si>
  <si>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</si>
  <si>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</si>
  <si>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</si>
  <si>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</si>
  <si>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</si>
  <si>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</si>
  <si>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</si>
  <si>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</si>
  <si>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</si>
  <si>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</si>
  <si>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</si>
  <si>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</si>
  <si>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</si>
  <si>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</si>
  <si>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</si>
  <si>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</si>
  <si>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</si>
  <si>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</si>
  <si>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</si>
  <si>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</si>
  <si>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</si>
  <si>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</si>
  <si>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</si>
  <si>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</si>
  <si>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</si>
  <si>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</si>
  <si>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</si>
  <si>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</si>
  <si>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</si>
  <si>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</si>
  <si>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</si>
  <si>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</si>
  <si>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</si>
  <si>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</si>
  <si>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</si>
  <si>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</si>
  <si>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</si>
  <si>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</si>
  <si>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</si>
  <si>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</si>
  <si>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</si>
  <si>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</si>
  <si>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</si>
  <si>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</si>
  <si>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</si>
  <si>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</si>
  <si>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</si>
  <si>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</si>
  <si>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</si>
  <si>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</si>
  <si>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</si>
  <si>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</si>
  <si>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</si>
  <si>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</si>
  <si>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</si>
  <si>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</si>
  <si>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</si>
  <si>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</si>
  <si>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</si>
  <si>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</si>
  <si>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</si>
  <si>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</si>
  <si>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</si>
  <si>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</si>
  <si>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</si>
  <si>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</si>
  <si>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</si>
  <si>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</si>
  <si>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</si>
  <si>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</si>
  <si>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</si>
  <si>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</si>
  <si>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</si>
  <si>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</si>
  <si>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</si>
  <si>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</si>
  <si>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</si>
  <si>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</si>
  <si>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</si>
  <si>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</si>
  <si>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</si>
  <si>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</si>
  <si>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</si>
  <si>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</si>
  <si>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</si>
  <si>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</si>
  <si>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</si>
  <si>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</si>
  <si>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</si>
  <si>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</si>
  <si>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</si>
  <si>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</si>
  <si>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</si>
  <si>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</si>
  <si>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</si>
  <si>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</si>
  <si>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</si>
  <si>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</si>
  <si>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</si>
  <si>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</si>
  <si>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</si>
  <si>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</si>
  <si>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</si>
  <si>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</si>
  <si>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</si>
  <si>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</si>
  <si>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</si>
  <si>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</si>
  <si>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</si>
  <si>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</si>
  <si>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</si>
  <si>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</si>
  <si>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</si>
  <si>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</si>
  <si>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</si>
  <si>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</si>
  <si>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</si>
  <si>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</si>
  <si>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</si>
  <si>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</si>
  <si>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</si>
  <si>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</si>
  <si>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</si>
  <si>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</si>
  <si>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</si>
  <si>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</si>
  <si>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</si>
  <si>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</si>
  <si>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</si>
  <si>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</si>
  <si>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</si>
  <si>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</si>
  <si>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</si>
  <si>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</si>
  <si>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</si>
  <si>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</si>
  <si>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</si>
  <si>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</si>
  <si>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</si>
  <si>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</si>
  <si>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</si>
  <si>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</si>
  <si>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</si>
  <si>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</si>
  <si>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</si>
  <si>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</si>
  <si>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</si>
  <si>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</si>
  <si>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</si>
  <si>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</si>
  <si>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</si>
  <si>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</si>
  <si>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</si>
  <si>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</si>
  <si>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</si>
  <si>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</si>
  <si>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</si>
  <si>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</si>
  <si>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</si>
  <si>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</si>
  <si>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</si>
  <si>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</si>
  <si>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</si>
  <si>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</si>
  <si>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</si>
  <si>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</si>
  <si>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</si>
  <si>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</si>
  <si>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</si>
  <si>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</si>
  <si>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</si>
  <si>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</si>
  <si>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</si>
  <si>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</si>
  <si>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</si>
  <si>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</si>
  <si>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</si>
  <si>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</si>
  <si>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</si>
  <si>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</si>
  <si>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</si>
  <si>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</si>
  <si>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</si>
  <si>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</si>
  <si>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</si>
  <si>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</si>
  <si>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</si>
  <si>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</si>
  <si>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</si>
  <si>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</si>
  <si>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</si>
  <si>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</si>
  <si>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</si>
  <si>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</si>
  <si>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</si>
  <si>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</si>
  <si>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</si>
  <si>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</si>
  <si>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</si>
  <si>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</si>
  <si>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</si>
  <si>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</si>
  <si>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</si>
  <si>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</si>
  <si>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</si>
  <si>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</si>
  <si>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</si>
  <si>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</si>
  <si>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</si>
  <si>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</si>
  <si>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</si>
  <si>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</si>
  <si>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</si>
  <si>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C49BJS20241120XHH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</si>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</sst>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194" activePane="bottomLeft" state="frozen"/>
      <selection activeCell="L1" sqref="L1"/>
      <selection pane="bottomLeft" activeCell="F1" sqref="F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489871618.2221663</v>
      </c>
      <c r="AJ14" s="19">
        <f t="shared" si="8"/>
        <v>58385250.756426476</v>
      </c>
      <c r="AK14" s="20">
        <f t="shared" si="9"/>
        <v>0.11918479982228247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489871618.2221663</v>
      </c>
      <c r="AJ15" s="19">
        <f t="shared" si="8"/>
        <v>58385250.756426476</v>
      </c>
      <c r="AK15" s="20">
        <f t="shared" si="9"/>
        <v>0.11918479982228247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489871618.2221663</v>
      </c>
      <c r="AJ29" s="19">
        <f t="shared" si="8"/>
        <v>58385250.756426476</v>
      </c>
      <c r="AK29" s="20">
        <f t="shared" si="9"/>
        <v>0.11918479982228247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489871618.2221663</v>
      </c>
      <c r="AJ52" s="19">
        <f t="shared" si="8"/>
        <v>58385250.756426476</v>
      </c>
      <c r="AK52" s="20">
        <f t="shared" si="9"/>
        <v>0.11918479982228247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489871618.2221663</v>
      </c>
      <c r="AJ53" s="19">
        <f t="shared" si="8"/>
        <v>58385250.756426476</v>
      </c>
      <c r="AK53" s="20">
        <f t="shared" si="9"/>
        <v>0.11918479982228247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489871618.2221663</v>
      </c>
      <c r="AJ54" s="19">
        <f t="shared" si="8"/>
        <v>58385250.756426476</v>
      </c>
      <c r="AK54" s="20">
        <f t="shared" si="9"/>
        <v>0.11918479982228247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489871618.2221663</v>
      </c>
      <c r="AJ55" s="19">
        <f t="shared" si="8"/>
        <v>58385250.756426476</v>
      </c>
      <c r="AK55" s="20">
        <f t="shared" si="9"/>
        <v>0.11918479982228247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489871618.2221663</v>
      </c>
      <c r="AJ61" s="19">
        <f t="shared" si="8"/>
        <v>58385250.756426476</v>
      </c>
      <c r="AK61" s="20">
        <f t="shared" si="9"/>
        <v>0.11918479982228247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489871618.2221663</v>
      </c>
      <c r="AJ62" s="19">
        <f t="shared" si="8"/>
        <v>58385250.756426476</v>
      </c>
      <c r="AK62" s="20">
        <f t="shared" si="9"/>
        <v>0.11918479982228247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489871618.2221663</v>
      </c>
      <c r="AJ63" s="19">
        <f t="shared" si="8"/>
        <v>58385250.756426476</v>
      </c>
      <c r="AK63" s="20">
        <f t="shared" si="9"/>
        <v>0.11918479982228247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489871618.2221663</v>
      </c>
      <c r="AJ64" s="19">
        <f t="shared" si="8"/>
        <v>58385250.756426476</v>
      </c>
      <c r="AK64" s="20">
        <f t="shared" si="9"/>
        <v>0.11918479982228247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489871618.2221663</v>
      </c>
      <c r="AJ65" s="19">
        <f t="shared" si="8"/>
        <v>58385250.756426476</v>
      </c>
      <c r="AK65" s="20">
        <f t="shared" si="9"/>
        <v>0.11918479982228247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489871618.2221663</v>
      </c>
      <c r="AJ71" s="19">
        <f t="shared" si="24"/>
        <v>58385250.756426476</v>
      </c>
      <c r="AK71" s="20">
        <f t="shared" si="25"/>
        <v>0.11918479982228247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489871618.2221663</v>
      </c>
      <c r="AJ72" s="19">
        <f t="shared" si="24"/>
        <v>58385250.756426476</v>
      </c>
      <c r="AK72" s="20">
        <f t="shared" si="25"/>
        <v>0.11918479982228247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489871618.2221663</v>
      </c>
      <c r="AJ75" s="19">
        <f t="shared" si="24"/>
        <v>58385250.756426476</v>
      </c>
      <c r="AK75" s="20">
        <f t="shared" si="25"/>
        <v>0.11918479982228247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19015761.68141593</v>
      </c>
      <c r="AJ80" s="19">
        <f t="shared" si="24"/>
        <v>2182780.0947699118</v>
      </c>
      <c r="AK80" s="20">
        <f t="shared" si="25"/>
        <v>0.11478793914961287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489871618.2221663</v>
      </c>
      <c r="AJ93" s="19">
        <f t="shared" si="24"/>
        <v>58385250.756426476</v>
      </c>
      <c r="AK93" s="20">
        <f t="shared" si="25"/>
        <v>0.11918479982228247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489871618.2221663</v>
      </c>
      <c r="AJ94" s="19">
        <f t="shared" si="24"/>
        <v>58385250.756426476</v>
      </c>
      <c r="AK94" s="20">
        <f t="shared" si="25"/>
        <v>0.11918479982228247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489871618.2221663</v>
      </c>
      <c r="AJ106" s="19">
        <f t="shared" si="24"/>
        <v>58385250.756426476</v>
      </c>
      <c r="AK106" s="20">
        <f t="shared" si="25"/>
        <v>0.11918479982228247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24615463.037168141</v>
      </c>
      <c r="AJ115" s="27">
        <f t="shared" si="24"/>
        <v>2921497.5836888491</v>
      </c>
      <c r="AK115" s="28">
        <f t="shared" si="25"/>
        <v>0.11868546121913413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489871618.2221663</v>
      </c>
      <c r="AJ132" s="19">
        <f t="shared" si="41"/>
        <v>58385250.756426476</v>
      </c>
      <c r="AK132" s="20">
        <f t="shared" si="42"/>
        <v>0.11918479982228247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489871618.2221663</v>
      </c>
      <c r="AJ137" s="19">
        <f t="shared" si="58"/>
        <v>58385250.756426476</v>
      </c>
      <c r="AK137" s="20">
        <f t="shared" si="59"/>
        <v>0.11918479982228247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489871618.2221663</v>
      </c>
      <c r="AJ138" s="19">
        <f t="shared" si="58"/>
        <v>58385250.756426476</v>
      </c>
      <c r="AK138" s="20">
        <f t="shared" si="59"/>
        <v>0.11918479982228247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489871618.2221663</v>
      </c>
      <c r="AJ139" s="19">
        <f t="shared" si="58"/>
        <v>58385250.756426476</v>
      </c>
      <c r="AK139" s="20">
        <f t="shared" si="59"/>
        <v>0.11918479982228247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489871618.2221663</v>
      </c>
      <c r="AJ140" s="19">
        <f t="shared" si="58"/>
        <v>58385250.756426476</v>
      </c>
      <c r="AK140" s="20">
        <f t="shared" si="59"/>
        <v>0.11918479982228247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489871618.2221663</v>
      </c>
      <c r="AJ141" s="19">
        <f t="shared" si="58"/>
        <v>58385250.756426476</v>
      </c>
      <c r="AK141" s="20">
        <f t="shared" si="59"/>
        <v>0.11918479982228247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489871618.2221663</v>
      </c>
      <c r="AJ142" s="19">
        <f t="shared" si="58"/>
        <v>58385250.756426476</v>
      </c>
      <c r="AK142" s="20">
        <f t="shared" si="59"/>
        <v>0.11918479982228247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489871618.2221663</v>
      </c>
      <c r="AJ143" s="19">
        <f t="shared" si="58"/>
        <v>58385250.756426476</v>
      </c>
      <c r="AK143" s="20">
        <f t="shared" si="59"/>
        <v>0.11918479982228247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489871618.2221663</v>
      </c>
      <c r="AJ146" s="19">
        <f t="shared" si="58"/>
        <v>58385250.756426476</v>
      </c>
      <c r="AK146" s="20">
        <f t="shared" si="59"/>
        <v>0.11918479982228247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489871618.2221663</v>
      </c>
      <c r="AJ160" s="19">
        <f t="shared" si="58"/>
        <v>58385250.756426476</v>
      </c>
      <c r="AK160" s="20">
        <f t="shared" si="59"/>
        <v>0.11918479982228247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24615463.037168141</v>
      </c>
      <c r="AJ201" s="19">
        <f t="shared" si="77"/>
        <v>2921497.5836888491</v>
      </c>
      <c r="AK201" s="20">
        <f t="shared" si="78"/>
        <v>0.11868546121913413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24615463.037168141</v>
      </c>
      <c r="AJ202" s="19">
        <f t="shared" si="77"/>
        <v>2921497.5836888491</v>
      </c>
      <c r="AK202" s="20">
        <f t="shared" si="78"/>
        <v>0.11868546121913413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489871618.2221663</v>
      </c>
      <c r="AJ240" s="19">
        <f t="shared" si="77"/>
        <v>58385250.756426476</v>
      </c>
      <c r="AK240" s="20">
        <f t="shared" si="78"/>
        <v>0.11918479982228247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489871618.2221663</v>
      </c>
      <c r="AJ241" s="19">
        <f t="shared" si="77"/>
        <v>58385250.756426476</v>
      </c>
      <c r="AK241" s="20">
        <f t="shared" si="78"/>
        <v>0.11918479982228247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489871618.2221663</v>
      </c>
      <c r="AJ245" s="19">
        <f t="shared" si="77"/>
        <v>58385250.756426476</v>
      </c>
      <c r="AK245" s="20">
        <f t="shared" si="78"/>
        <v>0.11918479982228247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489871618.2221663</v>
      </c>
      <c r="AJ246" s="19">
        <f t="shared" si="77"/>
        <v>58385250.756426476</v>
      </c>
      <c r="AK246" s="20">
        <f t="shared" si="78"/>
        <v>0.11918479982228247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19015761.68141593</v>
      </c>
      <c r="AJ250" s="19">
        <f t="shared" si="77"/>
        <v>2182780.0947699118</v>
      </c>
      <c r="AK250" s="20">
        <f t="shared" si="78"/>
        <v>0.11478793914961287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489871618.2221663</v>
      </c>
      <c r="AJ282" s="19">
        <f t="shared" si="97"/>
        <v>58385250.756426476</v>
      </c>
      <c r="AK282" s="20">
        <f t="shared" si="98"/>
        <v>0.11918479982228247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489871618.2221663</v>
      </c>
      <c r="AJ283" s="19">
        <f t="shared" si="97"/>
        <v>58385250.756426476</v>
      </c>
      <c r="AK283" s="20">
        <f t="shared" si="98"/>
        <v>0.11918479982228247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489871618.2221663</v>
      </c>
      <c r="AJ293" s="19">
        <f t="shared" si="97"/>
        <v>58385250.756426476</v>
      </c>
      <c r="AK293" s="20">
        <f t="shared" si="98"/>
        <v>0.11918479982228247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489871618.2221663</v>
      </c>
      <c r="AJ294" s="19">
        <f t="shared" si="97"/>
        <v>58385250.756426476</v>
      </c>
      <c r="AK294" s="20">
        <f t="shared" si="98"/>
        <v>0.11918479982228247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19015761.68141593</v>
      </c>
      <c r="AJ310" s="19">
        <f t="shared" si="97"/>
        <v>2182780.0947699118</v>
      </c>
      <c r="AK310" s="20">
        <f t="shared" si="98"/>
        <v>0.11478793914961287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19015761.68141593</v>
      </c>
      <c r="AJ311" s="19">
        <f t="shared" si="97"/>
        <v>2182780.0947699118</v>
      </c>
      <c r="AK311" s="20">
        <f t="shared" si="98"/>
        <v>0.11478793914961287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489871618.2221663</v>
      </c>
      <c r="AJ319" s="19">
        <f t="shared" si="97"/>
        <v>58385250.756426476</v>
      </c>
      <c r="AK319" s="20">
        <f t="shared" si="98"/>
        <v>0.11918479982228247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489871618.2221663</v>
      </c>
      <c r="AJ323" s="19">
        <f t="shared" si="97"/>
        <v>58385250.756426476</v>
      </c>
      <c r="AK323" s="20">
        <f t="shared" si="98"/>
        <v>0.11918479982228247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489871618.2221663</v>
      </c>
      <c r="AJ324" s="19">
        <f t="shared" si="97"/>
        <v>58385250.756426476</v>
      </c>
      <c r="AK324" s="20">
        <f t="shared" si="98"/>
        <v>0.11918479982228247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489871618.2221663</v>
      </c>
      <c r="AJ325" s="19">
        <f t="shared" si="97"/>
        <v>58385250.756426476</v>
      </c>
      <c r="AK325" s="20">
        <f t="shared" si="98"/>
        <v>0.11918479982228247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489871618.2221663</v>
      </c>
      <c r="AJ326" s="19">
        <f t="shared" ref="AJ326:AJ389" si="116">IF(P326="C66 SERVICE","",SUMIFS(AC:AC,F:F,F326,G:G,G326,E:E,E326))</f>
        <v>58385250.756426476</v>
      </c>
      <c r="AK326" s="20">
        <f t="shared" ref="AK326:AK389" si="117">IF(AJ326&gt;0,AJ326/AI326,"")</f>
        <v>0.11918479982228247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489871618.2221663</v>
      </c>
      <c r="AJ336" s="19">
        <f t="shared" si="116"/>
        <v>58385250.756426476</v>
      </c>
      <c r="AK336" s="20">
        <f t="shared" si="117"/>
        <v>0.11918479982228247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19015761.68141593</v>
      </c>
      <c r="AJ342" s="19">
        <f t="shared" si="116"/>
        <v>2182780.0947699118</v>
      </c>
      <c r="AK342" s="20">
        <f t="shared" si="117"/>
        <v>0.11478793914961287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19015761.68141593</v>
      </c>
      <c r="AJ343" s="19">
        <f t="shared" si="116"/>
        <v>2182780.0947699118</v>
      </c>
      <c r="AK343" s="20">
        <f t="shared" si="117"/>
        <v>0.11478793914961287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489871618.2221663</v>
      </c>
      <c r="AJ351" s="19">
        <f t="shared" si="116"/>
        <v>58385250.756426476</v>
      </c>
      <c r="AK351" s="20">
        <f t="shared" si="117"/>
        <v>0.11918479982228247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489871618.2221663</v>
      </c>
      <c r="AJ353" s="19">
        <f t="shared" si="116"/>
        <v>58385250.756426476</v>
      </c>
      <c r="AK353" s="20">
        <f t="shared" si="117"/>
        <v>0.11918479982228247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489871618.2221663</v>
      </c>
      <c r="AJ354" s="19">
        <f t="shared" si="116"/>
        <v>58385250.756426476</v>
      </c>
      <c r="AK354" s="20">
        <f t="shared" si="117"/>
        <v>0.11918479982228247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24615463.037168141</v>
      </c>
      <c r="AJ465" s="27">
        <f t="shared" si="152"/>
        <v>2921497.5836888491</v>
      </c>
      <c r="AK465" s="28">
        <f t="shared" si="153"/>
        <v>0.11868546121913413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24615463.037168141</v>
      </c>
      <c r="AJ466" s="27">
        <f t="shared" si="152"/>
        <v>2921497.5836888491</v>
      </c>
      <c r="AK466" s="28">
        <f t="shared" si="153"/>
        <v>0.11868546121913413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24615463.037168141</v>
      </c>
      <c r="AJ467" s="27">
        <f t="shared" si="152"/>
        <v>2921497.5836888491</v>
      </c>
      <c r="AK467" s="28">
        <f t="shared" si="153"/>
        <v>0.11868546121913413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489871618.2221663</v>
      </c>
      <c r="AJ476" s="19">
        <f t="shared" si="152"/>
        <v>58385250.756426476</v>
      </c>
      <c r="AK476" s="20">
        <f t="shared" si="153"/>
        <v>0.11918479982228247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489871618.2221663</v>
      </c>
      <c r="AJ504" s="19">
        <f t="shared" si="152"/>
        <v>58385250.756426476</v>
      </c>
      <c r="AK504" s="20">
        <f t="shared" si="153"/>
        <v>0.11918479982228247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19015761.68141593</v>
      </c>
      <c r="AJ505" s="19">
        <f t="shared" si="152"/>
        <v>2182780.0947699118</v>
      </c>
      <c r="AK505" s="20">
        <f t="shared" si="153"/>
        <v>0.11478793914961287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19015761.68141593</v>
      </c>
      <c r="AJ506" s="19">
        <f t="shared" si="152"/>
        <v>2182780.0947699118</v>
      </c>
      <c r="AK506" s="20">
        <f t="shared" si="153"/>
        <v>0.11478793914961287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19015761.68141593</v>
      </c>
      <c r="AJ507" s="19">
        <f t="shared" si="152"/>
        <v>2182780.0947699118</v>
      </c>
      <c r="AK507" s="20">
        <f t="shared" si="153"/>
        <v>0.11478793914961287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19015761.68141593</v>
      </c>
      <c r="AJ508" s="19">
        <f t="shared" si="152"/>
        <v>2182780.0947699118</v>
      </c>
      <c r="AK508" s="20">
        <f t="shared" si="153"/>
        <v>0.11478793914961287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19015761.68141593</v>
      </c>
      <c r="AJ540" s="19">
        <f t="shared" si="170"/>
        <v>2182780.0947699118</v>
      </c>
      <c r="AK540" s="20">
        <f t="shared" si="171"/>
        <v>0.11478793914961287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19015761.68141593</v>
      </c>
      <c r="AJ541" s="19">
        <f t="shared" si="170"/>
        <v>2182780.0947699118</v>
      </c>
      <c r="AK541" s="20">
        <f t="shared" si="171"/>
        <v>0.11478793914961287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19015761.68141593</v>
      </c>
      <c r="AJ542" s="19">
        <f t="shared" si="170"/>
        <v>2182780.0947699118</v>
      </c>
      <c r="AK542" s="20">
        <f t="shared" si="171"/>
        <v>0.11478793914961287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489871618.2221663</v>
      </c>
      <c r="AJ549" s="19">
        <f t="shared" si="170"/>
        <v>58385250.756426476</v>
      </c>
      <c r="AK549" s="20">
        <f t="shared" si="171"/>
        <v>0.11918479982228247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489871618.2221663</v>
      </c>
      <c r="AJ550" s="19">
        <f t="shared" si="170"/>
        <v>58385250.756426476</v>
      </c>
      <c r="AK550" s="20">
        <f t="shared" si="171"/>
        <v>0.11918479982228247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489871618.2221663</v>
      </c>
      <c r="AJ578" s="19">
        <f t="shared" si="170"/>
        <v>58385250.756426476</v>
      </c>
      <c r="AK578" s="20">
        <f t="shared" si="171"/>
        <v>0.11918479982228247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489871618.2221663</v>
      </c>
      <c r="AJ579" s="19">
        <f t="shared" si="170"/>
        <v>58385250.756426476</v>
      </c>
      <c r="AK579" s="20">
        <f t="shared" si="171"/>
        <v>0.11918479982228247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489871618.2221663</v>
      </c>
      <c r="AJ580" s="19">
        <f t="shared" si="170"/>
        <v>58385250.756426476</v>
      </c>
      <c r="AK580" s="20">
        <f t="shared" si="171"/>
        <v>0.11918479982228247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489871618.2221663</v>
      </c>
      <c r="AJ581" s="19">
        <f t="shared" si="170"/>
        <v>58385250.756426476</v>
      </c>
      <c r="AK581" s="20">
        <f t="shared" si="171"/>
        <v>0.11918479982228247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489871618.2221663</v>
      </c>
      <c r="AJ600" s="19">
        <f t="shared" si="189"/>
        <v>58385250.756426476</v>
      </c>
      <c r="AK600" s="20">
        <f t="shared" si="190"/>
        <v>0.11918479982228247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489871618.2221663</v>
      </c>
      <c r="AJ608" s="19">
        <f t="shared" si="189"/>
        <v>58385250.756426476</v>
      </c>
      <c r="AK608" s="20">
        <f t="shared" si="190"/>
        <v>0.11918479982228247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489871618.2221663</v>
      </c>
      <c r="AJ609" s="19">
        <f t="shared" si="189"/>
        <v>58385250.756426476</v>
      </c>
      <c r="AK609" s="20">
        <f t="shared" si="190"/>
        <v>0.11918479982228247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489871618.2221663</v>
      </c>
      <c r="AJ615" s="19">
        <f t="shared" si="189"/>
        <v>58385250.756426476</v>
      </c>
      <c r="AK615" s="20">
        <f t="shared" si="190"/>
        <v>0.11918479982228247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489871618.2221663</v>
      </c>
      <c r="AJ616" s="19">
        <f t="shared" si="189"/>
        <v>58385250.756426476</v>
      </c>
      <c r="AK616" s="20">
        <f t="shared" si="190"/>
        <v>0.11918479982228247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489871618.2221663</v>
      </c>
      <c r="AJ619" s="19">
        <f t="shared" si="189"/>
        <v>58385250.756426476</v>
      </c>
      <c r="AK619" s="20">
        <f t="shared" si="190"/>
        <v>0.11918479982228247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19015761.68141593</v>
      </c>
      <c r="AJ622" s="19">
        <f t="shared" si="189"/>
        <v>2182780.0947699118</v>
      </c>
      <c r="AK622" s="20">
        <f t="shared" si="190"/>
        <v>0.11478793914961287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489871618.2221663</v>
      </c>
      <c r="AJ631" s="19">
        <f t="shared" si="189"/>
        <v>58385250.756426476</v>
      </c>
      <c r="AK631" s="20">
        <f t="shared" si="190"/>
        <v>0.11918479982228247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489871618.2221663</v>
      </c>
      <c r="AJ632" s="19">
        <f t="shared" si="189"/>
        <v>58385250.756426476</v>
      </c>
      <c r="AK632" s="20">
        <f t="shared" si="190"/>
        <v>0.11918479982228247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19015761.68141593</v>
      </c>
      <c r="AJ633" s="19">
        <f t="shared" si="189"/>
        <v>2182780.0947699118</v>
      </c>
      <c r="AK633" s="20">
        <f t="shared" si="190"/>
        <v>0.11478793914961287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19015761.68141593</v>
      </c>
      <c r="AJ634" s="19">
        <f t="shared" si="189"/>
        <v>2182780.0947699118</v>
      </c>
      <c r="AK634" s="20">
        <f t="shared" si="190"/>
        <v>0.11478793914961287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489871618.2221663</v>
      </c>
      <c r="AJ668" s="19">
        <f t="shared" si="209"/>
        <v>58385250.756426476</v>
      </c>
      <c r="AK668" s="20">
        <f t="shared" si="210"/>
        <v>0.11918479982228247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489871618.2221663</v>
      </c>
      <c r="AJ669" s="19">
        <f t="shared" si="209"/>
        <v>58385250.756426476</v>
      </c>
      <c r="AK669" s="20">
        <f t="shared" si="210"/>
        <v>0.11918479982228247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489871618.2221663</v>
      </c>
      <c r="AJ698" s="19">
        <f t="shared" si="209"/>
        <v>58385250.756426476</v>
      </c>
      <c r="AK698" s="20">
        <f t="shared" si="210"/>
        <v>0.11918479982228247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489871618.2221663</v>
      </c>
      <c r="AJ699" s="19">
        <f t="shared" si="209"/>
        <v>58385250.756426476</v>
      </c>
      <c r="AK699" s="20">
        <f t="shared" si="210"/>
        <v>0.11918479982228247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489871618.2221663</v>
      </c>
      <c r="AJ733" s="19">
        <f t="shared" si="227"/>
        <v>58385250.756426476</v>
      </c>
      <c r="AK733" s="20">
        <f t="shared" si="228"/>
        <v>0.11918479982228247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489871618.2221663</v>
      </c>
      <c r="AJ734" s="19">
        <f t="shared" si="227"/>
        <v>58385250.756426476</v>
      </c>
      <c r="AK734" s="20">
        <f t="shared" si="228"/>
        <v>0.11918479982228247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489871618.2221663</v>
      </c>
      <c r="AJ751" s="19">
        <f t="shared" si="227"/>
        <v>58385250.756426476</v>
      </c>
      <c r="AK751" s="20">
        <f t="shared" si="228"/>
        <v>0.11918479982228247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489871618.2221663</v>
      </c>
      <c r="AJ752" s="19">
        <f t="shared" si="227"/>
        <v>58385250.756426476</v>
      </c>
      <c r="AK752" s="20">
        <f t="shared" si="228"/>
        <v>0.11918479982228247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489871618.2221663</v>
      </c>
      <c r="AJ774" s="19">
        <f t="shared" ref="AJ774:AJ837" si="245">IF(P774="C66 SERVICE","",SUMIFS(AC:AC,F:F,F774,G:G,G774,E:E,E774))</f>
        <v>58385250.756426476</v>
      </c>
      <c r="AK774" s="20">
        <f t="shared" ref="AK774:AK837" si="246">IF(AJ774&gt;0,AJ774/AI774,"")</f>
        <v>0.11918479982228247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489871618.2221663</v>
      </c>
      <c r="AJ776" s="19">
        <f t="shared" si="245"/>
        <v>58385250.756426476</v>
      </c>
      <c r="AK776" s="20">
        <f t="shared" si="246"/>
        <v>0.11918479982228247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489871618.2221663</v>
      </c>
      <c r="AJ777" s="19">
        <f t="shared" si="245"/>
        <v>58385250.756426476</v>
      </c>
      <c r="AK777" s="20">
        <f t="shared" si="246"/>
        <v>0.11918479982228247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489871618.2221663</v>
      </c>
      <c r="AJ781" s="19">
        <f t="shared" si="245"/>
        <v>58385250.756426476</v>
      </c>
      <c r="AK781" s="20">
        <f t="shared" si="246"/>
        <v>0.11918479982228247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489871618.2221663</v>
      </c>
      <c r="AJ816" s="19">
        <f t="shared" si="245"/>
        <v>58385250.756426476</v>
      </c>
      <c r="AK816" s="20">
        <f t="shared" si="246"/>
        <v>0.11918479982228247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489871618.2221663</v>
      </c>
      <c r="AJ817" s="19">
        <f t="shared" si="245"/>
        <v>58385250.756426476</v>
      </c>
      <c r="AK817" s="20">
        <f t="shared" si="246"/>
        <v>0.11918479982228247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489871618.2221663</v>
      </c>
      <c r="AJ820" s="19">
        <f t="shared" si="245"/>
        <v>58385250.756426476</v>
      </c>
      <c r="AK820" s="20">
        <f t="shared" si="246"/>
        <v>0.11918479982228247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489871618.2221663</v>
      </c>
      <c r="AJ823" s="19">
        <f t="shared" si="245"/>
        <v>58385250.756426476</v>
      </c>
      <c r="AK823" s="20">
        <f t="shared" si="246"/>
        <v>0.11918479982228247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489871618.2221663</v>
      </c>
      <c r="AJ824" s="19">
        <f t="shared" si="245"/>
        <v>58385250.756426476</v>
      </c>
      <c r="AK824" s="20">
        <f t="shared" si="246"/>
        <v>0.11918479982228247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489871618.2221663</v>
      </c>
      <c r="AJ825" s="19">
        <f t="shared" si="245"/>
        <v>58385250.756426476</v>
      </c>
      <c r="AK825" s="20">
        <f t="shared" si="246"/>
        <v>0.11918479982228247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489871618.2221663</v>
      </c>
      <c r="AJ852" s="19">
        <f t="shared" si="263"/>
        <v>58385250.756426476</v>
      </c>
      <c r="AK852" s="20">
        <f t="shared" si="264"/>
        <v>0.11918479982228247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489871618.2221663</v>
      </c>
      <c r="AJ853" s="19">
        <f t="shared" si="263"/>
        <v>58385250.756426476</v>
      </c>
      <c r="AK853" s="20">
        <f t="shared" si="264"/>
        <v>0.11918479982228247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489871618.2221663</v>
      </c>
      <c r="AJ854" s="19">
        <f t="shared" si="263"/>
        <v>58385250.756426476</v>
      </c>
      <c r="AK854" s="20">
        <f t="shared" si="264"/>
        <v>0.11918479982228247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489871618.2221663</v>
      </c>
      <c r="AJ871" s="19">
        <f t="shared" si="263"/>
        <v>58385250.756426476</v>
      </c>
      <c r="AK871" s="20">
        <f t="shared" si="264"/>
        <v>0.11918479982228247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489871618.2221663</v>
      </c>
      <c r="AJ872" s="19">
        <f t="shared" si="263"/>
        <v>58385250.756426476</v>
      </c>
      <c r="AK872" s="20">
        <f t="shared" si="264"/>
        <v>0.11918479982228247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489871618.2221663</v>
      </c>
      <c r="AJ873" s="19">
        <f t="shared" si="263"/>
        <v>58385250.756426476</v>
      </c>
      <c r="AK873" s="20">
        <f t="shared" si="264"/>
        <v>0.11918479982228247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489871618.2221663</v>
      </c>
      <c r="AJ874" s="19">
        <f t="shared" si="263"/>
        <v>58385250.756426476</v>
      </c>
      <c r="AK874" s="20">
        <f t="shared" si="264"/>
        <v>0.11918479982228247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24615463.037168141</v>
      </c>
      <c r="AJ875" s="19">
        <f t="shared" si="263"/>
        <v>2921497.5836888491</v>
      </c>
      <c r="AK875" s="20">
        <f t="shared" si="264"/>
        <v>0.11868546121913413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24615463.037168141</v>
      </c>
      <c r="AJ876" s="19">
        <f t="shared" si="263"/>
        <v>2921497.5836888491</v>
      </c>
      <c r="AK876" s="20">
        <f t="shared" si="264"/>
        <v>0.11868546121913413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24615463.037168141</v>
      </c>
      <c r="AJ877" s="19">
        <f t="shared" si="263"/>
        <v>2921497.5836888491</v>
      </c>
      <c r="AK877" s="20">
        <f t="shared" si="264"/>
        <v>0.11868546121913413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24615463.037168141</v>
      </c>
      <c r="AJ878" s="19">
        <f t="shared" si="263"/>
        <v>2921497.5836888491</v>
      </c>
      <c r="AK878" s="20">
        <f t="shared" si="264"/>
        <v>0.11868546121913413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24615463.037168141</v>
      </c>
      <c r="AJ879" s="19">
        <f t="shared" si="263"/>
        <v>2921497.5836888491</v>
      </c>
      <c r="AK879" s="20">
        <f t="shared" si="264"/>
        <v>0.11868546121913413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24615463.037168141</v>
      </c>
      <c r="AJ880" s="19">
        <f t="shared" si="263"/>
        <v>2921497.5836888491</v>
      </c>
      <c r="AK880" s="20">
        <f t="shared" si="264"/>
        <v>0.11868546121913413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24615463.037168141</v>
      </c>
      <c r="AJ881" s="19">
        <f t="shared" si="263"/>
        <v>2921497.5836888491</v>
      </c>
      <c r="AK881" s="20">
        <f t="shared" si="264"/>
        <v>0.11868546121913413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24615463.037168141</v>
      </c>
      <c r="AJ882" s="19">
        <f t="shared" si="263"/>
        <v>2921497.5836888491</v>
      </c>
      <c r="AK882" s="20">
        <f t="shared" si="264"/>
        <v>0.11868546121913413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24615463.037168141</v>
      </c>
      <c r="AJ883" s="19">
        <f t="shared" si="263"/>
        <v>2921497.5836888491</v>
      </c>
      <c r="AK883" s="20">
        <f t="shared" si="264"/>
        <v>0.11868546121913413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24615463.037168141</v>
      </c>
      <c r="AJ884" s="19">
        <f t="shared" si="263"/>
        <v>2921497.5836888491</v>
      </c>
      <c r="AK884" s="20">
        <f t="shared" si="264"/>
        <v>0.11868546121913413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24615463.037168141</v>
      </c>
      <c r="AJ885" s="19">
        <f t="shared" si="263"/>
        <v>2921497.5836888491</v>
      </c>
      <c r="AK885" s="20">
        <f t="shared" si="264"/>
        <v>0.11868546121913413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24615463.037168141</v>
      </c>
      <c r="AJ886" s="19">
        <f t="shared" si="263"/>
        <v>2921497.5836888491</v>
      </c>
      <c r="AK886" s="20">
        <f t="shared" si="264"/>
        <v>0.11868546121913413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489871618.2221663</v>
      </c>
      <c r="AJ902" s="19">
        <f t="shared" ref="AJ902:AJ965" si="283">IF(P902="C66 SERVICE","",SUMIFS(AC:AC,F:F,F902,G:G,G902,E:E,E902))</f>
        <v>58385250.756426476</v>
      </c>
      <c r="AK902" s="20">
        <f t="shared" ref="AK902:AK965" si="284">IF(AJ902&gt;0,AJ902/AI902,"")</f>
        <v>0.11918479982228247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489871618.2221663</v>
      </c>
      <c r="AJ903" s="19">
        <f t="shared" si="283"/>
        <v>58385250.756426476</v>
      </c>
      <c r="AK903" s="20">
        <f t="shared" si="284"/>
        <v>0.11918479982228247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489871618.2221663</v>
      </c>
      <c r="AJ904" s="19">
        <f t="shared" si="283"/>
        <v>58385250.756426476</v>
      </c>
      <c r="AK904" s="20">
        <f t="shared" si="284"/>
        <v>0.11918479982228247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489871618.2221663</v>
      </c>
      <c r="AJ905" s="19">
        <f t="shared" si="283"/>
        <v>58385250.756426476</v>
      </c>
      <c r="AK905" s="20">
        <f t="shared" si="284"/>
        <v>0.11918479982228247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489871618.2221663</v>
      </c>
      <c r="AJ906" s="19">
        <f t="shared" si="283"/>
        <v>58385250.756426476</v>
      </c>
      <c r="AK906" s="20">
        <f t="shared" si="284"/>
        <v>0.11918479982228247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489871618.2221663</v>
      </c>
      <c r="AJ907" s="19">
        <f t="shared" si="283"/>
        <v>58385250.756426476</v>
      </c>
      <c r="AK907" s="20">
        <f t="shared" si="284"/>
        <v>0.11918479982228247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489871618.2221663</v>
      </c>
      <c r="AJ914" s="19">
        <f t="shared" si="283"/>
        <v>58385250.756426476</v>
      </c>
      <c r="AK914" s="20">
        <f t="shared" si="284"/>
        <v>0.11918479982228247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489871618.2221663</v>
      </c>
      <c r="AJ918" s="19">
        <f t="shared" si="283"/>
        <v>58385250.756426476</v>
      </c>
      <c r="AK918" s="20">
        <f t="shared" si="284"/>
        <v>0.11918479982228247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489871618.2221663</v>
      </c>
      <c r="AJ919" s="19">
        <f t="shared" si="283"/>
        <v>58385250.756426476</v>
      </c>
      <c r="AK919" s="20">
        <f t="shared" si="284"/>
        <v>0.11918479982228247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489871618.2221663</v>
      </c>
      <c r="AJ925" s="19">
        <f t="shared" si="283"/>
        <v>58385250.756426476</v>
      </c>
      <c r="AK925" s="20">
        <f t="shared" si="284"/>
        <v>0.11918479982228247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489871618.2221663</v>
      </c>
      <c r="AJ926" s="19">
        <f t="shared" si="283"/>
        <v>58385250.756426476</v>
      </c>
      <c r="AK926" s="20">
        <f t="shared" si="284"/>
        <v>0.11918479982228247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489871618.2221663</v>
      </c>
      <c r="AJ978" s="19">
        <f t="shared" si="300"/>
        <v>58385250.756426476</v>
      </c>
      <c r="AK978" s="20">
        <f t="shared" si="301"/>
        <v>0.11918479982228247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489871618.2221663</v>
      </c>
      <c r="AJ989" s="19">
        <f t="shared" si="300"/>
        <v>58385250.756426476</v>
      </c>
      <c r="AK989" s="20">
        <f t="shared" si="301"/>
        <v>0.11918479982228247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489871618.2221663</v>
      </c>
      <c r="AJ990" s="19">
        <f t="shared" si="300"/>
        <v>58385250.756426476</v>
      </c>
      <c r="AK990" s="20">
        <f t="shared" si="301"/>
        <v>0.11918479982228247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489871618.2221663</v>
      </c>
      <c r="AJ1008" s="19">
        <f t="shared" si="300"/>
        <v>58385250.756426476</v>
      </c>
      <c r="AK1008" s="20">
        <f t="shared" si="301"/>
        <v>0.11918479982228247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489871618.2221663</v>
      </c>
      <c r="AJ1009" s="19">
        <f t="shared" si="300"/>
        <v>58385250.756426476</v>
      </c>
      <c r="AK1009" s="20">
        <f t="shared" si="301"/>
        <v>0.11918479982228247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489871618.2221663</v>
      </c>
      <c r="AJ1010" s="19">
        <f t="shared" si="300"/>
        <v>58385250.756426476</v>
      </c>
      <c r="AK1010" s="20">
        <f t="shared" si="301"/>
        <v>0.11918479982228247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489871618.2221663</v>
      </c>
      <c r="AJ1011" s="19">
        <f t="shared" si="300"/>
        <v>58385250.756426476</v>
      </c>
      <c r="AK1011" s="20">
        <f t="shared" si="301"/>
        <v>0.11918479982228247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489871618.2221663</v>
      </c>
      <c r="AJ1012" s="19">
        <f t="shared" si="300"/>
        <v>58385250.756426476</v>
      </c>
      <c r="AK1012" s="20">
        <f t="shared" si="301"/>
        <v>0.11918479982228247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489871618.2221663</v>
      </c>
      <c r="AJ1013" s="19">
        <f t="shared" si="300"/>
        <v>58385250.756426476</v>
      </c>
      <c r="AK1013" s="20">
        <f t="shared" si="301"/>
        <v>0.11918479982228247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489871618.2221663</v>
      </c>
      <c r="AJ1014" s="19">
        <f t="shared" si="300"/>
        <v>58385250.756426476</v>
      </c>
      <c r="AK1014" s="20">
        <f t="shared" si="301"/>
        <v>0.11918479982228247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489871618.2221663</v>
      </c>
      <c r="AJ1015" s="19">
        <f t="shared" si="300"/>
        <v>58385250.756426476</v>
      </c>
      <c r="AK1015" s="20">
        <f t="shared" si="301"/>
        <v>0.11918479982228247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489871618.2221663</v>
      </c>
      <c r="AJ1016" s="19">
        <f t="shared" si="300"/>
        <v>58385250.756426476</v>
      </c>
      <c r="AK1016" s="20">
        <f t="shared" si="301"/>
        <v>0.11918479982228247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489871618.2221663</v>
      </c>
      <c r="AJ1017" s="19">
        <f t="shared" si="300"/>
        <v>58385250.756426476</v>
      </c>
      <c r="AK1017" s="20">
        <f t="shared" si="301"/>
        <v>0.11918479982228247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489871618.2221663</v>
      </c>
      <c r="AJ1018" s="19">
        <f t="shared" si="300"/>
        <v>58385250.756426476</v>
      </c>
      <c r="AK1018" s="20">
        <f t="shared" si="301"/>
        <v>0.11918479982228247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489871618.2221663</v>
      </c>
      <c r="AJ1019" s="19">
        <f t="shared" si="300"/>
        <v>58385250.756426476</v>
      </c>
      <c r="AK1019" s="20">
        <f t="shared" si="301"/>
        <v>0.11918479982228247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489871618.2221663</v>
      </c>
      <c r="AJ1020" s="19">
        <f t="shared" si="300"/>
        <v>58385250.756426476</v>
      </c>
      <c r="AK1020" s="20">
        <f t="shared" si="301"/>
        <v>0.11918479982228247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489871618.2221663</v>
      </c>
      <c r="AJ1021" s="19">
        <f t="shared" si="300"/>
        <v>58385250.756426476</v>
      </c>
      <c r="AK1021" s="20">
        <f t="shared" si="301"/>
        <v>0.11918479982228247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489871618.2221663</v>
      </c>
      <c r="AJ1022" s="19">
        <f t="shared" si="300"/>
        <v>58385250.756426476</v>
      </c>
      <c r="AK1022" s="20">
        <f t="shared" si="301"/>
        <v>0.11918479982228247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489871618.2221663</v>
      </c>
      <c r="AJ1023" s="19">
        <f t="shared" si="300"/>
        <v>58385250.756426476</v>
      </c>
      <c r="AK1023" s="20">
        <f t="shared" si="301"/>
        <v>0.11918479982228247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489871618.2221663</v>
      </c>
      <c r="AJ1024" s="19">
        <f t="shared" si="300"/>
        <v>58385250.756426476</v>
      </c>
      <c r="AK1024" s="20">
        <f t="shared" si="301"/>
        <v>0.11918479982228247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489871618.2221663</v>
      </c>
      <c r="AJ1025" s="19">
        <f t="shared" si="300"/>
        <v>58385250.756426476</v>
      </c>
      <c r="AK1025" s="20">
        <f t="shared" si="301"/>
        <v>0.11918479982228247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489871618.2221663</v>
      </c>
      <c r="AJ1026" s="19">
        <f t="shared" si="300"/>
        <v>58385250.756426476</v>
      </c>
      <c r="AK1026" s="20">
        <f t="shared" si="301"/>
        <v>0.11918479982228247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489871618.2221663</v>
      </c>
      <c r="AJ1027" s="19">
        <f t="shared" si="300"/>
        <v>58385250.756426476</v>
      </c>
      <c r="AK1027" s="20">
        <f t="shared" si="301"/>
        <v>0.11918479982228247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489871618.2221663</v>
      </c>
      <c r="AJ1032" s="19">
        <f t="shared" si="320"/>
        <v>58385250.756426476</v>
      </c>
      <c r="AK1032" s="20">
        <f t="shared" si="321"/>
        <v>0.11918479982228247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489871618.2221663</v>
      </c>
      <c r="AJ1069" s="19">
        <f t="shared" si="320"/>
        <v>58385250.756426476</v>
      </c>
      <c r="AK1069" s="20">
        <f t="shared" si="321"/>
        <v>0.11918479982228247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489871618.2221663</v>
      </c>
      <c r="AJ1070" s="19">
        <f t="shared" si="320"/>
        <v>58385250.756426476</v>
      </c>
      <c r="AK1070" s="20">
        <f t="shared" si="321"/>
        <v>0.11918479982228247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489871618.2221663</v>
      </c>
      <c r="AJ1083" s="19">
        <f t="shared" si="320"/>
        <v>58385250.756426476</v>
      </c>
      <c r="AK1083" s="20">
        <f t="shared" si="321"/>
        <v>0.11918479982228247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489871618.2221663</v>
      </c>
      <c r="AJ1110" s="19">
        <f t="shared" si="336"/>
        <v>58385250.756426476</v>
      </c>
      <c r="AK1110" s="20">
        <f t="shared" si="337"/>
        <v>0.11918479982228247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489871618.2221663</v>
      </c>
      <c r="AJ1111" s="19">
        <f t="shared" si="336"/>
        <v>58385250.756426476</v>
      </c>
      <c r="AK1111" s="20">
        <f t="shared" si="337"/>
        <v>0.11918479982228247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489871618.2221663</v>
      </c>
      <c r="AJ1125" s="19">
        <f t="shared" si="336"/>
        <v>58385250.756426476</v>
      </c>
      <c r="AK1125" s="20">
        <f t="shared" si="337"/>
        <v>0.11918479982228247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489871618.2221663</v>
      </c>
      <c r="AJ1126" s="19">
        <f t="shared" si="336"/>
        <v>58385250.756426476</v>
      </c>
      <c r="AK1126" s="20">
        <f t="shared" si="337"/>
        <v>0.11918479982228247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489871618.2221663</v>
      </c>
      <c r="AJ1127" s="19">
        <f t="shared" si="336"/>
        <v>58385250.756426476</v>
      </c>
      <c r="AK1127" s="20">
        <f t="shared" si="337"/>
        <v>0.11918479982228247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489871618.2221663</v>
      </c>
      <c r="AJ1134" s="19">
        <f t="shared" si="336"/>
        <v>58385250.756426476</v>
      </c>
      <c r="AK1134" s="20">
        <f t="shared" si="337"/>
        <v>0.11918479982228247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489871618.2221663</v>
      </c>
      <c r="AJ1166" s="19">
        <f t="shared" si="354"/>
        <v>58385250.756426476</v>
      </c>
      <c r="AK1166" s="20">
        <f t="shared" si="355"/>
        <v>0.11918479982228247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489871618.2221663</v>
      </c>
      <c r="AJ1167" s="19">
        <f t="shared" si="354"/>
        <v>58385250.756426476</v>
      </c>
      <c r="AK1167" s="20">
        <f t="shared" si="355"/>
        <v>0.11918479982228247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489871618.2221663</v>
      </c>
      <c r="AJ1168" s="19">
        <f t="shared" si="354"/>
        <v>58385250.756426476</v>
      </c>
      <c r="AK1168" s="20">
        <f t="shared" si="355"/>
        <v>0.11918479982228247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489871618.2221663</v>
      </c>
      <c r="AJ1169" s="19">
        <f t="shared" si="354"/>
        <v>58385250.756426476</v>
      </c>
      <c r="AK1169" s="20">
        <f t="shared" si="355"/>
        <v>0.11918479982228247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489871618.2221663</v>
      </c>
      <c r="AJ1170" s="19">
        <f t="shared" si="354"/>
        <v>58385250.756426476</v>
      </c>
      <c r="AK1170" s="20">
        <f t="shared" si="355"/>
        <v>0.11918479982228247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489871618.2221663</v>
      </c>
      <c r="AJ1171" s="19">
        <f t="shared" si="354"/>
        <v>58385250.756426476</v>
      </c>
      <c r="AK1171" s="20">
        <f t="shared" si="355"/>
        <v>0.11918479982228247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489871618.2221663</v>
      </c>
      <c r="AJ1172" s="19">
        <f t="shared" si="354"/>
        <v>58385250.756426476</v>
      </c>
      <c r="AK1172" s="20">
        <f t="shared" si="355"/>
        <v>0.11918479982228247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489871618.2221663</v>
      </c>
      <c r="AJ1173" s="19">
        <f t="shared" si="354"/>
        <v>58385250.756426476</v>
      </c>
      <c r="AK1173" s="20">
        <f t="shared" si="355"/>
        <v>0.11918479982228247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489871618.2221663</v>
      </c>
      <c r="AJ1174" s="19">
        <f t="shared" si="354"/>
        <v>58385250.756426476</v>
      </c>
      <c r="AK1174" s="20">
        <f t="shared" si="355"/>
        <v>0.11918479982228247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489871618.2221663</v>
      </c>
      <c r="AJ1175" s="19">
        <f t="shared" si="354"/>
        <v>58385250.756426476</v>
      </c>
      <c r="AK1175" s="20">
        <f t="shared" si="355"/>
        <v>0.11918479982228247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489871618.2221663</v>
      </c>
      <c r="AJ1176" s="19">
        <f t="shared" si="354"/>
        <v>58385250.756426476</v>
      </c>
      <c r="AK1176" s="20">
        <f t="shared" si="355"/>
        <v>0.11918479982228247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489871618.2221663</v>
      </c>
      <c r="AJ1177" s="19">
        <f t="shared" si="354"/>
        <v>58385250.756426476</v>
      </c>
      <c r="AK1177" s="20">
        <f t="shared" si="355"/>
        <v>0.11918479982228247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489871618.2221663</v>
      </c>
      <c r="AJ1186" s="19">
        <f t="shared" si="354"/>
        <v>58385250.756426476</v>
      </c>
      <c r="AK1186" s="20">
        <f t="shared" si="355"/>
        <v>0.11918479982228247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489871618.2221663</v>
      </c>
      <c r="AJ1187" s="19">
        <f t="shared" si="354"/>
        <v>58385250.756426476</v>
      </c>
      <c r="AK1187" s="20">
        <f t="shared" si="355"/>
        <v>0.11918479982228247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489871618.2221663</v>
      </c>
      <c r="AJ1188" s="19">
        <f t="shared" si="354"/>
        <v>58385250.756426476</v>
      </c>
      <c r="AK1188" s="20">
        <f t="shared" si="355"/>
        <v>0.11918479982228247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489871618.2221663</v>
      </c>
      <c r="AJ1194" s="19">
        <f t="shared" si="354"/>
        <v>58385250.756426476</v>
      </c>
      <c r="AK1194" s="20">
        <f t="shared" si="355"/>
        <v>0.11918479982228247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489871618.2221663</v>
      </c>
      <c r="AJ1195" s="19">
        <f t="shared" si="354"/>
        <v>58385250.756426476</v>
      </c>
      <c r="AK1195" s="20">
        <f t="shared" si="355"/>
        <v>0.11918479982228247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489871618.2221663</v>
      </c>
      <c r="AJ1196" s="19">
        <f t="shared" si="354"/>
        <v>58385250.756426476</v>
      </c>
      <c r="AK1196" s="20">
        <f t="shared" si="355"/>
        <v>0.11918479982228247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489871618.2221663</v>
      </c>
      <c r="AJ1197" s="19">
        <f t="shared" si="354"/>
        <v>58385250.756426476</v>
      </c>
      <c r="AK1197" s="20">
        <f t="shared" si="355"/>
        <v>0.11918479982228247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489871618.2221663</v>
      </c>
      <c r="AJ1214" s="19">
        <f t="shared" si="354"/>
        <v>58385250.756426476</v>
      </c>
      <c r="AK1214" s="20">
        <f t="shared" si="355"/>
        <v>0.11918479982228247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489871618.2221663</v>
      </c>
      <c r="AJ1215" s="19">
        <f t="shared" si="354"/>
        <v>58385250.756426476</v>
      </c>
      <c r="AK1215" s="20">
        <f t="shared" si="355"/>
        <v>0.11918479982228247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489871618.2221663</v>
      </c>
      <c r="AJ1216" s="19">
        <f t="shared" si="354"/>
        <v>58385250.756426476</v>
      </c>
      <c r="AK1216" s="20">
        <f t="shared" si="355"/>
        <v>0.11918479982228247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489871618.2221663</v>
      </c>
      <c r="AJ1217" s="19">
        <f t="shared" si="354"/>
        <v>58385250.756426476</v>
      </c>
      <c r="AK1217" s="20">
        <f t="shared" si="355"/>
        <v>0.11918479982228247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489871618.2221663</v>
      </c>
      <c r="AJ1220" s="19">
        <f t="shared" si="354"/>
        <v>58385250.756426476</v>
      </c>
      <c r="AK1220" s="20">
        <f t="shared" si="355"/>
        <v>0.11918479982228247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489871618.2221663</v>
      </c>
      <c r="AJ1245" s="19">
        <f t="shared" si="374"/>
        <v>58385250.756426476</v>
      </c>
      <c r="AK1245" s="20">
        <f t="shared" si="375"/>
        <v>0.11918479982228247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489871618.2221663</v>
      </c>
      <c r="AJ1246" s="19">
        <f t="shared" si="374"/>
        <v>58385250.756426476</v>
      </c>
      <c r="AK1246" s="20">
        <f t="shared" si="375"/>
        <v>0.11918479982228247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489871618.2221663</v>
      </c>
      <c r="AJ1247" s="19">
        <f t="shared" si="374"/>
        <v>58385250.756426476</v>
      </c>
      <c r="AK1247" s="20">
        <f t="shared" si="375"/>
        <v>0.11918479982228247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489871618.2221663</v>
      </c>
      <c r="AJ1248" s="19">
        <f t="shared" si="374"/>
        <v>58385250.756426476</v>
      </c>
      <c r="AK1248" s="20">
        <f t="shared" si="375"/>
        <v>0.11918479982228247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489871618.2221663</v>
      </c>
      <c r="AJ1249" s="19">
        <f t="shared" si="374"/>
        <v>58385250.756426476</v>
      </c>
      <c r="AK1249" s="20">
        <f t="shared" si="375"/>
        <v>0.11918479982228247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489871618.2221663</v>
      </c>
      <c r="AJ1263" s="19">
        <f t="shared" si="374"/>
        <v>58385250.756426476</v>
      </c>
      <c r="AK1263" s="20">
        <f t="shared" si="375"/>
        <v>0.11918479982228247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489871618.2221663</v>
      </c>
      <c r="AJ1264" s="19">
        <f t="shared" si="374"/>
        <v>58385250.756426476</v>
      </c>
      <c r="AK1264" s="20">
        <f t="shared" si="375"/>
        <v>0.11918479982228247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489871618.2221663</v>
      </c>
      <c r="AJ1265" s="19">
        <f t="shared" si="374"/>
        <v>58385250.756426476</v>
      </c>
      <c r="AK1265" s="20">
        <f t="shared" si="375"/>
        <v>0.11918479982228247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489871618.2221663</v>
      </c>
      <c r="AJ1266" s="19">
        <f t="shared" si="374"/>
        <v>58385250.756426476</v>
      </c>
      <c r="AK1266" s="20">
        <f t="shared" si="375"/>
        <v>0.11918479982228247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489871618.2221663</v>
      </c>
      <c r="AJ1292" s="19">
        <f t="shared" si="393"/>
        <v>58385250.756426476</v>
      </c>
      <c r="AK1292" s="20">
        <f t="shared" si="394"/>
        <v>0.11918479982228247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489871618.2221663</v>
      </c>
      <c r="AJ1296" s="19">
        <f t="shared" si="393"/>
        <v>58385250.756426476</v>
      </c>
      <c r="AK1296" s="20">
        <f t="shared" si="394"/>
        <v>0.11918479982228247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489871618.2221663</v>
      </c>
      <c r="AJ1333" s="19">
        <f t="shared" si="393"/>
        <v>58385250.756426476</v>
      </c>
      <c r="AK1333" s="20">
        <f t="shared" si="394"/>
        <v>0.11918479982228247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489871618.2221663</v>
      </c>
      <c r="AJ1334" s="19">
        <f t="shared" si="393"/>
        <v>58385250.756426476</v>
      </c>
      <c r="AK1334" s="20">
        <f t="shared" si="394"/>
        <v>0.11918479982228247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489871618.2221663</v>
      </c>
      <c r="AJ1341" s="19">
        <f t="shared" si="393"/>
        <v>58385250.756426476</v>
      </c>
      <c r="AK1341" s="20">
        <f t="shared" si="394"/>
        <v>0.11918479982228247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489871618.2221663</v>
      </c>
      <c r="AJ1355" s="19">
        <f t="shared" si="411"/>
        <v>58385250.756426476</v>
      </c>
      <c r="AK1355" s="20">
        <f t="shared" si="412"/>
        <v>0.11918479982228247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489871618.2221663</v>
      </c>
      <c r="AJ1356" s="19">
        <f t="shared" si="411"/>
        <v>58385250.756426476</v>
      </c>
      <c r="AK1356" s="20">
        <f t="shared" si="412"/>
        <v>0.11918479982228247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489871618.2221663</v>
      </c>
      <c r="AJ1357" s="19">
        <f t="shared" si="411"/>
        <v>58385250.756426476</v>
      </c>
      <c r="AK1357" s="20">
        <f t="shared" si="412"/>
        <v>0.11918479982228247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489871618.2221663</v>
      </c>
      <c r="AJ1364" s="19">
        <f t="shared" si="411"/>
        <v>58385250.756426476</v>
      </c>
      <c r="AK1364" s="20">
        <f t="shared" si="412"/>
        <v>0.11918479982228247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489871618.2221663</v>
      </c>
      <c r="AJ1366" s="19">
        <f t="shared" si="411"/>
        <v>58385250.756426476</v>
      </c>
      <c r="AK1366" s="20">
        <f t="shared" si="412"/>
        <v>0.11918479982228247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489871618.2221663</v>
      </c>
      <c r="AJ1367" s="19">
        <f t="shared" si="411"/>
        <v>58385250.756426476</v>
      </c>
      <c r="AK1367" s="20">
        <f t="shared" si="412"/>
        <v>0.11918479982228247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489871618.2221663</v>
      </c>
      <c r="AJ1395" s="19">
        <f t="shared" si="411"/>
        <v>58385250.756426476</v>
      </c>
      <c r="AK1395" s="20">
        <f t="shared" si="412"/>
        <v>0.11918479982228247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489871618.2221663</v>
      </c>
      <c r="AJ1396" s="19">
        <f t="shared" si="411"/>
        <v>58385250.756426476</v>
      </c>
      <c r="AK1396" s="20">
        <f t="shared" si="412"/>
        <v>0.11918479982228247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489871618.2221663</v>
      </c>
      <c r="AJ1403" s="19">
        <f t="shared" si="411"/>
        <v>58385250.756426476</v>
      </c>
      <c r="AK1403" s="20">
        <f t="shared" si="412"/>
        <v>0.11918479982228247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489871618.2221663</v>
      </c>
      <c r="AJ1411" s="19">
        <f t="shared" si="411"/>
        <v>58385250.756426476</v>
      </c>
      <c r="AK1411" s="20">
        <f t="shared" si="412"/>
        <v>0.11918479982228247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489871618.2221663</v>
      </c>
      <c r="AJ1412" s="19">
        <f t="shared" si="411"/>
        <v>58385250.756426476</v>
      </c>
      <c r="AK1412" s="20">
        <f t="shared" si="412"/>
        <v>0.11918479982228247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489871618.2221663</v>
      </c>
      <c r="AJ1416" s="19">
        <f t="shared" si="430"/>
        <v>58385250.756426476</v>
      </c>
      <c r="AK1416" s="20">
        <f t="shared" si="431"/>
        <v>0.11918479982228247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489871618.2221663</v>
      </c>
      <c r="AJ1417" s="19">
        <f t="shared" si="430"/>
        <v>58385250.756426476</v>
      </c>
      <c r="AK1417" s="20">
        <f t="shared" si="431"/>
        <v>0.11918479982228247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489871618.2221663</v>
      </c>
      <c r="AJ1418" s="19">
        <f t="shared" si="430"/>
        <v>58385250.756426476</v>
      </c>
      <c r="AK1418" s="20">
        <f t="shared" si="431"/>
        <v>0.11918479982228247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489871618.2221663</v>
      </c>
      <c r="AJ1419" s="19">
        <f t="shared" si="430"/>
        <v>58385250.756426476</v>
      </c>
      <c r="AK1419" s="20">
        <f t="shared" si="431"/>
        <v>0.11918479982228247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19015761.68141593</v>
      </c>
      <c r="AJ1429" s="19">
        <f t="shared" si="430"/>
        <v>2182780.0947699118</v>
      </c>
      <c r="AK1429" s="20">
        <f t="shared" si="431"/>
        <v>0.11478793914961287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19015761.68141593</v>
      </c>
      <c r="AJ1430" s="19">
        <f t="shared" si="430"/>
        <v>2182780.0947699118</v>
      </c>
      <c r="AK1430" s="20">
        <f t="shared" si="431"/>
        <v>0.11478793914961287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489871618.2221663</v>
      </c>
      <c r="AJ1432" s="19">
        <f t="shared" si="430"/>
        <v>58385250.756426476</v>
      </c>
      <c r="AK1432" s="20">
        <f t="shared" si="431"/>
        <v>0.11918479982228247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19015761.68141593</v>
      </c>
      <c r="AJ1434" s="19">
        <f t="shared" si="430"/>
        <v>2182780.0947699118</v>
      </c>
      <c r="AK1434" s="20">
        <f t="shared" si="431"/>
        <v>0.11478793914961287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489871618.2221663</v>
      </c>
      <c r="AJ1442" s="19">
        <f t="shared" si="430"/>
        <v>58385250.756426476</v>
      </c>
      <c r="AK1442" s="20">
        <f t="shared" si="431"/>
        <v>0.11918479982228247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24615463.037168141</v>
      </c>
      <c r="AJ1446" s="27">
        <f t="shared" si="430"/>
        <v>2921497.5836888491</v>
      </c>
      <c r="AK1446" s="28">
        <f t="shared" si="431"/>
        <v>0.11868546121913413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489871618.2221663</v>
      </c>
      <c r="AJ1456" s="19">
        <f t="shared" si="430"/>
        <v>58385250.756426476</v>
      </c>
      <c r="AK1456" s="20">
        <f t="shared" si="431"/>
        <v>0.11918479982228247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489871618.2221663</v>
      </c>
      <c r="AJ1457" s="19">
        <f t="shared" si="430"/>
        <v>58385250.756426476</v>
      </c>
      <c r="AK1457" s="20">
        <f t="shared" si="431"/>
        <v>0.11918479982228247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489871618.2221663</v>
      </c>
      <c r="AJ1458" s="19">
        <f t="shared" si="430"/>
        <v>58385250.756426476</v>
      </c>
      <c r="AK1458" s="20">
        <f t="shared" si="431"/>
        <v>0.11918479982228247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489871618.2221663</v>
      </c>
      <c r="AJ1459" s="19">
        <f t="shared" si="430"/>
        <v>58385250.756426476</v>
      </c>
      <c r="AK1459" s="20">
        <f t="shared" si="431"/>
        <v>0.11918479982228247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489871618.2221663</v>
      </c>
      <c r="AJ1460" s="19">
        <f t="shared" si="430"/>
        <v>58385250.756426476</v>
      </c>
      <c r="AK1460" s="20">
        <f t="shared" si="431"/>
        <v>0.11918479982228247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489871618.2221663</v>
      </c>
      <c r="AJ1461" s="19">
        <f t="shared" si="430"/>
        <v>58385250.756426476</v>
      </c>
      <c r="AK1461" s="20">
        <f t="shared" si="431"/>
        <v>0.11918479982228247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489871618.2221663</v>
      </c>
      <c r="AJ1462" s="19">
        <f t="shared" si="430"/>
        <v>58385250.756426476</v>
      </c>
      <c r="AK1462" s="20">
        <f t="shared" si="431"/>
        <v>0.11918479982228247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489871618.2221663</v>
      </c>
      <c r="AJ1463" s="19">
        <f t="shared" si="430"/>
        <v>58385250.756426476</v>
      </c>
      <c r="AK1463" s="20">
        <f t="shared" si="431"/>
        <v>0.11918479982228247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489871618.2221663</v>
      </c>
      <c r="AJ1464" s="19">
        <f t="shared" si="430"/>
        <v>58385250.756426476</v>
      </c>
      <c r="AK1464" s="20">
        <f t="shared" si="431"/>
        <v>0.11918479982228247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489871618.2221663</v>
      </c>
      <c r="AJ1465" s="19">
        <f t="shared" si="430"/>
        <v>58385250.756426476</v>
      </c>
      <c r="AK1465" s="20">
        <f t="shared" si="431"/>
        <v>0.11918479982228247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489871618.2221663</v>
      </c>
      <c r="AJ1473" s="19">
        <f t="shared" si="430"/>
        <v>58385250.756426476</v>
      </c>
      <c r="AK1473" s="20">
        <f t="shared" si="431"/>
        <v>0.11918479982228247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489871618.2221663</v>
      </c>
      <c r="AJ1480" s="19">
        <f t="shared" si="449"/>
        <v>58385250.756426476</v>
      </c>
      <c r="AK1480" s="20">
        <f t="shared" si="450"/>
        <v>0.11918479982228247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489871618.2221663</v>
      </c>
      <c r="AJ1481" s="19">
        <f t="shared" si="449"/>
        <v>58385250.756426476</v>
      </c>
      <c r="AK1481" s="20">
        <f t="shared" si="450"/>
        <v>0.11918479982228247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489871618.2221663</v>
      </c>
      <c r="AJ1510" s="27">
        <f t="shared" si="449"/>
        <v>58385250.756426476</v>
      </c>
      <c r="AK1510" s="28">
        <f t="shared" si="450"/>
        <v>0.11918479982228247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489871618.2221663</v>
      </c>
      <c r="AJ1515" s="19">
        <f t="shared" si="449"/>
        <v>58385250.756426476</v>
      </c>
      <c r="AK1515" s="20">
        <f t="shared" si="450"/>
        <v>0.11918479982228247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489871618.2221663</v>
      </c>
      <c r="AJ1521" s="19">
        <f t="shared" si="449"/>
        <v>58385250.756426476</v>
      </c>
      <c r="AK1521" s="20">
        <f t="shared" si="450"/>
        <v>0.11918479982228247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489871618.2221663</v>
      </c>
      <c r="AJ1528" s="19">
        <f t="shared" si="449"/>
        <v>58385250.756426476</v>
      </c>
      <c r="AK1528" s="20">
        <f t="shared" si="450"/>
        <v>0.11918479982228247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489871618.2221663</v>
      </c>
      <c r="AJ1529" s="19">
        <f t="shared" si="449"/>
        <v>58385250.756426476</v>
      </c>
      <c r="AK1529" s="20">
        <f t="shared" si="450"/>
        <v>0.11918479982228247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489871618.2221663</v>
      </c>
      <c r="AJ1530" s="19">
        <f t="shared" si="449"/>
        <v>58385250.756426476</v>
      </c>
      <c r="AK1530" s="20">
        <f t="shared" si="450"/>
        <v>0.11918479982228247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489871618.2221663</v>
      </c>
      <c r="AJ1531" s="19">
        <f t="shared" si="449"/>
        <v>58385250.756426476</v>
      </c>
      <c r="AK1531" s="20">
        <f t="shared" si="450"/>
        <v>0.11918479982228247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489871618.2221663</v>
      </c>
      <c r="AJ1534" s="19">
        <f t="shared" si="449"/>
        <v>58385250.756426476</v>
      </c>
      <c r="AK1534" s="20">
        <f t="shared" si="450"/>
        <v>0.11918479982228247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489871618.2221663</v>
      </c>
      <c r="AJ1535" s="19">
        <f t="shared" si="449"/>
        <v>58385250.756426476</v>
      </c>
      <c r="AK1535" s="20">
        <f t="shared" si="450"/>
        <v>0.11918479982228247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489871618.2221663</v>
      </c>
      <c r="AJ1536" s="19">
        <f t="shared" si="449"/>
        <v>58385250.756426476</v>
      </c>
      <c r="AK1536" s="20">
        <f t="shared" si="450"/>
        <v>0.11918479982228247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489871618.2221663</v>
      </c>
      <c r="AJ1537" s="19">
        <f t="shared" si="449"/>
        <v>58385250.756426476</v>
      </c>
      <c r="AK1537" s="20">
        <f t="shared" si="450"/>
        <v>0.11918479982228247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489871618.2221663</v>
      </c>
      <c r="AJ1538" s="19">
        <f t="shared" si="449"/>
        <v>58385250.756426476</v>
      </c>
      <c r="AK1538" s="20">
        <f t="shared" si="450"/>
        <v>0.11918479982228247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489871618.2221663</v>
      </c>
      <c r="AJ1539" s="19">
        <f t="shared" si="449"/>
        <v>58385250.756426476</v>
      </c>
      <c r="AK1539" s="20">
        <f t="shared" si="450"/>
        <v>0.11918479982228247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489871618.2221663</v>
      </c>
      <c r="AJ1545" s="19">
        <f t="shared" si="467"/>
        <v>58385250.756426476</v>
      </c>
      <c r="AK1545" s="20">
        <f t="shared" si="468"/>
        <v>0.11918479982228247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489871618.2221663</v>
      </c>
      <c r="AJ1546" s="19">
        <f t="shared" si="467"/>
        <v>58385250.756426476</v>
      </c>
      <c r="AK1546" s="20">
        <f t="shared" si="468"/>
        <v>0.11918479982228247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489871618.2221663</v>
      </c>
      <c r="AJ1549" s="19">
        <f t="shared" si="467"/>
        <v>58385250.756426476</v>
      </c>
      <c r="AK1549" s="20">
        <f t="shared" si="468"/>
        <v>0.11918479982228247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489871618.2221663</v>
      </c>
      <c r="AJ1583" s="19">
        <f t="shared" si="467"/>
        <v>58385250.756426476</v>
      </c>
      <c r="AK1583" s="20">
        <f t="shared" si="468"/>
        <v>0.11918479982228247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489871618.2221663</v>
      </c>
      <c r="AJ1584" s="19">
        <f t="shared" si="467"/>
        <v>58385250.756426476</v>
      </c>
      <c r="AK1584" s="20">
        <f t="shared" si="468"/>
        <v>0.11918479982228247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489871618.2221663</v>
      </c>
      <c r="AJ1590" s="19">
        <f t="shared" si="467"/>
        <v>58385250.756426476</v>
      </c>
      <c r="AK1590" s="20">
        <f t="shared" si="468"/>
        <v>0.11918479982228247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489871618.2221663</v>
      </c>
      <c r="AJ1623" s="19">
        <f t="shared" si="484"/>
        <v>58385250.756426476</v>
      </c>
      <c r="AK1623" s="20">
        <f t="shared" si="485"/>
        <v>0.11918479982228247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489871618.2221663</v>
      </c>
      <c r="AJ1624" s="19">
        <f t="shared" si="484"/>
        <v>58385250.756426476</v>
      </c>
      <c r="AK1624" s="20">
        <f t="shared" si="485"/>
        <v>0.11918479982228247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489871618.2221663</v>
      </c>
      <c r="AJ1631" s="19">
        <f t="shared" si="484"/>
        <v>58385250.756426476</v>
      </c>
      <c r="AK1631" s="20">
        <f t="shared" si="485"/>
        <v>0.11918479982228247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19015761.68141593</v>
      </c>
      <c r="AJ1632" s="19">
        <f t="shared" si="484"/>
        <v>2182780.0947699118</v>
      </c>
      <c r="AK1632" s="20">
        <f t="shared" si="485"/>
        <v>0.11478793914961287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489871618.2221663</v>
      </c>
      <c r="AJ1633" s="19">
        <f t="shared" si="484"/>
        <v>58385250.756426476</v>
      </c>
      <c r="AK1633" s="20">
        <f t="shared" si="485"/>
        <v>0.11918479982228247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489871618.2221663</v>
      </c>
      <c r="AJ1634" s="19">
        <f t="shared" si="484"/>
        <v>58385250.756426476</v>
      </c>
      <c r="AK1634" s="20">
        <f t="shared" si="485"/>
        <v>0.11918479982228247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489871618.2221663</v>
      </c>
      <c r="AJ1635" s="19">
        <f t="shared" si="484"/>
        <v>58385250.756426476</v>
      </c>
      <c r="AK1635" s="20">
        <f t="shared" si="485"/>
        <v>0.11918479982228247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489871618.2221663</v>
      </c>
      <c r="AJ1636" s="19">
        <f t="shared" si="484"/>
        <v>58385250.756426476</v>
      </c>
      <c r="AK1636" s="20">
        <f t="shared" si="485"/>
        <v>0.11918479982228247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489871618.2221663</v>
      </c>
      <c r="AJ1666" s="19">
        <f t="shared" si="484"/>
        <v>58385250.756426476</v>
      </c>
      <c r="AK1666" s="20">
        <f t="shared" si="485"/>
        <v>0.11918479982228247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489871618.2221663</v>
      </c>
      <c r="AJ1673" s="19">
        <f t="shared" si="502"/>
        <v>58385250.756426476</v>
      </c>
      <c r="AK1673" s="20">
        <f t="shared" si="503"/>
        <v>0.11918479982228247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489871618.2221663</v>
      </c>
      <c r="AJ1674" s="19">
        <f t="shared" si="502"/>
        <v>58385250.756426476</v>
      </c>
      <c r="AK1674" s="20">
        <f t="shared" si="503"/>
        <v>0.11918479982228247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489871618.2221663</v>
      </c>
      <c r="AJ1680" s="19">
        <f t="shared" si="502"/>
        <v>58385250.756426476</v>
      </c>
      <c r="AK1680" s="20">
        <f t="shared" si="503"/>
        <v>0.11918479982228247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489871618.2221663</v>
      </c>
      <c r="AJ1684" s="19">
        <f t="shared" si="502"/>
        <v>58385250.756426476</v>
      </c>
      <c r="AK1684" s="20">
        <f t="shared" si="503"/>
        <v>0.11918479982228247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489871618.2221663</v>
      </c>
      <c r="AJ1698" s="19">
        <f t="shared" si="502"/>
        <v>58385250.756426476</v>
      </c>
      <c r="AK1698" s="20">
        <f t="shared" si="503"/>
        <v>0.11918479982228247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489871618.2221663</v>
      </c>
      <c r="AJ1699" s="19">
        <f t="shared" si="502"/>
        <v>58385250.756426476</v>
      </c>
      <c r="AK1699" s="20">
        <f t="shared" si="503"/>
        <v>0.11918479982228247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489871618.2221663</v>
      </c>
      <c r="AJ1703" s="19">
        <f t="shared" si="502"/>
        <v>58385250.756426476</v>
      </c>
      <c r="AK1703" s="20">
        <f t="shared" si="503"/>
        <v>0.11918479982228247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489871618.2221663</v>
      </c>
      <c r="AJ1704" s="19">
        <f t="shared" si="502"/>
        <v>58385250.756426476</v>
      </c>
      <c r="AK1704" s="20">
        <f t="shared" si="503"/>
        <v>0.11918479982228247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489871618.2221663</v>
      </c>
      <c r="AJ1705" s="19">
        <f t="shared" si="502"/>
        <v>58385250.756426476</v>
      </c>
      <c r="AK1705" s="20">
        <f t="shared" si="503"/>
        <v>0.11918479982228247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489871618.2221663</v>
      </c>
      <c r="AJ1706" s="19">
        <f t="shared" si="502"/>
        <v>58385250.756426476</v>
      </c>
      <c r="AK1706" s="20">
        <f t="shared" si="503"/>
        <v>0.11918479982228247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489871618.2221663</v>
      </c>
      <c r="AJ1707" s="19">
        <f t="shared" si="502"/>
        <v>58385250.756426476</v>
      </c>
      <c r="AK1707" s="20">
        <f t="shared" si="503"/>
        <v>0.11918479982228247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489871618.2221663</v>
      </c>
      <c r="AJ1717" s="19">
        <f t="shared" si="502"/>
        <v>58385250.756426476</v>
      </c>
      <c r="AK1717" s="20">
        <f t="shared" si="503"/>
        <v>0.11918479982228247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489871618.2221663</v>
      </c>
      <c r="AJ1718" s="19">
        <f t="shared" si="502"/>
        <v>58385250.756426476</v>
      </c>
      <c r="AK1718" s="20">
        <f t="shared" si="503"/>
        <v>0.11918479982228247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489871618.2221663</v>
      </c>
      <c r="AJ1719" s="19">
        <f t="shared" si="502"/>
        <v>58385250.756426476</v>
      </c>
      <c r="AK1719" s="20">
        <f t="shared" si="503"/>
        <v>0.11918479982228247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489871618.2221663</v>
      </c>
      <c r="AJ1720" s="19">
        <f t="shared" si="502"/>
        <v>58385250.756426476</v>
      </c>
      <c r="AK1720" s="20">
        <f t="shared" si="503"/>
        <v>0.11918479982228247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489871618.2221663</v>
      </c>
      <c r="AJ1721" s="19">
        <f t="shared" si="502"/>
        <v>58385250.756426476</v>
      </c>
      <c r="AK1721" s="20">
        <f t="shared" si="503"/>
        <v>0.11918479982228247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489871618.2221663</v>
      </c>
      <c r="AJ1722" s="19">
        <f t="shared" si="502"/>
        <v>58385250.756426476</v>
      </c>
      <c r="AK1722" s="20">
        <f t="shared" si="503"/>
        <v>0.11918479982228247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24615463.037168141</v>
      </c>
      <c r="AJ1734" s="27">
        <f t="shared" ref="AJ1734:AJ1797" si="519">IF(P1734="C66 SERVICE","",SUMIFS(AC:AC,F:F,F1734,G:G,G1734,E:E,E1734))</f>
        <v>2921497.5836888491</v>
      </c>
      <c r="AK1734" s="28">
        <f t="shared" ref="AK1734:AK1797" si="520">IF(AJ1734&gt;0,AJ1734/AI1734,"")</f>
        <v>0.11868546121913413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489871618.2221663</v>
      </c>
      <c r="AJ1759" s="19">
        <f t="shared" si="519"/>
        <v>58385250.756426476</v>
      </c>
      <c r="AK1759" s="20">
        <f t="shared" si="520"/>
        <v>0.11918479982228247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489871618.2221663</v>
      </c>
      <c r="AJ1760" s="19">
        <f t="shared" si="519"/>
        <v>58385250.756426476</v>
      </c>
      <c r="AK1760" s="20">
        <f t="shared" si="520"/>
        <v>0.11918479982228247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489871618.2221663</v>
      </c>
      <c r="AJ1761" s="19">
        <f t="shared" si="519"/>
        <v>58385250.756426476</v>
      </c>
      <c r="AK1761" s="20">
        <f t="shared" si="520"/>
        <v>0.11918479982228247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489871618.2221663</v>
      </c>
      <c r="AJ1762" s="19">
        <f t="shared" si="519"/>
        <v>58385250.756426476</v>
      </c>
      <c r="AK1762" s="20">
        <f t="shared" si="520"/>
        <v>0.11918479982228247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489871618.2221663</v>
      </c>
      <c r="AJ1763" s="19">
        <f t="shared" si="519"/>
        <v>58385250.756426476</v>
      </c>
      <c r="AK1763" s="20">
        <f t="shared" si="520"/>
        <v>0.11918479982228247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489871618.2221663</v>
      </c>
      <c r="AJ1764" s="19">
        <f t="shared" si="519"/>
        <v>58385250.756426476</v>
      </c>
      <c r="AK1764" s="20">
        <f t="shared" si="520"/>
        <v>0.11918479982228247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489871618.2221663</v>
      </c>
      <c r="AJ1765" s="19">
        <f t="shared" si="519"/>
        <v>58385250.756426476</v>
      </c>
      <c r="AK1765" s="20">
        <f t="shared" si="520"/>
        <v>0.11918479982228247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489871618.2221663</v>
      </c>
      <c r="AJ1766" s="19">
        <f t="shared" si="519"/>
        <v>58385250.756426476</v>
      </c>
      <c r="AK1766" s="20">
        <f t="shared" si="520"/>
        <v>0.11918479982228247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489871618.2221663</v>
      </c>
      <c r="AJ1767" s="19">
        <f t="shared" si="519"/>
        <v>58385250.756426476</v>
      </c>
      <c r="AK1767" s="20">
        <f t="shared" si="520"/>
        <v>0.11918479982228247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489871618.2221663</v>
      </c>
      <c r="AJ1768" s="19">
        <f t="shared" si="519"/>
        <v>58385250.756426476</v>
      </c>
      <c r="AK1768" s="20">
        <f t="shared" si="520"/>
        <v>0.11918479982228247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489871618.2221663</v>
      </c>
      <c r="AJ1769" s="19">
        <f t="shared" si="519"/>
        <v>58385250.756426476</v>
      </c>
      <c r="AK1769" s="20">
        <f t="shared" si="520"/>
        <v>0.11918479982228247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489871618.2221663</v>
      </c>
      <c r="AJ1770" s="19">
        <f t="shared" si="519"/>
        <v>58385250.756426476</v>
      </c>
      <c r="AK1770" s="20">
        <f t="shared" si="520"/>
        <v>0.11918479982228247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489871618.2221663</v>
      </c>
      <c r="AJ1771" s="19">
        <f t="shared" si="519"/>
        <v>58385250.756426476</v>
      </c>
      <c r="AK1771" s="20">
        <f t="shared" si="520"/>
        <v>0.11918479982228247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489871618.2221663</v>
      </c>
      <c r="AJ1776" s="19">
        <f t="shared" si="519"/>
        <v>58385250.756426476</v>
      </c>
      <c r="AK1776" s="20">
        <f t="shared" si="520"/>
        <v>0.11918479982228247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489871618.2221663</v>
      </c>
      <c r="AJ1777" s="19">
        <f t="shared" si="519"/>
        <v>58385250.756426476</v>
      </c>
      <c r="AK1777" s="20">
        <f t="shared" si="520"/>
        <v>0.11918479982228247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489871618.2221663</v>
      </c>
      <c r="AJ1780" s="19">
        <f t="shared" si="519"/>
        <v>58385250.756426476</v>
      </c>
      <c r="AK1780" s="20">
        <f t="shared" si="520"/>
        <v>0.11918479982228247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489871618.2221663</v>
      </c>
      <c r="AJ1781" s="19">
        <f t="shared" si="519"/>
        <v>58385250.756426476</v>
      </c>
      <c r="AK1781" s="20">
        <f t="shared" si="520"/>
        <v>0.11918479982228247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24615463.037168141</v>
      </c>
      <c r="AJ1782" s="27">
        <f t="shared" si="519"/>
        <v>2921497.5836888491</v>
      </c>
      <c r="AK1782" s="28">
        <f t="shared" si="520"/>
        <v>0.11868546121913413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24615463.037168141</v>
      </c>
      <c r="AJ1783" s="27">
        <f t="shared" si="519"/>
        <v>2921497.5836888491</v>
      </c>
      <c r="AK1783" s="28">
        <f t="shared" si="520"/>
        <v>0.11868546121913413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24615463.037168141</v>
      </c>
      <c r="AJ1784" s="27">
        <f t="shared" si="519"/>
        <v>2921497.5836888491</v>
      </c>
      <c r="AK1784" s="28">
        <f t="shared" si="520"/>
        <v>0.11868546121913413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24615463.037168141</v>
      </c>
      <c r="AJ1785" s="27">
        <f t="shared" si="519"/>
        <v>2921497.5836888491</v>
      </c>
      <c r="AK1785" s="28">
        <f t="shared" si="520"/>
        <v>0.11868546121913413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24615463.037168141</v>
      </c>
      <c r="AJ1786" s="27">
        <f t="shared" si="519"/>
        <v>2921497.5836888491</v>
      </c>
      <c r="AK1786" s="28">
        <f t="shared" si="520"/>
        <v>0.11868546121913413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24615463.037168141</v>
      </c>
      <c r="AJ1787" s="27">
        <f t="shared" si="519"/>
        <v>2921497.5836888491</v>
      </c>
      <c r="AK1787" s="28">
        <f t="shared" si="520"/>
        <v>0.11868546121913413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489871618.2221663</v>
      </c>
      <c r="AJ1793" s="19">
        <f t="shared" si="519"/>
        <v>58385250.756426476</v>
      </c>
      <c r="AK1793" s="20">
        <f t="shared" si="520"/>
        <v>0.11918479982228247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489871618.2221663</v>
      </c>
      <c r="AJ1794" s="19">
        <f t="shared" si="519"/>
        <v>58385250.756426476</v>
      </c>
      <c r="AK1794" s="20">
        <f t="shared" si="520"/>
        <v>0.11918479982228247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489871618.2221663</v>
      </c>
      <c r="AJ1795" s="19">
        <f t="shared" si="519"/>
        <v>58385250.756426476</v>
      </c>
      <c r="AK1795" s="20">
        <f t="shared" si="520"/>
        <v>0.11918479982228247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489871618.2221663</v>
      </c>
      <c r="AJ1796" s="19">
        <f t="shared" si="519"/>
        <v>58385250.756426476</v>
      </c>
      <c r="AK1796" s="20">
        <f t="shared" si="520"/>
        <v>0.11918479982228247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489871618.2221663</v>
      </c>
      <c r="AJ1797" s="19">
        <f t="shared" si="519"/>
        <v>58385250.756426476</v>
      </c>
      <c r="AK1797" s="20">
        <f t="shared" si="520"/>
        <v>0.11918479982228247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489871618.2221663</v>
      </c>
      <c r="AJ1809" s="19">
        <f t="shared" si="539"/>
        <v>58385250.756426476</v>
      </c>
      <c r="AK1809" s="20">
        <f t="shared" si="540"/>
        <v>0.11918479982228247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489871618.2221663</v>
      </c>
      <c r="AJ1810" s="19">
        <f t="shared" si="539"/>
        <v>58385250.756426476</v>
      </c>
      <c r="AK1810" s="20">
        <f t="shared" si="540"/>
        <v>0.11918479982228247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489871618.2221663</v>
      </c>
      <c r="AJ1813" s="19">
        <f t="shared" si="539"/>
        <v>58385250.756426476</v>
      </c>
      <c r="AK1813" s="20">
        <f t="shared" si="540"/>
        <v>0.11918479982228247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489871618.2221663</v>
      </c>
      <c r="AJ1816" s="19">
        <f t="shared" si="539"/>
        <v>58385250.756426476</v>
      </c>
      <c r="AK1816" s="20">
        <f t="shared" si="540"/>
        <v>0.11918479982228247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489871618.2221663</v>
      </c>
      <c r="AJ1817" s="19">
        <f t="shared" si="539"/>
        <v>58385250.756426476</v>
      </c>
      <c r="AK1817" s="20">
        <f t="shared" si="540"/>
        <v>0.11918479982228247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489871618.2221663</v>
      </c>
      <c r="AJ1818" s="19">
        <f t="shared" si="539"/>
        <v>58385250.756426476</v>
      </c>
      <c r="AK1818" s="20">
        <f t="shared" si="540"/>
        <v>0.11918479982228247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489871618.2221663</v>
      </c>
      <c r="AJ1819" s="19">
        <f t="shared" si="539"/>
        <v>58385250.756426476</v>
      </c>
      <c r="AK1819" s="20">
        <f t="shared" si="540"/>
        <v>0.11918479982228247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489871618.2221663</v>
      </c>
      <c r="AJ1820" s="19">
        <f t="shared" si="539"/>
        <v>58385250.756426476</v>
      </c>
      <c r="AK1820" s="20">
        <f t="shared" si="540"/>
        <v>0.11918479982228247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489871618.2221663</v>
      </c>
      <c r="AJ1821" s="19">
        <f t="shared" si="539"/>
        <v>58385250.756426476</v>
      </c>
      <c r="AK1821" s="20">
        <f t="shared" si="540"/>
        <v>0.11918479982228247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489871618.2221663</v>
      </c>
      <c r="AJ1822" s="19">
        <f t="shared" si="539"/>
        <v>58385250.756426476</v>
      </c>
      <c r="AK1822" s="20">
        <f t="shared" si="540"/>
        <v>0.11918479982228247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489871618.2221663</v>
      </c>
      <c r="AJ1823" s="19">
        <f t="shared" si="539"/>
        <v>58385250.756426476</v>
      </c>
      <c r="AK1823" s="20">
        <f t="shared" si="540"/>
        <v>0.11918479982228247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489871618.2221663</v>
      </c>
      <c r="AJ1824" s="19">
        <f t="shared" si="539"/>
        <v>58385250.756426476</v>
      </c>
      <c r="AK1824" s="20">
        <f t="shared" si="540"/>
        <v>0.11918479982228247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489871618.2221663</v>
      </c>
      <c r="AJ1825" s="19">
        <f t="shared" si="539"/>
        <v>58385250.756426476</v>
      </c>
      <c r="AK1825" s="20">
        <f t="shared" si="540"/>
        <v>0.11918479982228247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489871618.2221663</v>
      </c>
      <c r="AJ1826" s="19">
        <f t="shared" si="539"/>
        <v>58385250.756426476</v>
      </c>
      <c r="AK1826" s="20">
        <f t="shared" si="540"/>
        <v>0.11918479982228247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489871618.2221663</v>
      </c>
      <c r="AJ1827" s="19">
        <f t="shared" si="539"/>
        <v>58385250.756426476</v>
      </c>
      <c r="AK1827" s="20">
        <f t="shared" si="540"/>
        <v>0.11918479982228247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489871618.2221663</v>
      </c>
      <c r="AJ1828" s="19">
        <f t="shared" si="539"/>
        <v>58385250.756426476</v>
      </c>
      <c r="AK1828" s="20">
        <f t="shared" si="540"/>
        <v>0.11918479982228247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489871618.2221663</v>
      </c>
      <c r="AJ1829" s="19">
        <f t="shared" si="539"/>
        <v>58385250.756426476</v>
      </c>
      <c r="AK1829" s="20">
        <f t="shared" si="540"/>
        <v>0.11918479982228247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489871618.2221663</v>
      </c>
      <c r="AJ1830" s="19">
        <f t="shared" si="539"/>
        <v>58385250.756426476</v>
      </c>
      <c r="AK1830" s="20">
        <f t="shared" si="540"/>
        <v>0.11918479982228247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489871618.2221663</v>
      </c>
      <c r="AJ1831" s="19">
        <f t="shared" si="539"/>
        <v>58385250.756426476</v>
      </c>
      <c r="AK1831" s="20">
        <f t="shared" si="540"/>
        <v>0.11918479982228247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489871618.2221663</v>
      </c>
      <c r="AJ1845" s="19">
        <f t="shared" si="539"/>
        <v>58385250.756426476</v>
      </c>
      <c r="AK1845" s="20">
        <f t="shared" si="540"/>
        <v>0.11918479982228247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489871618.2221663</v>
      </c>
      <c r="AJ1846" s="19">
        <f t="shared" si="539"/>
        <v>58385250.756426476</v>
      </c>
      <c r="AK1846" s="20">
        <f t="shared" si="540"/>
        <v>0.11918479982228247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489871618.2221663</v>
      </c>
      <c r="AJ1847" s="19">
        <f t="shared" si="539"/>
        <v>58385250.756426476</v>
      </c>
      <c r="AK1847" s="20">
        <f t="shared" si="540"/>
        <v>0.11918479982228247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489871618.2221663</v>
      </c>
      <c r="AJ1848" s="19">
        <f t="shared" si="539"/>
        <v>58385250.756426476</v>
      </c>
      <c r="AK1848" s="20">
        <f t="shared" si="540"/>
        <v>0.11918479982228247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489871618.2221663</v>
      </c>
      <c r="AJ1849" s="19">
        <f t="shared" si="539"/>
        <v>58385250.756426476</v>
      </c>
      <c r="AK1849" s="20">
        <f t="shared" si="540"/>
        <v>0.11918479982228247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489871618.2221663</v>
      </c>
      <c r="AJ1850" s="19">
        <f t="shared" si="539"/>
        <v>58385250.756426476</v>
      </c>
      <c r="AK1850" s="20">
        <f t="shared" si="540"/>
        <v>0.11918479982228247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489871618.2221663</v>
      </c>
      <c r="AJ1851" s="19">
        <f t="shared" si="539"/>
        <v>58385250.756426476</v>
      </c>
      <c r="AK1851" s="20">
        <f t="shared" si="540"/>
        <v>0.11918479982228247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489871618.2221663</v>
      </c>
      <c r="AJ1852" s="19">
        <f t="shared" si="539"/>
        <v>58385250.756426476</v>
      </c>
      <c r="AK1852" s="20">
        <f t="shared" si="540"/>
        <v>0.11918479982228247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489871618.2221663</v>
      </c>
      <c r="AJ1853" s="19">
        <f t="shared" si="539"/>
        <v>58385250.756426476</v>
      </c>
      <c r="AK1853" s="20">
        <f t="shared" si="540"/>
        <v>0.11918479982228247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489871618.2221663</v>
      </c>
      <c r="AJ1893" s="19">
        <f t="shared" si="557"/>
        <v>58385250.756426476</v>
      </c>
      <c r="AK1893" s="20">
        <f t="shared" si="558"/>
        <v>0.11918479982228247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489871618.2221663</v>
      </c>
      <c r="AJ1899" s="19">
        <f t="shared" si="557"/>
        <v>58385250.756426476</v>
      </c>
      <c r="AK1899" s="20">
        <f t="shared" si="558"/>
        <v>0.11918479982228247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489871618.2221663</v>
      </c>
      <c r="AJ1901" s="19">
        <f t="shared" si="557"/>
        <v>58385250.756426476</v>
      </c>
      <c r="AK1901" s="20">
        <f t="shared" si="558"/>
        <v>0.11918479982228247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489871618.2221663</v>
      </c>
      <c r="AJ1902" s="19">
        <f t="shared" si="557"/>
        <v>58385250.756426476</v>
      </c>
      <c r="AK1902" s="20">
        <f t="shared" si="558"/>
        <v>0.11918479982228247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489871618.2221663</v>
      </c>
      <c r="AJ1903" s="19">
        <f t="shared" si="557"/>
        <v>58385250.756426476</v>
      </c>
      <c r="AK1903" s="20">
        <f t="shared" si="558"/>
        <v>0.11918479982228247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489871618.2221663</v>
      </c>
      <c r="AJ1904" s="19">
        <f t="shared" si="557"/>
        <v>58385250.756426476</v>
      </c>
      <c r="AK1904" s="20">
        <f t="shared" si="558"/>
        <v>0.11918479982228247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489871618.2221663</v>
      </c>
      <c r="AJ1905" s="19">
        <f t="shared" si="557"/>
        <v>58385250.756426476</v>
      </c>
      <c r="AK1905" s="20">
        <f t="shared" si="558"/>
        <v>0.11918479982228247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489871618.2221663</v>
      </c>
      <c r="AJ1915" s="19">
        <f t="shared" si="557"/>
        <v>58385250.756426476</v>
      </c>
      <c r="AK1915" s="20">
        <f t="shared" si="558"/>
        <v>0.11918479982228247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489871618.2221663</v>
      </c>
      <c r="AJ1916" s="19">
        <f t="shared" si="557"/>
        <v>58385250.756426476</v>
      </c>
      <c r="AK1916" s="20">
        <f t="shared" si="558"/>
        <v>0.11918479982228247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489871618.2221663</v>
      </c>
      <c r="AJ1917" s="19">
        <f t="shared" si="557"/>
        <v>58385250.756426476</v>
      </c>
      <c r="AK1917" s="20">
        <f t="shared" si="558"/>
        <v>0.11918479982228247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489871618.2221663</v>
      </c>
      <c r="AJ1918" s="19">
        <f t="shared" si="557"/>
        <v>58385250.756426476</v>
      </c>
      <c r="AK1918" s="20">
        <f t="shared" si="558"/>
        <v>0.11918479982228247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489871618.2221663</v>
      </c>
      <c r="AJ1919" s="19">
        <f t="shared" si="557"/>
        <v>58385250.756426476</v>
      </c>
      <c r="AK1919" s="20">
        <f t="shared" si="558"/>
        <v>0.11918479982228247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489871618.2221663</v>
      </c>
      <c r="AJ1920" s="19">
        <f t="shared" si="557"/>
        <v>58385250.756426476</v>
      </c>
      <c r="AK1920" s="20">
        <f t="shared" si="558"/>
        <v>0.11918479982228247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489871618.2221663</v>
      </c>
      <c r="AJ1921" s="19">
        <f t="shared" si="557"/>
        <v>58385250.756426476</v>
      </c>
      <c r="AK1921" s="20">
        <f t="shared" si="558"/>
        <v>0.11918479982228247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489871618.2221663</v>
      </c>
      <c r="AJ1922" s="19">
        <f t="shared" si="557"/>
        <v>58385250.756426476</v>
      </c>
      <c r="AK1922" s="20">
        <f t="shared" si="558"/>
        <v>0.11918479982228247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489871618.2221663</v>
      </c>
      <c r="AJ1923" s="19">
        <f t="shared" si="557"/>
        <v>58385250.756426476</v>
      </c>
      <c r="AK1923" s="20">
        <f t="shared" si="558"/>
        <v>0.11918479982228247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489871618.2221663</v>
      </c>
      <c r="AJ1924" s="19">
        <f t="shared" si="557"/>
        <v>58385250.756426476</v>
      </c>
      <c r="AK1924" s="20">
        <f t="shared" si="558"/>
        <v>0.11918479982228247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489871618.2221663</v>
      </c>
      <c r="AJ1926" s="19">
        <f t="shared" ref="AJ1926:AJ1989" si="576">IF(P1926="C66 SERVICE","",SUMIFS(AC:AC,F:F,F1926,G:G,G1926,E:E,E1926))</f>
        <v>58385250.756426476</v>
      </c>
      <c r="AK1926" s="20">
        <f t="shared" ref="AK1926:AK1989" si="577">IF(AJ1926&gt;0,AJ1926/AI1926,"")</f>
        <v>0.11918479982228247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489871618.2221663</v>
      </c>
      <c r="AJ1946" s="19">
        <f t="shared" si="576"/>
        <v>58385250.756426476</v>
      </c>
      <c r="AK1946" s="20">
        <f t="shared" si="577"/>
        <v>0.11918479982228247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489871618.2221663</v>
      </c>
      <c r="AJ1954" s="19">
        <f t="shared" si="576"/>
        <v>58385250.756426476</v>
      </c>
      <c r="AK1954" s="20">
        <f t="shared" si="577"/>
        <v>0.11918479982228247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489871618.2221663</v>
      </c>
      <c r="AJ1955" s="19">
        <f t="shared" si="576"/>
        <v>58385250.756426476</v>
      </c>
      <c r="AK1955" s="20">
        <f t="shared" si="577"/>
        <v>0.11918479982228247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489871618.2221663</v>
      </c>
      <c r="AJ1956" s="19">
        <f t="shared" si="576"/>
        <v>58385250.756426476</v>
      </c>
      <c r="AK1956" s="20">
        <f t="shared" si="577"/>
        <v>0.11918479982228247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24615463.037168141</v>
      </c>
      <c r="AJ1977" s="19">
        <f t="shared" si="576"/>
        <v>2921497.5836888491</v>
      </c>
      <c r="AK1977" s="20">
        <f t="shared" si="577"/>
        <v>0.11868546121913413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24615463.037168141</v>
      </c>
      <c r="AJ1978" s="19">
        <f t="shared" si="576"/>
        <v>2921497.5836888491</v>
      </c>
      <c r="AK1978" s="20">
        <f t="shared" si="577"/>
        <v>0.11868546121913413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24615463.037168141</v>
      </c>
      <c r="AJ1979" s="19">
        <f t="shared" si="576"/>
        <v>2921497.5836888491</v>
      </c>
      <c r="AK1979" s="20">
        <f t="shared" si="577"/>
        <v>0.11868546121913413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24615463.037168141</v>
      </c>
      <c r="AJ1987" s="27">
        <f t="shared" si="576"/>
        <v>2921497.5836888491</v>
      </c>
      <c r="AK1987" s="28">
        <f t="shared" si="577"/>
        <v>0.11868546121913413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24615463.037168141</v>
      </c>
      <c r="AJ1988" s="27">
        <f t="shared" si="576"/>
        <v>2921497.5836888491</v>
      </c>
      <c r="AK1988" s="28">
        <f t="shared" si="577"/>
        <v>0.11868546121913413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24615463.037168141</v>
      </c>
      <c r="AJ2004" s="27">
        <f t="shared" si="595"/>
        <v>2921497.5836888491</v>
      </c>
      <c r="AK2004" s="28">
        <f t="shared" si="596"/>
        <v>0.11868546121913413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24615463.037168141</v>
      </c>
      <c r="AJ2005" s="27">
        <f t="shared" si="595"/>
        <v>2921497.5836888491</v>
      </c>
      <c r="AK2005" s="28">
        <f t="shared" si="596"/>
        <v>0.11868546121913413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489871618.2221663</v>
      </c>
      <c r="AJ2082" s="19">
        <f t="shared" si="613"/>
        <v>58385250.756426476</v>
      </c>
      <c r="AK2082" s="20">
        <f t="shared" si="614"/>
        <v>0.11918479982228247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489871618.2221663</v>
      </c>
      <c r="AJ2083" s="19">
        <f t="shared" si="613"/>
        <v>58385250.756426476</v>
      </c>
      <c r="AK2083" s="20">
        <f t="shared" si="614"/>
        <v>0.11918479982228247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489871618.2221663</v>
      </c>
      <c r="AJ2084" s="19">
        <f t="shared" si="613"/>
        <v>58385250.756426476</v>
      </c>
      <c r="AK2084" s="20">
        <f t="shared" si="614"/>
        <v>0.11918479982228247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489871618.2221663</v>
      </c>
      <c r="AJ2085" s="19">
        <f t="shared" si="613"/>
        <v>58385250.756426476</v>
      </c>
      <c r="AK2085" s="20">
        <f t="shared" si="614"/>
        <v>0.11918479982228247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489871618.2221663</v>
      </c>
      <c r="AJ2086" s="19">
        <f t="shared" si="613"/>
        <v>58385250.756426476</v>
      </c>
      <c r="AK2086" s="20">
        <f t="shared" si="614"/>
        <v>0.11918479982228247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489871618.2221663</v>
      </c>
      <c r="AJ2087" s="19">
        <f t="shared" si="613"/>
        <v>58385250.756426476</v>
      </c>
      <c r="AK2087" s="20">
        <f t="shared" si="614"/>
        <v>0.11918479982228247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489871618.2221663</v>
      </c>
      <c r="AJ2088" s="19">
        <f t="shared" si="613"/>
        <v>58385250.756426476</v>
      </c>
      <c r="AK2088" s="20">
        <f t="shared" si="614"/>
        <v>0.11918479982228247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489871618.2221663</v>
      </c>
      <c r="AJ2089" s="19">
        <f t="shared" si="613"/>
        <v>58385250.756426476</v>
      </c>
      <c r="AK2089" s="20">
        <f t="shared" si="614"/>
        <v>0.11918479982228247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489871618.2221663</v>
      </c>
      <c r="AJ2105" s="19">
        <f t="shared" si="613"/>
        <v>58385250.756426476</v>
      </c>
      <c r="AK2105" s="20">
        <f t="shared" si="614"/>
        <v>0.11918479982228247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489871618.2221663</v>
      </c>
      <c r="AJ2108" s="19">
        <f t="shared" si="613"/>
        <v>58385250.756426476</v>
      </c>
      <c r="AK2108" s="20">
        <f t="shared" si="614"/>
        <v>0.11918479982228247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489871618.2221663</v>
      </c>
      <c r="AJ2109" s="19">
        <f t="shared" si="613"/>
        <v>58385250.756426476</v>
      </c>
      <c r="AK2109" s="20">
        <f t="shared" si="614"/>
        <v>0.11918479982228247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489871618.2221663</v>
      </c>
      <c r="AJ2163" s="19">
        <f t="shared" si="630"/>
        <v>58385250.756426476</v>
      </c>
      <c r="AK2163" s="20">
        <f t="shared" si="631"/>
        <v>0.11918479982228247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489871618.2221663</v>
      </c>
      <c r="AJ2164" s="19">
        <f t="shared" si="630"/>
        <v>58385250.756426476</v>
      </c>
      <c r="AK2164" s="20">
        <f t="shared" si="631"/>
        <v>0.11918479982228247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489871618.2221663</v>
      </c>
      <c r="AJ2183" s="19">
        <f t="shared" si="650"/>
        <v>58385250.756426476</v>
      </c>
      <c r="AK2183" s="20">
        <f t="shared" si="651"/>
        <v>0.11918479982228247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489871618.2221663</v>
      </c>
      <c r="AJ2213" s="19">
        <f t="shared" si="650"/>
        <v>58385250.756426476</v>
      </c>
      <c r="AK2213" s="20">
        <f t="shared" si="651"/>
        <v>0.11918479982228247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489871618.2221663</v>
      </c>
      <c r="AJ2214" s="19">
        <f t="shared" si="650"/>
        <v>58385250.756426476</v>
      </c>
      <c r="AK2214" s="20">
        <f t="shared" si="651"/>
        <v>0.11918479982228247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489871618.2221663</v>
      </c>
      <c r="AJ2215" s="19">
        <f t="shared" si="650"/>
        <v>58385250.756426476</v>
      </c>
      <c r="AK2215" s="20">
        <f t="shared" si="651"/>
        <v>0.11918479982228247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489871618.2221663</v>
      </c>
      <c r="AJ2270" s="19">
        <f t="shared" si="669"/>
        <v>58385250.756426476</v>
      </c>
      <c r="AK2270" s="20">
        <f t="shared" si="670"/>
        <v>0.11918479982228247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489871618.2221663</v>
      </c>
      <c r="AJ2271" s="19">
        <f t="shared" si="669"/>
        <v>58385250.756426476</v>
      </c>
      <c r="AK2271" s="20">
        <f t="shared" si="670"/>
        <v>0.11918479982228247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489871618.2221663</v>
      </c>
      <c r="AJ2272" s="19">
        <f t="shared" si="669"/>
        <v>58385250.756426476</v>
      </c>
      <c r="AK2272" s="20">
        <f t="shared" si="670"/>
        <v>0.11918479982228247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489871618.2221663</v>
      </c>
      <c r="AJ2344" s="19">
        <f t="shared" si="693"/>
        <v>58385250.756426476</v>
      </c>
      <c r="AK2344" s="20">
        <f t="shared" si="694"/>
        <v>0.11918479982228247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489871618.2221663</v>
      </c>
      <c r="AJ2347" s="19">
        <f t="shared" si="693"/>
        <v>58385250.756426476</v>
      </c>
      <c r="AK2347" s="20">
        <f t="shared" si="694"/>
        <v>0.11918479982228247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489871618.2221663</v>
      </c>
      <c r="AJ2348" s="19">
        <f t="shared" si="693"/>
        <v>58385250.756426476</v>
      </c>
      <c r="AK2348" s="20">
        <f t="shared" si="694"/>
        <v>0.11918479982228247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489871618.2221663</v>
      </c>
      <c r="AJ2365" s="19">
        <f t="shared" si="693"/>
        <v>58385250.756426476</v>
      </c>
      <c r="AK2365" s="20">
        <f t="shared" si="694"/>
        <v>0.11918479982228247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489871618.2221663</v>
      </c>
      <c r="AJ2373" s="19">
        <f t="shared" si="693"/>
        <v>58385250.756426476</v>
      </c>
      <c r="AK2373" s="20">
        <f t="shared" si="694"/>
        <v>0.11918479982228247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489871618.2221663</v>
      </c>
      <c r="AJ2375" s="19">
        <f t="shared" si="712"/>
        <v>58385250.756426476</v>
      </c>
      <c r="AK2375" s="20">
        <f t="shared" si="713"/>
        <v>0.11918479982228247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489871618.2221663</v>
      </c>
      <c r="AJ2376" s="19">
        <f t="shared" si="712"/>
        <v>58385250.756426476</v>
      </c>
      <c r="AK2376" s="20">
        <f t="shared" si="713"/>
        <v>0.11918479982228247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489871618.2221663</v>
      </c>
      <c r="AJ2385" s="19">
        <f t="shared" si="712"/>
        <v>58385250.756426476</v>
      </c>
      <c r="AK2385" s="20">
        <f t="shared" si="713"/>
        <v>0.11918479982228247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24615463.037168141</v>
      </c>
      <c r="AJ2391" s="27">
        <f t="shared" si="712"/>
        <v>2921497.5836888491</v>
      </c>
      <c r="AK2391" s="28">
        <f t="shared" si="713"/>
        <v>0.11868546121913413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24615463.037168141</v>
      </c>
      <c r="AJ2410" s="19">
        <f t="shared" si="712"/>
        <v>2921497.5836888491</v>
      </c>
      <c r="AK2410" s="20">
        <f t="shared" si="713"/>
        <v>0.11868546121913413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24615463.037168141</v>
      </c>
      <c r="AJ2411" s="19">
        <f t="shared" si="712"/>
        <v>2921497.5836888491</v>
      </c>
      <c r="AK2411" s="20">
        <f t="shared" si="713"/>
        <v>0.11868546121913413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489871618.2221663</v>
      </c>
      <c r="AJ2456" s="19">
        <f t="shared" si="731"/>
        <v>58385250.756426476</v>
      </c>
      <c r="AK2456" s="20">
        <f t="shared" si="732"/>
        <v>0.11918479982228247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489871618.2221663</v>
      </c>
      <c r="AJ2516" s="19">
        <f t="shared" si="750"/>
        <v>58385250.756426476</v>
      </c>
      <c r="AK2516" s="20">
        <f t="shared" si="751"/>
        <v>0.11918479982228247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489871618.2221663</v>
      </c>
      <c r="AJ2517" s="19">
        <f t="shared" si="750"/>
        <v>58385250.756426476</v>
      </c>
      <c r="AK2517" s="20">
        <f t="shared" si="751"/>
        <v>0.11918479982228247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489871618.2221663</v>
      </c>
      <c r="AJ2518" s="19">
        <f t="shared" si="750"/>
        <v>58385250.756426476</v>
      </c>
      <c r="AK2518" s="20">
        <f t="shared" si="751"/>
        <v>0.11918479982228247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489871618.2221663</v>
      </c>
      <c r="AJ2519" s="19">
        <f t="shared" si="750"/>
        <v>58385250.756426476</v>
      </c>
      <c r="AK2519" s="20">
        <f t="shared" si="751"/>
        <v>0.11918479982228247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489871618.2221663</v>
      </c>
      <c r="AJ2520" s="19">
        <f t="shared" si="750"/>
        <v>58385250.756426476</v>
      </c>
      <c r="AK2520" s="20">
        <f t="shared" si="751"/>
        <v>0.11918479982228247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489871618.2221663</v>
      </c>
      <c r="AJ2521" s="19">
        <f t="shared" si="750"/>
        <v>58385250.756426476</v>
      </c>
      <c r="AK2521" s="20">
        <f t="shared" si="751"/>
        <v>0.11918479982228247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489871618.2221663</v>
      </c>
      <c r="AJ2522" s="19">
        <f t="shared" si="750"/>
        <v>58385250.756426476</v>
      </c>
      <c r="AK2522" s="20">
        <f t="shared" si="751"/>
        <v>0.11918479982228247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489871618.2221663</v>
      </c>
      <c r="AJ2523" s="19">
        <f t="shared" si="750"/>
        <v>58385250.756426476</v>
      </c>
      <c r="AK2523" s="20">
        <f t="shared" si="751"/>
        <v>0.11918479982228247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489871618.2221663</v>
      </c>
      <c r="AJ2524" s="19">
        <f t="shared" si="750"/>
        <v>58385250.756426476</v>
      </c>
      <c r="AK2524" s="20">
        <f t="shared" si="751"/>
        <v>0.11918479982228247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489871618.2221663</v>
      </c>
      <c r="AJ2535" s="19">
        <f t="shared" si="750"/>
        <v>58385250.756426476</v>
      </c>
      <c r="AK2535" s="20">
        <f t="shared" si="751"/>
        <v>0.11918479982228247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489871618.2221663</v>
      </c>
      <c r="AJ2540" s="19">
        <f t="shared" si="750"/>
        <v>58385250.756426476</v>
      </c>
      <c r="AK2540" s="20">
        <f t="shared" si="751"/>
        <v>0.11918479982228247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489871618.2221663</v>
      </c>
      <c r="AJ2541" s="19">
        <f t="shared" si="750"/>
        <v>58385250.756426476</v>
      </c>
      <c r="AK2541" s="20">
        <f t="shared" si="751"/>
        <v>0.11918479982228247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489871618.2221663</v>
      </c>
      <c r="AJ2546" s="19">
        <f t="shared" si="750"/>
        <v>58385250.756426476</v>
      </c>
      <c r="AK2546" s="20">
        <f t="shared" si="751"/>
        <v>0.11918479982228247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489871618.2221663</v>
      </c>
      <c r="AJ2547" s="19">
        <f t="shared" si="750"/>
        <v>58385250.756426476</v>
      </c>
      <c r="AK2547" s="20">
        <f t="shared" si="751"/>
        <v>0.11918479982228247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489871618.2221663</v>
      </c>
      <c r="AJ2548" s="19">
        <f t="shared" si="750"/>
        <v>58385250.756426476</v>
      </c>
      <c r="AK2548" s="20">
        <f t="shared" si="751"/>
        <v>0.11918479982228247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489871618.2221663</v>
      </c>
      <c r="AJ2549" s="19">
        <f t="shared" si="750"/>
        <v>58385250.756426476</v>
      </c>
      <c r="AK2549" s="20">
        <f t="shared" si="751"/>
        <v>0.11918479982228247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489871618.2221663</v>
      </c>
      <c r="AJ2552" s="19">
        <f t="shared" si="750"/>
        <v>58385250.756426476</v>
      </c>
      <c r="AK2552" s="20">
        <f t="shared" si="751"/>
        <v>0.11918479982228247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489871618.2221663</v>
      </c>
      <c r="AJ2553" s="19">
        <f t="shared" si="750"/>
        <v>58385250.756426476</v>
      </c>
      <c r="AK2553" s="20">
        <f t="shared" si="751"/>
        <v>0.11918479982228247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489871618.2221663</v>
      </c>
      <c r="AJ2569" s="19">
        <f t="shared" si="768"/>
        <v>58385250.756426476</v>
      </c>
      <c r="AK2569" s="20">
        <f t="shared" si="769"/>
        <v>0.11918479982228247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489871618.2221663</v>
      </c>
      <c r="AJ2600" s="19">
        <f t="shared" si="768"/>
        <v>58385250.756426476</v>
      </c>
      <c r="AK2600" s="20">
        <f t="shared" si="769"/>
        <v>0.11918479982228247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489871618.2221663</v>
      </c>
      <c r="AJ2601" s="19">
        <f t="shared" si="768"/>
        <v>58385250.756426476</v>
      </c>
      <c r="AK2601" s="20">
        <f t="shared" si="769"/>
        <v>0.11918479982228247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19015761.68141593</v>
      </c>
      <c r="AJ2612" s="27">
        <f t="shared" si="768"/>
        <v>2182780.0947699118</v>
      </c>
      <c r="AK2612" s="28">
        <f t="shared" si="769"/>
        <v>0.11478793914961287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19015761.68141593</v>
      </c>
      <c r="AJ2613" s="27">
        <f t="shared" si="768"/>
        <v>2182780.0947699118</v>
      </c>
      <c r="AK2613" s="28">
        <f t="shared" si="769"/>
        <v>0.11478793914961287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19654681.575150441</v>
      </c>
      <c r="AJ2619" s="19">
        <f t="shared" si="768"/>
        <v>2358561.7890180536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489871618.2221663</v>
      </c>
      <c r="AJ2627" s="19">
        <f t="shared" si="768"/>
        <v>58385250.756426476</v>
      </c>
      <c r="AK2627" s="20">
        <f t="shared" si="769"/>
        <v>0.11918479982228247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489871618.2221663</v>
      </c>
      <c r="AJ2642" s="19">
        <f t="shared" si="787"/>
        <v>58385250.756426476</v>
      </c>
      <c r="AK2642" s="20">
        <f t="shared" si="788"/>
        <v>0.11918479982228247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489871618.2221663</v>
      </c>
      <c r="AJ2643" s="19">
        <f t="shared" si="787"/>
        <v>58385250.756426476</v>
      </c>
      <c r="AK2643" s="20">
        <f t="shared" si="788"/>
        <v>0.11918479982228247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489871618.2221663</v>
      </c>
      <c r="AJ2646" s="19">
        <f t="shared" si="787"/>
        <v>58385250.756426476</v>
      </c>
      <c r="AK2646" s="20">
        <f t="shared" si="788"/>
        <v>0.11918479982228247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489871618.2221663</v>
      </c>
      <c r="AJ2647" s="19">
        <f t="shared" si="787"/>
        <v>58385250.756426476</v>
      </c>
      <c r="AK2647" s="20">
        <f t="shared" si="788"/>
        <v>0.11918479982228247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489871618.2221663</v>
      </c>
      <c r="AJ2652" s="19">
        <f t="shared" si="787"/>
        <v>58385250.756426476</v>
      </c>
      <c r="AK2652" s="20">
        <f t="shared" si="788"/>
        <v>0.11918479982228247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19654681.575150441</v>
      </c>
      <c r="AJ2679" s="19">
        <f t="shared" si="787"/>
        <v>2358561.7890180536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489871618.2221663</v>
      </c>
      <c r="AJ2718" s="19">
        <f t="shared" si="809"/>
        <v>58385250.756426476</v>
      </c>
      <c r="AK2718" s="20">
        <f t="shared" si="810"/>
        <v>0.11918479982228247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489871618.2221663</v>
      </c>
      <c r="AJ2719" s="19">
        <f t="shared" si="809"/>
        <v>58385250.756426476</v>
      </c>
      <c r="AK2719" s="20">
        <f t="shared" si="810"/>
        <v>0.11918479982228247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489871618.2221663</v>
      </c>
      <c r="AJ2736" s="19">
        <f t="shared" si="809"/>
        <v>58385250.756426476</v>
      </c>
      <c r="AK2736" s="20">
        <f t="shared" si="810"/>
        <v>0.11918479982228247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489871618.2221663</v>
      </c>
      <c r="AJ2737" s="19">
        <f t="shared" si="809"/>
        <v>58385250.756426476</v>
      </c>
      <c r="AK2737" s="20">
        <f t="shared" si="810"/>
        <v>0.11918479982228247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489871618.2221663</v>
      </c>
      <c r="AJ2738" s="19">
        <f t="shared" si="809"/>
        <v>58385250.756426476</v>
      </c>
      <c r="AK2738" s="20">
        <f t="shared" si="810"/>
        <v>0.11918479982228247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489871618.2221663</v>
      </c>
      <c r="AJ2761" s="19">
        <f t="shared" si="826"/>
        <v>58385250.756426476</v>
      </c>
      <c r="AK2761" s="20">
        <f t="shared" si="827"/>
        <v>0.11918479982228247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489871618.2221663</v>
      </c>
      <c r="AJ2762" s="19">
        <f t="shared" si="826"/>
        <v>58385250.756426476</v>
      </c>
      <c r="AK2762" s="20">
        <f t="shared" si="827"/>
        <v>0.11918479982228247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489871618.2221663</v>
      </c>
      <c r="AJ2763" s="19">
        <f t="shared" si="826"/>
        <v>58385250.756426476</v>
      </c>
      <c r="AK2763" s="20">
        <f t="shared" si="827"/>
        <v>0.11918479982228247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489871618.2221663</v>
      </c>
      <c r="AJ2764" s="19">
        <f t="shared" si="826"/>
        <v>58385250.756426476</v>
      </c>
      <c r="AK2764" s="20">
        <f t="shared" si="827"/>
        <v>0.11918479982228247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489871618.2221663</v>
      </c>
      <c r="AJ2765" s="19">
        <f t="shared" si="826"/>
        <v>58385250.756426476</v>
      </c>
      <c r="AK2765" s="20">
        <f t="shared" si="827"/>
        <v>0.11918479982228247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489871618.2221663</v>
      </c>
      <c r="AJ2778" s="19">
        <f t="shared" si="826"/>
        <v>58385250.756426476</v>
      </c>
      <c r="AK2778" s="20">
        <f t="shared" si="827"/>
        <v>0.11918479982228247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489871618.2221663</v>
      </c>
      <c r="AJ2779" s="19">
        <f t="shared" si="826"/>
        <v>58385250.756426476</v>
      </c>
      <c r="AK2779" s="20">
        <f t="shared" si="827"/>
        <v>0.11918479982228247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489871618.2221663</v>
      </c>
      <c r="AJ2780" s="19">
        <f t="shared" si="826"/>
        <v>58385250.756426476</v>
      </c>
      <c r="AK2780" s="20">
        <f t="shared" si="827"/>
        <v>0.11918479982228247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489871618.2221663</v>
      </c>
      <c r="AJ2781" s="19">
        <f t="shared" si="826"/>
        <v>58385250.756426476</v>
      </c>
      <c r="AK2781" s="20">
        <f t="shared" si="827"/>
        <v>0.11918479982228247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19654681.575150441</v>
      </c>
      <c r="AJ2791" s="27">
        <f t="shared" si="826"/>
        <v>2358561.7890180536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489871618.2221663</v>
      </c>
      <c r="AJ2792" s="19">
        <f t="shared" si="826"/>
        <v>58385250.756426476</v>
      </c>
      <c r="AK2792" s="20">
        <f t="shared" si="827"/>
        <v>0.11918479982228247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489871618.2221663</v>
      </c>
      <c r="AJ2793" s="19">
        <f t="shared" si="826"/>
        <v>58385250.756426476</v>
      </c>
      <c r="AK2793" s="20">
        <f t="shared" si="827"/>
        <v>0.11918479982228247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489871618.2221663</v>
      </c>
      <c r="AJ2794" s="19">
        <f t="shared" si="826"/>
        <v>58385250.756426476</v>
      </c>
      <c r="AK2794" s="20">
        <f t="shared" si="827"/>
        <v>0.11918479982228247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489871618.2221663</v>
      </c>
      <c r="AJ2795" s="19">
        <f t="shared" si="826"/>
        <v>58385250.756426476</v>
      </c>
      <c r="AK2795" s="20">
        <f t="shared" si="827"/>
        <v>0.11918479982228247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489871618.2221663</v>
      </c>
      <c r="AJ2796" s="19">
        <f t="shared" si="826"/>
        <v>58385250.756426476</v>
      </c>
      <c r="AK2796" s="20">
        <f t="shared" si="827"/>
        <v>0.11918479982228247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489871618.2221663</v>
      </c>
      <c r="AJ2797" s="19">
        <f t="shared" si="826"/>
        <v>58385250.756426476</v>
      </c>
      <c r="AK2797" s="20">
        <f t="shared" si="827"/>
        <v>0.11918479982228247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489871618.2221663</v>
      </c>
      <c r="AJ2798" s="19">
        <f t="shared" si="826"/>
        <v>58385250.756426476</v>
      </c>
      <c r="AK2798" s="20">
        <f t="shared" si="827"/>
        <v>0.11918479982228247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489871618.2221663</v>
      </c>
      <c r="AJ2799" s="19">
        <f t="shared" si="826"/>
        <v>58385250.756426476</v>
      </c>
      <c r="AK2799" s="20">
        <f t="shared" si="827"/>
        <v>0.11918479982228247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489871618.2221663</v>
      </c>
      <c r="AJ2800" s="19">
        <f t="shared" si="826"/>
        <v>58385250.756426476</v>
      </c>
      <c r="AK2800" s="20">
        <f t="shared" si="827"/>
        <v>0.11918479982228247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489871618.2221663</v>
      </c>
      <c r="AJ2801" s="19">
        <f t="shared" si="826"/>
        <v>58385250.756426476</v>
      </c>
      <c r="AK2801" s="20">
        <f t="shared" si="827"/>
        <v>0.11918479982228247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489871618.2221663</v>
      </c>
      <c r="AJ2809" s="19">
        <f t="shared" si="826"/>
        <v>58385250.756426476</v>
      </c>
      <c r="AK2809" s="20">
        <f t="shared" si="827"/>
        <v>0.11918479982228247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489871618.2221663</v>
      </c>
      <c r="AJ2810" s="19">
        <f t="shared" si="826"/>
        <v>58385250.756426476</v>
      </c>
      <c r="AK2810" s="20">
        <f t="shared" si="827"/>
        <v>0.11918479982228247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489871618.2221663</v>
      </c>
      <c r="AJ2832" s="19">
        <f t="shared" si="844"/>
        <v>58385250.756426476</v>
      </c>
      <c r="AK2832" s="20">
        <f t="shared" si="845"/>
        <v>0.11918479982228247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489871618.2221663</v>
      </c>
      <c r="AJ2833" s="19">
        <f t="shared" si="844"/>
        <v>58385250.756426476</v>
      </c>
      <c r="AK2833" s="20">
        <f t="shared" si="845"/>
        <v>0.11918479982228247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489871618.2221663</v>
      </c>
      <c r="AJ2834" s="19">
        <f t="shared" si="844"/>
        <v>58385250.756426476</v>
      </c>
      <c r="AK2834" s="20">
        <f t="shared" si="845"/>
        <v>0.11918479982228247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489871618.2221663</v>
      </c>
      <c r="AJ2835" s="19">
        <f t="shared" si="844"/>
        <v>58385250.756426476</v>
      </c>
      <c r="AK2835" s="20">
        <f t="shared" si="845"/>
        <v>0.11918479982228247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489871618.2221663</v>
      </c>
      <c r="AJ2836" s="19">
        <f t="shared" si="844"/>
        <v>58385250.756426476</v>
      </c>
      <c r="AK2836" s="20">
        <f t="shared" si="845"/>
        <v>0.11918479982228247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24615463.037168141</v>
      </c>
      <c r="AJ2837" s="27">
        <f t="shared" si="844"/>
        <v>2921497.5836888491</v>
      </c>
      <c r="AK2837" s="28">
        <f t="shared" si="845"/>
        <v>0.11868546121913413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24615463.037168141</v>
      </c>
      <c r="AJ2838" s="27">
        <f t="shared" si="844"/>
        <v>2921497.5836888491</v>
      </c>
      <c r="AK2838" s="28">
        <f t="shared" si="845"/>
        <v>0.11868546121913413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24615463.037168141</v>
      </c>
      <c r="AJ2839" s="27">
        <f t="shared" si="844"/>
        <v>2921497.5836888491</v>
      </c>
      <c r="AK2839" s="28">
        <f t="shared" si="845"/>
        <v>0.11868546121913413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24615463.037168141</v>
      </c>
      <c r="AJ2840" s="27">
        <f t="shared" si="844"/>
        <v>2921497.5836888491</v>
      </c>
      <c r="AK2840" s="28">
        <f t="shared" si="845"/>
        <v>0.11868546121913413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19654681.575150441</v>
      </c>
      <c r="AJ2846" s="27">
        <f t="shared" si="844"/>
        <v>2358561.7890180536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19654681.575150441</v>
      </c>
      <c r="AJ2847" s="27">
        <f t="shared" si="844"/>
        <v>2358561.7890180536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489871618.2221663</v>
      </c>
      <c r="AJ2857" s="19">
        <f t="shared" si="844"/>
        <v>58385250.756426476</v>
      </c>
      <c r="AK2857" s="20">
        <f t="shared" si="845"/>
        <v>0.11918479982228247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489871618.2221663</v>
      </c>
      <c r="AJ2858" s="19">
        <f t="shared" si="844"/>
        <v>58385250.756426476</v>
      </c>
      <c r="AK2858" s="20">
        <f t="shared" si="845"/>
        <v>0.11918479982228247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489871618.2221663</v>
      </c>
      <c r="AJ2878" s="19">
        <f t="shared" si="844"/>
        <v>58385250.756426476</v>
      </c>
      <c r="AK2878" s="20">
        <f t="shared" si="845"/>
        <v>0.11918479982228247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489871618.2221663</v>
      </c>
      <c r="AJ2886" s="19">
        <f t="shared" ref="AJ2886:AJ2949" si="865">IF(P2886="C66 SERVICE","",SUMIFS(AC:AC,F:F,F2886,G:G,G2886,E:E,E2886))</f>
        <v>58385250.756426476</v>
      </c>
      <c r="AK2886" s="20">
        <f t="shared" ref="AK2886:AK2949" si="866">IF(AJ2886&gt;0,AJ2886/AI2886,"")</f>
        <v>0.11918479982228247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489871618.2221663</v>
      </c>
      <c r="AJ2887" s="19">
        <f t="shared" si="865"/>
        <v>58385250.756426476</v>
      </c>
      <c r="AK2887" s="20">
        <f t="shared" si="866"/>
        <v>0.11918479982228247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489871618.2221663</v>
      </c>
      <c r="AJ2888" s="19">
        <f t="shared" si="865"/>
        <v>58385250.756426476</v>
      </c>
      <c r="AK2888" s="20">
        <f t="shared" si="866"/>
        <v>0.11918479982228247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489871618.2221663</v>
      </c>
      <c r="AJ2889" s="19">
        <f t="shared" si="865"/>
        <v>58385250.756426476</v>
      </c>
      <c r="AK2889" s="20">
        <f t="shared" si="866"/>
        <v>0.11918479982228247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489871618.2221663</v>
      </c>
      <c r="AJ2890" s="19">
        <f t="shared" si="865"/>
        <v>58385250.756426476</v>
      </c>
      <c r="AK2890" s="20">
        <f t="shared" si="866"/>
        <v>0.11918479982228247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489871618.2221663</v>
      </c>
      <c r="AJ2900" s="19">
        <f t="shared" si="865"/>
        <v>58385250.756426476</v>
      </c>
      <c r="AK2900" s="20">
        <f t="shared" si="866"/>
        <v>0.11918479982228247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489871618.2221663</v>
      </c>
      <c r="AJ2905" s="19">
        <f t="shared" si="865"/>
        <v>58385250.756426476</v>
      </c>
      <c r="AK2905" s="20">
        <f t="shared" si="866"/>
        <v>0.11918479982228247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489871618.2221663</v>
      </c>
      <c r="AJ2918" s="19">
        <f t="shared" si="865"/>
        <v>58385250.756426476</v>
      </c>
      <c r="AK2918" s="20">
        <f t="shared" si="866"/>
        <v>0.11918479982228247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489871618.2221663</v>
      </c>
      <c r="AJ2919" s="19">
        <f t="shared" si="865"/>
        <v>58385250.756426476</v>
      </c>
      <c r="AK2919" s="20">
        <f t="shared" si="866"/>
        <v>0.11918479982228247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489871618.2221663</v>
      </c>
      <c r="AJ2920" s="19">
        <f t="shared" si="865"/>
        <v>58385250.756426476</v>
      </c>
      <c r="AK2920" s="20">
        <f t="shared" si="866"/>
        <v>0.11918479982228247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489871618.2221663</v>
      </c>
      <c r="AJ2921" s="19">
        <f t="shared" si="865"/>
        <v>58385250.756426476</v>
      </c>
      <c r="AK2921" s="20">
        <f t="shared" si="866"/>
        <v>0.11918479982228247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489871618.2221663</v>
      </c>
      <c r="AJ2922" s="19">
        <f t="shared" si="865"/>
        <v>58385250.756426476</v>
      </c>
      <c r="AK2922" s="20">
        <f t="shared" si="866"/>
        <v>0.11918479982228247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489871618.2221663</v>
      </c>
      <c r="AJ2923" s="19">
        <f t="shared" si="865"/>
        <v>58385250.756426476</v>
      </c>
      <c r="AK2923" s="20">
        <f t="shared" si="866"/>
        <v>0.11918479982228247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489871618.2221663</v>
      </c>
      <c r="AJ2924" s="19">
        <f t="shared" si="865"/>
        <v>58385250.756426476</v>
      </c>
      <c r="AK2924" s="20">
        <f t="shared" si="866"/>
        <v>0.11918479982228247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489871618.2221663</v>
      </c>
      <c r="AJ2925" s="19">
        <f t="shared" si="865"/>
        <v>58385250.756426476</v>
      </c>
      <c r="AK2925" s="20">
        <f t="shared" si="866"/>
        <v>0.11918479982228247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489871618.2221663</v>
      </c>
      <c r="AJ2931" s="19">
        <f t="shared" si="865"/>
        <v>58385250.756426476</v>
      </c>
      <c r="AK2931" s="20">
        <f t="shared" si="866"/>
        <v>0.11918479982228247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489871618.2221663</v>
      </c>
      <c r="AJ2933" s="19">
        <f t="shared" si="865"/>
        <v>58385250.756426476</v>
      </c>
      <c r="AK2933" s="20">
        <f t="shared" si="866"/>
        <v>0.11918479982228247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489871618.2221663</v>
      </c>
      <c r="AJ2937" s="19">
        <f t="shared" si="865"/>
        <v>58385250.756426476</v>
      </c>
      <c r="AK2937" s="20">
        <f t="shared" si="866"/>
        <v>0.11918479982228247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489871618.2221663</v>
      </c>
      <c r="AJ2938" s="19">
        <f t="shared" si="865"/>
        <v>58385250.756426476</v>
      </c>
      <c r="AK2938" s="20">
        <f t="shared" si="866"/>
        <v>0.11918479982228247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489871618.2221663</v>
      </c>
      <c r="AJ2956" s="19">
        <f t="shared" si="885"/>
        <v>58385250.756426476</v>
      </c>
      <c r="AK2956" s="20">
        <f t="shared" si="886"/>
        <v>0.11918479982228247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489871618.2221663</v>
      </c>
      <c r="AJ2960" s="19">
        <f t="shared" si="885"/>
        <v>58385250.756426476</v>
      </c>
      <c r="AK2960" s="20">
        <f t="shared" si="886"/>
        <v>0.11918479982228247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489871618.2221663</v>
      </c>
      <c r="AJ2961" s="19">
        <f t="shared" si="885"/>
        <v>58385250.756426476</v>
      </c>
      <c r="AK2961" s="20">
        <f t="shared" si="886"/>
        <v>0.11918479982228247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489871618.2221663</v>
      </c>
      <c r="AJ2962" s="19">
        <f t="shared" si="885"/>
        <v>58385250.756426476</v>
      </c>
      <c r="AK2962" s="20">
        <f t="shared" si="886"/>
        <v>0.11918479982228247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489871618.2221663</v>
      </c>
      <c r="AJ2963" s="19">
        <f t="shared" si="885"/>
        <v>58385250.756426476</v>
      </c>
      <c r="AK2963" s="20">
        <f t="shared" si="886"/>
        <v>0.11918479982228247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19015761.68141593</v>
      </c>
      <c r="AJ2965" s="19">
        <f t="shared" si="885"/>
        <v>2182780.0947699118</v>
      </c>
      <c r="AK2965" s="20">
        <f t="shared" si="886"/>
        <v>0.11478793914961287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19015761.68141593</v>
      </c>
      <c r="AJ2966" s="19">
        <f t="shared" si="885"/>
        <v>2182780.0947699118</v>
      </c>
      <c r="AK2966" s="20">
        <f t="shared" si="886"/>
        <v>0.11478793914961287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489871618.2221663</v>
      </c>
      <c r="AJ2967" s="27">
        <f t="shared" si="885"/>
        <v>58385250.756426476</v>
      </c>
      <c r="AK2967" s="28">
        <f t="shared" si="886"/>
        <v>0.11918479982228247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489871618.2221663</v>
      </c>
      <c r="AJ2982" s="19">
        <f t="shared" si="885"/>
        <v>58385250.756426476</v>
      </c>
      <c r="AK2982" s="20">
        <f t="shared" si="886"/>
        <v>0.11918479982228247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489871618.2221663</v>
      </c>
      <c r="AJ2985" s="19">
        <f t="shared" si="885"/>
        <v>58385250.756426476</v>
      </c>
      <c r="AK2985" s="20">
        <f t="shared" si="886"/>
        <v>0.11918479982228247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489871618.2221663</v>
      </c>
      <c r="AJ2986" s="19">
        <f t="shared" si="885"/>
        <v>58385250.756426476</v>
      </c>
      <c r="AK2986" s="20">
        <f t="shared" si="886"/>
        <v>0.11918479982228247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489871618.2221663</v>
      </c>
      <c r="AJ3000" s="27">
        <f t="shared" si="885"/>
        <v>58385250.756426476</v>
      </c>
      <c r="AK3000" s="28">
        <f t="shared" si="886"/>
        <v>0.11918479982228247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489871618.2221663</v>
      </c>
      <c r="AJ3007" s="19">
        <f t="shared" si="885"/>
        <v>58385250.756426476</v>
      </c>
      <c r="AK3007" s="20">
        <f t="shared" si="886"/>
        <v>0.11918479982228247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489871618.2221663</v>
      </c>
      <c r="AJ3008" s="19">
        <f t="shared" si="885"/>
        <v>58385250.756426476</v>
      </c>
      <c r="AK3008" s="20">
        <f t="shared" si="886"/>
        <v>0.11918479982228247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489871618.2221663</v>
      </c>
      <c r="AJ3009" s="19">
        <f t="shared" si="885"/>
        <v>58385250.756426476</v>
      </c>
      <c r="AK3009" s="20">
        <f t="shared" si="886"/>
        <v>0.11918479982228247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489871618.2221663</v>
      </c>
      <c r="AJ3010" s="19">
        <f t="shared" si="885"/>
        <v>58385250.756426476</v>
      </c>
      <c r="AK3010" s="20">
        <f t="shared" si="886"/>
        <v>0.11918479982228247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489871618.2221663</v>
      </c>
      <c r="AJ3011" s="19">
        <f t="shared" si="885"/>
        <v>58385250.756426476</v>
      </c>
      <c r="AK3011" s="20">
        <f t="shared" si="886"/>
        <v>0.11918479982228247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489871618.2221663</v>
      </c>
      <c r="AJ3012" s="19">
        <f t="shared" si="885"/>
        <v>58385250.756426476</v>
      </c>
      <c r="AK3012" s="20">
        <f t="shared" si="886"/>
        <v>0.11918479982228247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489871618.2221663</v>
      </c>
      <c r="AJ3013" s="19">
        <f t="shared" si="885"/>
        <v>58385250.756426476</v>
      </c>
      <c r="AK3013" s="20">
        <f t="shared" si="886"/>
        <v>0.11918479982228247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489871618.2221663</v>
      </c>
      <c r="AJ3014" s="19">
        <f t="shared" ref="AJ3014:AJ3077" si="903">IF(P3014="C66 SERVICE","",SUMIFS(AC:AC,F:F,F3014,G:G,G3014,E:E,E3014))</f>
        <v>58385250.756426476</v>
      </c>
      <c r="AK3014" s="20">
        <f t="shared" ref="AK3014:AK3077" si="904">IF(AJ3014&gt;0,AJ3014/AI3014,"")</f>
        <v>0.11918479982228247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489871618.2221663</v>
      </c>
      <c r="AJ3021" s="19">
        <f t="shared" si="903"/>
        <v>58385250.756426476</v>
      </c>
      <c r="AK3021" s="20">
        <f t="shared" si="904"/>
        <v>0.11918479982228247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489871618.2221663</v>
      </c>
      <c r="AJ3022" s="19">
        <f t="shared" si="903"/>
        <v>58385250.756426476</v>
      </c>
      <c r="AK3022" s="20">
        <f t="shared" si="904"/>
        <v>0.11918479982228247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489871618.2221663</v>
      </c>
      <c r="AJ3023" s="19">
        <f t="shared" si="903"/>
        <v>58385250.756426476</v>
      </c>
      <c r="AK3023" s="20">
        <f t="shared" si="904"/>
        <v>0.11918479982228247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489871618.2221663</v>
      </c>
      <c r="AJ3024" s="19">
        <f t="shared" si="903"/>
        <v>58385250.756426476</v>
      </c>
      <c r="AK3024" s="20">
        <f t="shared" si="904"/>
        <v>0.11918479982228247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489871618.2221663</v>
      </c>
      <c r="AJ3025" s="19">
        <f t="shared" si="903"/>
        <v>58385250.756426476</v>
      </c>
      <c r="AK3025" s="20">
        <f t="shared" si="904"/>
        <v>0.11918479982228247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489871618.2221663</v>
      </c>
      <c r="AJ3026" s="19">
        <f t="shared" si="903"/>
        <v>58385250.756426476</v>
      </c>
      <c r="AK3026" s="20">
        <f t="shared" si="904"/>
        <v>0.11918479982228247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489871618.2221663</v>
      </c>
      <c r="AJ3027" s="19">
        <f t="shared" si="903"/>
        <v>58385250.756426476</v>
      </c>
      <c r="AK3027" s="20">
        <f t="shared" si="904"/>
        <v>0.11918479982228247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489871618.2221663</v>
      </c>
      <c r="AJ3028" s="19">
        <f t="shared" si="903"/>
        <v>58385250.756426476</v>
      </c>
      <c r="AK3028" s="20">
        <f t="shared" si="904"/>
        <v>0.11918479982228247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489871618.2221663</v>
      </c>
      <c r="AJ3034" s="19">
        <f t="shared" si="903"/>
        <v>58385250.756426476</v>
      </c>
      <c r="AK3034" s="20">
        <f t="shared" si="904"/>
        <v>0.11918479982228247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489871618.2221663</v>
      </c>
      <c r="AJ3035" s="19">
        <f t="shared" si="903"/>
        <v>58385250.756426476</v>
      </c>
      <c r="AK3035" s="20">
        <f t="shared" si="904"/>
        <v>0.11918479982228247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489871618.2221663</v>
      </c>
      <c r="AJ3036" s="19">
        <f t="shared" si="903"/>
        <v>58385250.756426476</v>
      </c>
      <c r="AK3036" s="20">
        <f t="shared" si="904"/>
        <v>0.11918479982228247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489871618.2221663</v>
      </c>
      <c r="AJ3037" s="19">
        <f t="shared" si="903"/>
        <v>58385250.756426476</v>
      </c>
      <c r="AK3037" s="20">
        <f t="shared" si="904"/>
        <v>0.11918479982228247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489871618.2221663</v>
      </c>
      <c r="AJ3038" s="19">
        <f t="shared" si="903"/>
        <v>58385250.756426476</v>
      </c>
      <c r="AK3038" s="20">
        <f t="shared" si="904"/>
        <v>0.11918479982228247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489871618.2221663</v>
      </c>
      <c r="AJ3039" s="19">
        <f t="shared" si="903"/>
        <v>58385250.756426476</v>
      </c>
      <c r="AK3039" s="20">
        <f t="shared" si="904"/>
        <v>0.11918479982228247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489871618.2221663</v>
      </c>
      <c r="AJ3040" s="19">
        <f t="shared" si="903"/>
        <v>58385250.756426476</v>
      </c>
      <c r="AK3040" s="20">
        <f t="shared" si="904"/>
        <v>0.11918479982228247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489871618.2221663</v>
      </c>
      <c r="AJ3041" s="19">
        <f t="shared" si="903"/>
        <v>58385250.756426476</v>
      </c>
      <c r="AK3041" s="20">
        <f t="shared" si="904"/>
        <v>0.11918479982228247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489871618.2221663</v>
      </c>
      <c r="AJ3042" s="19">
        <f t="shared" si="903"/>
        <v>58385250.756426476</v>
      </c>
      <c r="AK3042" s="20">
        <f t="shared" si="904"/>
        <v>0.11918479982228247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489871618.2221663</v>
      </c>
      <c r="AJ3043" s="19">
        <f t="shared" si="903"/>
        <v>58385250.756426476</v>
      </c>
      <c r="AK3043" s="20">
        <f t="shared" si="904"/>
        <v>0.11918479982228247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489871618.2221663</v>
      </c>
      <c r="AJ3044" s="19">
        <f t="shared" si="903"/>
        <v>58385250.756426476</v>
      </c>
      <c r="AK3044" s="20">
        <f t="shared" si="904"/>
        <v>0.11918479982228247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489871618.2221663</v>
      </c>
      <c r="AJ3049" s="19">
        <f t="shared" si="903"/>
        <v>58385250.756426476</v>
      </c>
      <c r="AK3049" s="20">
        <f t="shared" si="904"/>
        <v>0.11918479982228247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489871618.2221663</v>
      </c>
      <c r="AJ3050" s="19">
        <f t="shared" si="903"/>
        <v>58385250.756426476</v>
      </c>
      <c r="AK3050" s="20">
        <f t="shared" si="904"/>
        <v>0.11918479982228247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489871618.2221663</v>
      </c>
      <c r="AJ3068" s="19">
        <f t="shared" si="903"/>
        <v>58385250.756426476</v>
      </c>
      <c r="AK3068" s="20">
        <f t="shared" si="904"/>
        <v>0.11918479982228247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489871618.2221663</v>
      </c>
      <c r="AJ3069" s="19">
        <f t="shared" si="903"/>
        <v>58385250.756426476</v>
      </c>
      <c r="AK3069" s="20">
        <f t="shared" si="904"/>
        <v>0.11918479982228247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489871618.2221663</v>
      </c>
      <c r="AJ3070" s="19">
        <f t="shared" si="903"/>
        <v>58385250.756426476</v>
      </c>
      <c r="AK3070" s="20">
        <f t="shared" si="904"/>
        <v>0.11918479982228247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489871618.2221663</v>
      </c>
      <c r="AJ3071" s="19">
        <f t="shared" si="903"/>
        <v>58385250.756426476</v>
      </c>
      <c r="AK3071" s="20">
        <f t="shared" si="904"/>
        <v>0.11918479982228247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489871618.2221663</v>
      </c>
      <c r="AJ3072" s="19">
        <f t="shared" si="903"/>
        <v>58385250.756426476</v>
      </c>
      <c r="AK3072" s="20">
        <f t="shared" si="904"/>
        <v>0.11918479982228247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489871618.2221663</v>
      </c>
      <c r="AJ3073" s="19">
        <f t="shared" si="903"/>
        <v>58385250.756426476</v>
      </c>
      <c r="AK3073" s="20">
        <f t="shared" si="904"/>
        <v>0.11918479982228247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489871618.2221663</v>
      </c>
      <c r="AJ3074" s="19">
        <f t="shared" si="903"/>
        <v>58385250.756426476</v>
      </c>
      <c r="AK3074" s="20">
        <f t="shared" si="904"/>
        <v>0.11918479982228247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489871618.2221663</v>
      </c>
      <c r="AJ3075" s="19">
        <f t="shared" si="903"/>
        <v>58385250.756426476</v>
      </c>
      <c r="AK3075" s="20">
        <f t="shared" si="904"/>
        <v>0.11918479982228247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489871618.2221663</v>
      </c>
      <c r="AJ3076" s="19">
        <f t="shared" si="903"/>
        <v>58385250.756426476</v>
      </c>
      <c r="AK3076" s="20">
        <f t="shared" si="904"/>
        <v>0.11918479982228247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489871618.2221663</v>
      </c>
      <c r="AJ3077" s="19">
        <f t="shared" si="903"/>
        <v>58385250.756426476</v>
      </c>
      <c r="AK3077" s="20">
        <f t="shared" si="904"/>
        <v>0.11918479982228247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489871618.2221663</v>
      </c>
      <c r="AJ3078" s="19">
        <f t="shared" ref="AJ3078:AJ3141" si="921">IF(P3078="C66 SERVICE","",SUMIFS(AC:AC,F:F,F3078,G:G,G3078,E:E,E3078))</f>
        <v>58385250.756426476</v>
      </c>
      <c r="AK3078" s="20">
        <f t="shared" ref="AK3078:AK3141" si="922">IF(AJ3078&gt;0,AJ3078/AI3078,"")</f>
        <v>0.11918479982228247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489871618.2221663</v>
      </c>
      <c r="AJ3079" s="19">
        <f t="shared" si="921"/>
        <v>58385250.756426476</v>
      </c>
      <c r="AK3079" s="20">
        <f t="shared" si="922"/>
        <v>0.11918479982228247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489871618.2221663</v>
      </c>
      <c r="AJ3080" s="19">
        <f t="shared" si="921"/>
        <v>58385250.756426476</v>
      </c>
      <c r="AK3080" s="20">
        <f t="shared" si="922"/>
        <v>0.11918479982228247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489871618.2221663</v>
      </c>
      <c r="AJ3081" s="19">
        <f t="shared" si="921"/>
        <v>58385250.756426476</v>
      </c>
      <c r="AK3081" s="20">
        <f t="shared" si="922"/>
        <v>0.11918479982228247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489871618.2221663</v>
      </c>
      <c r="AJ3082" s="19">
        <f t="shared" si="921"/>
        <v>58385250.756426476</v>
      </c>
      <c r="AK3082" s="20">
        <f t="shared" si="922"/>
        <v>0.11918479982228247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489871618.2221663</v>
      </c>
      <c r="AJ3098" s="19">
        <f t="shared" si="921"/>
        <v>58385250.756426476</v>
      </c>
      <c r="AK3098" s="20">
        <f t="shared" si="922"/>
        <v>0.11918479982228247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489871618.2221663</v>
      </c>
      <c r="AJ3099" s="19">
        <f t="shared" si="921"/>
        <v>58385250.756426476</v>
      </c>
      <c r="AK3099" s="20">
        <f t="shared" si="922"/>
        <v>0.11918479982228247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489871618.2221663</v>
      </c>
      <c r="AJ3100" s="19">
        <f t="shared" si="921"/>
        <v>58385250.756426476</v>
      </c>
      <c r="AK3100" s="20">
        <f t="shared" si="922"/>
        <v>0.11918479982228247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489871618.2221663</v>
      </c>
      <c r="AJ3114" s="19">
        <f t="shared" si="921"/>
        <v>58385250.756426476</v>
      </c>
      <c r="AK3114" s="20">
        <f t="shared" si="922"/>
        <v>0.11918479982228247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489871618.2221663</v>
      </c>
      <c r="AJ3115" s="19">
        <f t="shared" si="921"/>
        <v>58385250.756426476</v>
      </c>
      <c r="AK3115" s="20">
        <f t="shared" si="922"/>
        <v>0.11918479982228247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489871618.2221663</v>
      </c>
      <c r="AJ3116" s="19">
        <f t="shared" si="921"/>
        <v>58385250.756426476</v>
      </c>
      <c r="AK3116" s="20">
        <f t="shared" si="922"/>
        <v>0.11918479982228247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489871618.2221663</v>
      </c>
      <c r="AJ3121" s="19">
        <f t="shared" si="921"/>
        <v>58385250.756426476</v>
      </c>
      <c r="AK3121" s="20">
        <f t="shared" si="922"/>
        <v>0.11918479982228247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489871618.2221663</v>
      </c>
      <c r="AJ3122" s="19">
        <f t="shared" si="921"/>
        <v>58385250.756426476</v>
      </c>
      <c r="AK3122" s="20">
        <f t="shared" si="922"/>
        <v>0.11918479982228247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489871618.2221663</v>
      </c>
      <c r="AJ3136" s="19">
        <f t="shared" si="921"/>
        <v>58385250.756426476</v>
      </c>
      <c r="AK3136" s="20">
        <f t="shared" si="922"/>
        <v>0.11918479982228247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489871618.2221663</v>
      </c>
      <c r="AJ3137" s="19">
        <f t="shared" si="921"/>
        <v>58385250.756426476</v>
      </c>
      <c r="AK3137" s="20">
        <f t="shared" si="922"/>
        <v>0.11918479982228247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489871618.2221663</v>
      </c>
      <c r="AJ3138" s="19">
        <f t="shared" si="921"/>
        <v>58385250.756426476</v>
      </c>
      <c r="AK3138" s="20">
        <f t="shared" si="922"/>
        <v>0.11918479982228247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489871618.2221663</v>
      </c>
      <c r="AJ3139" s="19">
        <f t="shared" si="921"/>
        <v>58385250.756426476</v>
      </c>
      <c r="AK3139" s="20">
        <f t="shared" si="922"/>
        <v>0.11918479982228247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19015761.68141593</v>
      </c>
      <c r="AJ3161" s="19">
        <f t="shared" si="940"/>
        <v>2182780.0947699118</v>
      </c>
      <c r="AK3161" s="20">
        <f t="shared" si="941"/>
        <v>0.11478793914961287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489871618.2221663</v>
      </c>
      <c r="AJ3164" s="19">
        <f t="shared" si="940"/>
        <v>58385250.756426476</v>
      </c>
      <c r="AK3164" s="20">
        <f t="shared" si="941"/>
        <v>0.11918479982228247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489871618.2221663</v>
      </c>
      <c r="AJ3194" s="27">
        <f t="shared" si="940"/>
        <v>58385250.756426476</v>
      </c>
      <c r="AK3194" s="28">
        <f t="shared" si="941"/>
        <v>0.11918479982228247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489871618.2221663</v>
      </c>
      <c r="AJ3195" s="27">
        <f t="shared" si="940"/>
        <v>58385250.756426476</v>
      </c>
      <c r="AK3195" s="28">
        <f t="shared" si="941"/>
        <v>0.11918479982228247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489871618.2221663</v>
      </c>
      <c r="AJ3217" s="19">
        <f t="shared" si="959"/>
        <v>58385250.756426476</v>
      </c>
      <c r="AK3217" s="20">
        <f t="shared" si="960"/>
        <v>0.11918479982228247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489871618.2221663</v>
      </c>
      <c r="AJ3218" s="19">
        <f t="shared" si="959"/>
        <v>58385250.756426476</v>
      </c>
      <c r="AK3218" s="20">
        <f t="shared" si="960"/>
        <v>0.11918479982228247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489871618.2221663</v>
      </c>
      <c r="AJ3219" s="19">
        <f t="shared" si="959"/>
        <v>58385250.756426476</v>
      </c>
      <c r="AK3219" s="20">
        <f t="shared" si="960"/>
        <v>0.11918479982228247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489871618.2221663</v>
      </c>
      <c r="AJ3220" s="19">
        <f t="shared" si="959"/>
        <v>58385250.756426476</v>
      </c>
      <c r="AK3220" s="20">
        <f t="shared" si="960"/>
        <v>0.11918479982228247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489871618.2221663</v>
      </c>
      <c r="AJ3221" s="19">
        <f t="shared" si="959"/>
        <v>58385250.756426476</v>
      </c>
      <c r="AK3221" s="20">
        <f t="shared" si="960"/>
        <v>0.11918479982228247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489871618.2221663</v>
      </c>
      <c r="AJ3222" s="19">
        <f t="shared" si="959"/>
        <v>58385250.756426476</v>
      </c>
      <c r="AK3222" s="20">
        <f t="shared" si="960"/>
        <v>0.11918479982228247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489871618.2221663</v>
      </c>
      <c r="AJ3227" s="19">
        <f t="shared" si="959"/>
        <v>58385250.756426476</v>
      </c>
      <c r="AK3227" s="20">
        <f t="shared" si="960"/>
        <v>0.11918479982228247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489871618.2221663</v>
      </c>
      <c r="AJ3228" s="19">
        <f t="shared" si="959"/>
        <v>58385250.756426476</v>
      </c>
      <c r="AK3228" s="20">
        <f t="shared" si="960"/>
        <v>0.11918479982228247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489871618.2221663</v>
      </c>
      <c r="AJ3253" s="27">
        <f t="shared" si="959"/>
        <v>58385250.756426476</v>
      </c>
      <c r="AK3253" s="28">
        <f t="shared" si="960"/>
        <v>0.11918479982228247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489871618.2221663</v>
      </c>
      <c r="AJ3255" s="19">
        <f t="shared" si="959"/>
        <v>58385250.756426476</v>
      </c>
      <c r="AK3255" s="20">
        <f t="shared" si="960"/>
        <v>0.11918479982228247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489871618.2221663</v>
      </c>
      <c r="AJ3277" s="27">
        <f t="shared" si="979"/>
        <v>58385250.756426476</v>
      </c>
      <c r="AK3277" s="28">
        <f t="shared" si="980"/>
        <v>0.11918479982228247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19654681.575150441</v>
      </c>
      <c r="AJ3278" s="200">
        <f t="shared" si="979"/>
        <v>2358561.7890180536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489871618.2221663</v>
      </c>
      <c r="AJ3320" s="19">
        <f t="shared" si="979"/>
        <v>58385250.756426476</v>
      </c>
      <c r="AK3320" s="20">
        <f t="shared" si="980"/>
        <v>0.11918479982228247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489871618.2221663</v>
      </c>
      <c r="AJ3321" s="19">
        <f t="shared" si="979"/>
        <v>58385250.756426476</v>
      </c>
      <c r="AK3321" s="20">
        <f t="shared" si="980"/>
        <v>0.11918479982228247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489871618.2221663</v>
      </c>
      <c r="AJ3322" s="19">
        <f t="shared" si="979"/>
        <v>58385250.756426476</v>
      </c>
      <c r="AK3322" s="20">
        <f t="shared" si="980"/>
        <v>0.11918479982228247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489871618.2221663</v>
      </c>
      <c r="AJ3323" s="19">
        <f t="shared" si="979"/>
        <v>58385250.756426476</v>
      </c>
      <c r="AK3323" s="20">
        <f t="shared" si="980"/>
        <v>0.11918479982228247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489871618.2221663</v>
      </c>
      <c r="AJ3324" s="19">
        <f t="shared" si="979"/>
        <v>58385250.756426476</v>
      </c>
      <c r="AK3324" s="20">
        <f t="shared" si="980"/>
        <v>0.11918479982228247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489871618.2221663</v>
      </c>
      <c r="AJ3325" s="19">
        <f t="shared" si="979"/>
        <v>58385250.756426476</v>
      </c>
      <c r="AK3325" s="20">
        <f t="shared" si="980"/>
        <v>0.11918479982228247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489871618.2221663</v>
      </c>
      <c r="AJ3338" s="19">
        <f t="shared" si="999"/>
        <v>58385250.756426476</v>
      </c>
      <c r="AK3338" s="20">
        <f t="shared" si="1000"/>
        <v>0.11918479982228247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19654681.575150441</v>
      </c>
      <c r="AJ3343" s="200">
        <f t="shared" si="999"/>
        <v>2358561.7890180536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24615463.037168141</v>
      </c>
      <c r="AJ3550" s="27">
        <f t="shared" si="1045"/>
        <v>2921497.5836888491</v>
      </c>
      <c r="AK3550" s="28">
        <f t="shared" si="1046"/>
        <v>0.11868546121913413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24615463.037168141</v>
      </c>
      <c r="AJ3551" s="27">
        <f t="shared" si="1045"/>
        <v>2921497.5836888491</v>
      </c>
      <c r="AK3551" s="28">
        <f t="shared" si="1046"/>
        <v>0.11868546121913413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24615463.037168141</v>
      </c>
      <c r="AJ3552" s="27">
        <f t="shared" si="1045"/>
        <v>2921497.5836888491</v>
      </c>
      <c r="AK3552" s="28">
        <f t="shared" si="1046"/>
        <v>0.11868546121913413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24615463.037168141</v>
      </c>
      <c r="AJ3553" s="27">
        <f t="shared" si="1045"/>
        <v>2921497.5836888491</v>
      </c>
      <c r="AK3553" s="28">
        <f t="shared" si="1046"/>
        <v>0.11868546121913413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19654681.575150441</v>
      </c>
      <c r="AJ3566" s="27">
        <f t="shared" si="1045"/>
        <v>2358561.7890180536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19654681.575150441</v>
      </c>
      <c r="AJ3570" s="19">
        <f t="shared" si="1045"/>
        <v>2358561.7890180536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19654681.575150441</v>
      </c>
      <c r="AJ3571" s="19">
        <f t="shared" si="1045"/>
        <v>2358561.7890180536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489871618.2221663</v>
      </c>
      <c r="AJ3572" s="27">
        <f t="shared" si="1045"/>
        <v>58385250.756426476</v>
      </c>
      <c r="AK3572" s="28">
        <f t="shared" si="1046"/>
        <v>0.11918479982228247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489871618.2221663</v>
      </c>
      <c r="AJ3573" s="27">
        <f t="shared" si="1045"/>
        <v>58385250.756426476</v>
      </c>
      <c r="AK3573" s="28">
        <f t="shared" si="1046"/>
        <v>0.11918479982228247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489871618.2221663</v>
      </c>
      <c r="AJ3574" s="27">
        <f t="shared" si="1045"/>
        <v>58385250.756426476</v>
      </c>
      <c r="AK3574" s="28">
        <f t="shared" si="1046"/>
        <v>0.11918479982228247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489871618.2221663</v>
      </c>
      <c r="AJ3575" s="27">
        <f t="shared" si="1045"/>
        <v>58385250.756426476</v>
      </c>
      <c r="AK3575" s="28">
        <f t="shared" si="1046"/>
        <v>0.11918479982228247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489871618.2221663</v>
      </c>
      <c r="AJ3576" s="200">
        <f t="shared" si="1045"/>
        <v>58385250.756426476</v>
      </c>
      <c r="AK3576" s="201">
        <f t="shared" si="1046"/>
        <v>0.11918479982228247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489871618.2221663</v>
      </c>
      <c r="AJ3577" s="200">
        <f t="shared" si="1045"/>
        <v>58385250.756426476</v>
      </c>
      <c r="AK3577" s="201">
        <f t="shared" si="1046"/>
        <v>0.11918479982228247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489871618.2221663</v>
      </c>
      <c r="AJ3579" s="27">
        <f t="shared" si="1045"/>
        <v>58385250.756426476</v>
      </c>
      <c r="AK3579" s="28">
        <f t="shared" si="1046"/>
        <v>0.11918479982228247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489871618.2221663</v>
      </c>
      <c r="AJ3580" s="27">
        <f t="shared" si="1045"/>
        <v>58385250.756426476</v>
      </c>
      <c r="AK3580" s="28">
        <f t="shared" si="1046"/>
        <v>0.11918479982228247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489871618.2221663</v>
      </c>
      <c r="AJ3581" s="27">
        <f t="shared" si="1045"/>
        <v>58385250.756426476</v>
      </c>
      <c r="AK3581" s="28">
        <f t="shared" si="1046"/>
        <v>0.11918479982228247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489871618.2221663</v>
      </c>
      <c r="AJ3582" s="27">
        <f t="shared" si="1045"/>
        <v>58385250.756426476</v>
      </c>
      <c r="AK3582" s="28">
        <f t="shared" si="1046"/>
        <v>0.11918479982228247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489871618.2221663</v>
      </c>
      <c r="AJ3583" s="27">
        <f t="shared" si="1045"/>
        <v>58385250.756426476</v>
      </c>
      <c r="AK3583" s="28">
        <f t="shared" si="1046"/>
        <v>0.11918479982228247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489871618.2221663</v>
      </c>
      <c r="AJ3584" s="27">
        <f t="shared" si="1045"/>
        <v>58385250.756426476</v>
      </c>
      <c r="AK3584" s="28">
        <f t="shared" si="1046"/>
        <v>0.11918479982228247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19654681.575150441</v>
      </c>
      <c r="AJ3585" s="27">
        <f t="shared" si="1045"/>
        <v>2358561.7890180536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19654681.575150441</v>
      </c>
      <c r="AJ3586" s="27">
        <f t="shared" si="1045"/>
        <v>2358561.7890180536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19654681.575150441</v>
      </c>
      <c r="AJ3587" s="27">
        <f t="shared" si="1045"/>
        <v>2358561.7890180536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19654681.575150441</v>
      </c>
      <c r="AJ3588" s="27">
        <f t="shared" si="1045"/>
        <v>2358561.7890180536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19654681.575150441</v>
      </c>
      <c r="AJ3589" s="27">
        <f t="shared" si="1045"/>
        <v>2358561.7890180536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19654681.575150441</v>
      </c>
      <c r="AJ3590" s="27">
        <f t="shared" ref="AJ3590:AJ3653" si="1068">IF(P3590="C66 SERVICE","",SUMIFS(AC:AC,F:F,F3590,G:G,G3590,E:E,E3590))</f>
        <v>2358561.7890180536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19654681.575150441</v>
      </c>
      <c r="AJ3593" s="27">
        <f t="shared" si="1068"/>
        <v>2358561.7890180536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19654681.575150441</v>
      </c>
      <c r="AJ3594" s="27">
        <f t="shared" si="1068"/>
        <v>2358561.7890180536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19654681.575150441</v>
      </c>
      <c r="AJ3595" s="27">
        <f t="shared" si="1068"/>
        <v>2358561.7890180536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19654681.575150441</v>
      </c>
      <c r="AJ3596" s="27">
        <f t="shared" si="1068"/>
        <v>2358561.7890180536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24615463.037168141</v>
      </c>
      <c r="AJ3602" s="27">
        <f t="shared" si="1068"/>
        <v>2921497.5836888491</v>
      </c>
      <c r="AK3602" s="28">
        <f t="shared" si="1069"/>
        <v>0.11868546121913413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489871618.2221663</v>
      </c>
      <c r="AJ3627" s="200">
        <f t="shared" si="1068"/>
        <v>58385250.756426476</v>
      </c>
      <c r="AK3627" s="201">
        <f t="shared" si="1069"/>
        <v>0.11918479982228247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489871618.2221663</v>
      </c>
      <c r="AJ3628" s="200">
        <f t="shared" si="1068"/>
        <v>58385250.756426476</v>
      </c>
      <c r="AK3628" s="201">
        <f t="shared" si="1069"/>
        <v>0.11918479982228247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489871618.2221663</v>
      </c>
      <c r="AJ3629" s="200">
        <f t="shared" si="1068"/>
        <v>58385250.756426476</v>
      </c>
      <c r="AK3629" s="201">
        <f t="shared" si="1069"/>
        <v>0.11918479982228247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489871618.2221663</v>
      </c>
      <c r="AJ3630" s="200">
        <f t="shared" si="1068"/>
        <v>58385250.756426476</v>
      </c>
      <c r="AK3630" s="201">
        <f t="shared" si="1069"/>
        <v>0.11918479982228247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19654681.575150441</v>
      </c>
      <c r="AJ3631" s="200">
        <f t="shared" si="1068"/>
        <v>2358561.7890180536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3616</v>
      </c>
      <c r="K3645" s="29" t="s">
        <v>3617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3616</v>
      </c>
      <c r="K3646" s="29" t="s">
        <v>3617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3616</v>
      </c>
      <c r="K3647" s="29" t="s">
        <v>3617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3616</v>
      </c>
      <c r="K3648" s="29" t="s">
        <v>3617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3616</v>
      </c>
      <c r="K3649" s="29" t="s">
        <v>3617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3616</v>
      </c>
      <c r="K3650" s="29" t="s">
        <v>3617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3616</v>
      </c>
      <c r="K3651" s="29" t="s">
        <v>3617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19654681.575150441</v>
      </c>
      <c r="AJ3652" s="200">
        <f t="shared" si="1068"/>
        <v>2358561.7890180536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19654681.575150441</v>
      </c>
      <c r="AJ3661" s="200">
        <f t="shared" si="1090"/>
        <v>2358561.7890180536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19654681.575150441</v>
      </c>
      <c r="AJ3663" s="200">
        <f t="shared" si="1090"/>
        <v>2358561.7890180536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3563</v>
      </c>
      <c r="K3667" s="29" t="s">
        <v>3564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19654681.575150441</v>
      </c>
      <c r="AJ3667" s="200">
        <f t="shared" si="1090"/>
        <v>2358561.7890180536</v>
      </c>
      <c r="AK3667" s="201">
        <f t="shared" si="1091"/>
        <v>0.12000000000000004</v>
      </c>
      <c r="AL3667" s="24"/>
      <c r="AM3667" s="24"/>
      <c r="AN3667" s="24"/>
      <c r="AO3667" s="24" t="s">
        <v>3565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489871618.2221663</v>
      </c>
      <c r="AJ3687" s="200">
        <f t="shared" si="1090"/>
        <v>58385250.756426476</v>
      </c>
      <c r="AK3687" s="201">
        <f t="shared" si="1091"/>
        <v>0.11918479982228247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489871618.2221663</v>
      </c>
      <c r="AJ3688" s="200">
        <f t="shared" si="1090"/>
        <v>58385250.756426476</v>
      </c>
      <c r="AK3688" s="201">
        <f t="shared" si="1091"/>
        <v>0.11918479982228247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24615463.037168141</v>
      </c>
      <c r="AJ3698" s="200">
        <f t="shared" si="1090"/>
        <v>2921497.5836888491</v>
      </c>
      <c r="AK3698" s="201">
        <f t="shared" si="1091"/>
        <v>0.11868546121913413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24615463.037168141</v>
      </c>
      <c r="AJ3699" s="200">
        <f t="shared" si="1090"/>
        <v>2921497.5836888491</v>
      </c>
      <c r="AK3699" s="201">
        <f t="shared" si="1091"/>
        <v>0.11868546121913413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19654681.575150441</v>
      </c>
      <c r="AJ3707" s="200">
        <f t="shared" si="1090"/>
        <v>2358561.7890180536</v>
      </c>
      <c r="AK3707" s="201">
        <f t="shared" si="1091"/>
        <v>0.12000000000000004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489871618.2221663</v>
      </c>
      <c r="AJ3714" s="200">
        <f t="shared" si="1090"/>
        <v>58385250.756426476</v>
      </c>
      <c r="AK3714" s="201">
        <f t="shared" si="1091"/>
        <v>0.11918479982228247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12</v>
      </c>
      <c r="H3717" s="29"/>
      <c r="I3717" s="204" t="str">
        <f t="shared" si="1086"/>
        <v>Q3</v>
      </c>
      <c r="J3717" s="188" t="s">
        <v>3561</v>
      </c>
      <c r="K3717" s="29" t="s">
        <v>3592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19654681.575150441</v>
      </c>
      <c r="AJ3717" s="200">
        <f t="shared" si="1090"/>
        <v>2358561.7890180536</v>
      </c>
      <c r="AK3717" s="201">
        <f t="shared" si="1091"/>
        <v>0.12000000000000004</v>
      </c>
      <c r="AL3717" s="24"/>
      <c r="AM3717" s="24"/>
      <c r="AN3717" s="24"/>
      <c r="AO3717" s="24"/>
      <c r="AP3717" s="165" t="str">
        <f t="shared" si="1092"/>
        <v>202412</v>
      </c>
      <c r="AQ3717" s="203" t="str">
        <f t="shared" si="1093"/>
        <v>202412RMB</v>
      </c>
      <c r="AR3717" s="206" t="str">
        <f t="shared" si="1094"/>
        <v>YAMAHA_Mounter</v>
      </c>
      <c r="AS3717" s="22">
        <f t="shared" si="1095"/>
        <v>3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12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3592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19654681.575150441</v>
      </c>
      <c r="AJ3718" s="200">
        <f t="shared" ref="AJ3718:AJ3724" si="1112">IF(P3718="C66 SERVICE","",SUMIFS(AC:AC,F:F,F3718,G:G,G3718,E:E,E3718))</f>
        <v>2358561.7890180536</v>
      </c>
      <c r="AK3718" s="201">
        <f t="shared" ref="AK3718:AK3724" si="1113">IF(AJ3718&gt;0,AJ3718/AI3718,"")</f>
        <v>0.12000000000000004</v>
      </c>
      <c r="AL3718" s="24"/>
      <c r="AM3718" s="24"/>
      <c r="AN3718" s="24"/>
      <c r="AO3718" s="24"/>
      <c r="AP3718" s="165" t="str">
        <f t="shared" ref="AP3718:AP3724" si="1114">IF(F3718="","",F3718&amp;G3718)</f>
        <v>202412</v>
      </c>
      <c r="AQ3718" s="203" t="str">
        <f t="shared" ref="AQ3718:AQ3724" si="1115">IF(W3718="","",F3718&amp;G3718&amp;W3718)</f>
        <v>202412RMB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3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3566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3566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3567</v>
      </c>
      <c r="K3725" s="29" t="s">
        <v>3568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3571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3569</v>
      </c>
      <c r="K3726" s="29" t="s">
        <v>3570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18953490.796460174</v>
      </c>
      <c r="AJ3726" s="200">
        <f t="shared" si="1131"/>
        <v>2274418.8955752216</v>
      </c>
      <c r="AK3726" s="201">
        <f t="shared" si="1132"/>
        <v>0.12000000000000004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3572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3573</v>
      </c>
      <c r="K3728" s="29" t="s">
        <v>3576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19654681.575150441</v>
      </c>
      <c r="AJ3728" s="200">
        <f t="shared" si="1131"/>
        <v>2358561.7890180536</v>
      </c>
      <c r="AK3728" s="201">
        <f t="shared" si="1132"/>
        <v>0.12000000000000004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3574</v>
      </c>
      <c r="K3729" s="29" t="s">
        <v>3577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19654681.575150441</v>
      </c>
      <c r="AJ3729" s="200">
        <f t="shared" si="1131"/>
        <v>2358561.7890180536</v>
      </c>
      <c r="AK3729" s="201">
        <f t="shared" si="1132"/>
        <v>0.12000000000000004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3575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3578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3579</v>
      </c>
      <c r="K3732" s="29" t="s">
        <v>3580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3579</v>
      </c>
      <c r="K3733" s="29" t="s">
        <v>3580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3581</v>
      </c>
      <c r="K3734" s="29" t="s">
        <v>3582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3583</v>
      </c>
      <c r="K3735" s="29" t="s">
        <v>3584</v>
      </c>
      <c r="L3735" s="24" t="s">
        <v>3585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18953490.796460174</v>
      </c>
      <c r="AJ3735" s="200">
        <f t="shared" si="1131"/>
        <v>2274418.8955752216</v>
      </c>
      <c r="AK3735" s="201">
        <f t="shared" si="1132"/>
        <v>0.12000000000000004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3586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3587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18953490.796460174</v>
      </c>
      <c r="AJ3737" s="200">
        <f t="shared" si="1131"/>
        <v>2274418.8955752216</v>
      </c>
      <c r="AK3737" s="201">
        <f t="shared" si="1132"/>
        <v>0.12000000000000004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3588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3588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3588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3588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3588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3588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3589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19654681.575150441</v>
      </c>
      <c r="AJ3744" s="200">
        <f t="shared" si="1131"/>
        <v>2358561.7890180536</v>
      </c>
      <c r="AK3744" s="201">
        <f t="shared" ref="AK3744:AK3807" si="1144">IF(AJ3744&gt;0,AJ3744/AI3744,"")</f>
        <v>0.12000000000000004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3589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19654681.575150441</v>
      </c>
      <c r="AJ3745" s="200">
        <f t="shared" si="1131"/>
        <v>2358561.7890180536</v>
      </c>
      <c r="AK3745" s="201">
        <f t="shared" si="1144"/>
        <v>0.12000000000000004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3589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19654681.575150441</v>
      </c>
      <c r="AJ3746" s="200">
        <f t="shared" si="1131"/>
        <v>2358561.7890180536</v>
      </c>
      <c r="AK3746" s="201">
        <f t="shared" si="1144"/>
        <v>0.12000000000000004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3590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19654681.575150441</v>
      </c>
      <c r="AJ3747" s="200">
        <f t="shared" si="1131"/>
        <v>2358561.7890180536</v>
      </c>
      <c r="AK3747" s="201">
        <f t="shared" si="1144"/>
        <v>0.12000000000000004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3590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19654681.575150441</v>
      </c>
      <c r="AJ3748" s="200">
        <f t="shared" si="1131"/>
        <v>2358561.7890180536</v>
      </c>
      <c r="AK3748" s="201">
        <f t="shared" si="1144"/>
        <v>0.12000000000000004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3590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19654681.575150441</v>
      </c>
      <c r="AJ3749" s="200">
        <f t="shared" si="1131"/>
        <v>2358561.7890180536</v>
      </c>
      <c r="AK3749" s="201">
        <f t="shared" si="1144"/>
        <v>0.12000000000000004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3591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18953490.796460174</v>
      </c>
      <c r="AJ3750" s="200">
        <f t="shared" si="1131"/>
        <v>2274418.8955752216</v>
      </c>
      <c r="AK3750" s="201">
        <f t="shared" si="1144"/>
        <v>0.12000000000000004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3591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18953490.796460174</v>
      </c>
      <c r="AJ3751" s="200">
        <f t="shared" si="1131"/>
        <v>2274418.8955752216</v>
      </c>
      <c r="AK3751" s="201">
        <f t="shared" si="1144"/>
        <v>0.12000000000000004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3591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18953490.796460174</v>
      </c>
      <c r="AJ3752" s="200">
        <f t="shared" si="1131"/>
        <v>2274418.8955752216</v>
      </c>
      <c r="AK3752" s="201">
        <f t="shared" si="1144"/>
        <v>0.12000000000000004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3591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18953490.796460174</v>
      </c>
      <c r="AJ3753" s="200">
        <f t="shared" si="1131"/>
        <v>2274418.8955752216</v>
      </c>
      <c r="AK3753" s="201">
        <f t="shared" si="1144"/>
        <v>0.12000000000000004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3593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18953490.796460174</v>
      </c>
      <c r="AJ3754" s="200">
        <f t="shared" si="1131"/>
        <v>2274418.8955752216</v>
      </c>
      <c r="AK3754" s="201">
        <f t="shared" si="1144"/>
        <v>0.12000000000000004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3593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18953490.796460174</v>
      </c>
      <c r="AJ3755" s="200">
        <f t="shared" si="1131"/>
        <v>2274418.8955752216</v>
      </c>
      <c r="AK3755" s="201">
        <f t="shared" si="1144"/>
        <v>0.12000000000000004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3593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18953490.796460174</v>
      </c>
      <c r="AJ3756" s="200">
        <f t="shared" si="1131"/>
        <v>2274418.8955752216</v>
      </c>
      <c r="AK3756" s="201">
        <f t="shared" si="1144"/>
        <v>0.12000000000000004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3594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3596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18953490.796460174</v>
      </c>
      <c r="AJ3757" s="200">
        <f t="shared" si="1131"/>
        <v>2274418.8955752216</v>
      </c>
      <c r="AK3757" s="201">
        <f t="shared" si="1144"/>
        <v>0.12000000000000004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3595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3596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18953490.796460174</v>
      </c>
      <c r="AJ3758" s="200">
        <f t="shared" si="1131"/>
        <v>2274418.8955752216</v>
      </c>
      <c r="AK3758" s="201">
        <f t="shared" si="1144"/>
        <v>0.12000000000000004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3597</v>
      </c>
      <c r="K3759" s="29" t="s">
        <v>3598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18953490.796460174</v>
      </c>
      <c r="AJ3759" s="27">
        <f t="shared" si="1131"/>
        <v>2274418.8955752216</v>
      </c>
      <c r="AK3759" s="243">
        <f t="shared" si="1144"/>
        <v>0.12000000000000004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3597</v>
      </c>
      <c r="K3760" s="29" t="s">
        <v>3598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18953490.796460174</v>
      </c>
      <c r="AJ3760" s="27">
        <f t="shared" si="1131"/>
        <v>2274418.8955752216</v>
      </c>
      <c r="AK3760" s="243">
        <f t="shared" si="1144"/>
        <v>0.12000000000000004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3597</v>
      </c>
      <c r="K3761" s="29" t="s">
        <v>3598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18953490.796460174</v>
      </c>
      <c r="AJ3761" s="27">
        <f t="shared" si="1131"/>
        <v>2274418.8955752216</v>
      </c>
      <c r="AK3761" s="243">
        <f t="shared" si="1144"/>
        <v>0.12000000000000004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3597</v>
      </c>
      <c r="K3762" s="29" t="s">
        <v>3598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18953490.796460174</v>
      </c>
      <c r="AJ3762" s="27">
        <f t="shared" si="1131"/>
        <v>2274418.8955752216</v>
      </c>
      <c r="AK3762" s="243">
        <f t="shared" si="1144"/>
        <v>0.12000000000000004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3597</v>
      </c>
      <c r="K3763" s="29" t="s">
        <v>3598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18953490.796460174</v>
      </c>
      <c r="AJ3763" s="27">
        <f t="shared" si="1131"/>
        <v>2274418.8955752216</v>
      </c>
      <c r="AK3763" s="243">
        <f t="shared" si="1144"/>
        <v>0.12000000000000004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3597</v>
      </c>
      <c r="K3764" s="29" t="s">
        <v>3598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18953490.796460174</v>
      </c>
      <c r="AJ3764" s="27">
        <f t="shared" si="1131"/>
        <v>2274418.8955752216</v>
      </c>
      <c r="AK3764" s="243">
        <f t="shared" si="1144"/>
        <v>0.12000000000000004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3597</v>
      </c>
      <c r="K3765" s="29" t="s">
        <v>3598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18953490.796460174</v>
      </c>
      <c r="AJ3765" s="27">
        <f t="shared" si="1131"/>
        <v>2274418.8955752216</v>
      </c>
      <c r="AK3765" s="243">
        <f t="shared" si="1144"/>
        <v>0.12000000000000004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3597</v>
      </c>
      <c r="K3766" s="29" t="s">
        <v>3598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18953490.796460174</v>
      </c>
      <c r="AJ3766" s="27">
        <f t="shared" si="1131"/>
        <v>2274418.8955752216</v>
      </c>
      <c r="AK3766" s="243">
        <f t="shared" si="1144"/>
        <v>0.12000000000000004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3597</v>
      </c>
      <c r="K3767" s="29" t="s">
        <v>3598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18953490.796460174</v>
      </c>
      <c r="AJ3767" s="27">
        <f t="shared" si="1131"/>
        <v>2274418.8955752216</v>
      </c>
      <c r="AK3767" s="243">
        <f t="shared" si="1144"/>
        <v>0.12000000000000004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3597</v>
      </c>
      <c r="K3768" s="29" t="s">
        <v>3598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18953490.796460174</v>
      </c>
      <c r="AJ3768" s="27">
        <f t="shared" si="1131"/>
        <v>2274418.8955752216</v>
      </c>
      <c r="AK3768" s="243">
        <f t="shared" si="1144"/>
        <v>0.12000000000000004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3597</v>
      </c>
      <c r="K3769" s="29" t="s">
        <v>3598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18953490.796460174</v>
      </c>
      <c r="AJ3769" s="27">
        <f t="shared" si="1131"/>
        <v>2274418.8955752216</v>
      </c>
      <c r="AK3769" s="243">
        <f t="shared" si="1144"/>
        <v>0.12000000000000004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3599</v>
      </c>
      <c r="K3770" s="29" t="s">
        <v>3598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18953490.796460174</v>
      </c>
      <c r="AJ3770" s="27">
        <f t="shared" si="1131"/>
        <v>2274418.8955752216</v>
      </c>
      <c r="AK3770" s="243">
        <f t="shared" si="1144"/>
        <v>0.12000000000000004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3600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3600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3600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3601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24615463.037168141</v>
      </c>
      <c r="AJ3774" s="27">
        <f t="shared" si="1131"/>
        <v>2921497.5836888491</v>
      </c>
      <c r="AK3774" s="243">
        <f t="shared" si="1144"/>
        <v>0.11868546121913413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3602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18953490.796460174</v>
      </c>
      <c r="AJ3775" s="27">
        <f t="shared" si="1131"/>
        <v>2274418.8955752216</v>
      </c>
      <c r="AK3775" s="243">
        <f t="shared" si="1144"/>
        <v>0.12000000000000004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3603</v>
      </c>
      <c r="K3776" s="29" t="s">
        <v>3604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3605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3605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3605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3605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3606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3607</v>
      </c>
      <c r="K3786" s="29" t="s">
        <v>3608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3609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14388350.6460177</v>
      </c>
      <c r="AJ3786" s="27">
        <f t="shared" si="1155"/>
        <v>1726602.0775221239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3607</v>
      </c>
      <c r="K3787" s="29" t="s">
        <v>3608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3609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14388350.6460177</v>
      </c>
      <c r="AJ3787" s="27">
        <f t="shared" si="1155"/>
        <v>1726602.0775221239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3610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14388350.6460177</v>
      </c>
      <c r="AJ3788" s="27">
        <f t="shared" si="1155"/>
        <v>1726602.0775221239</v>
      </c>
      <c r="AK3788" s="243">
        <f t="shared" si="1144"/>
        <v>0.12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3611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14388350.6460177</v>
      </c>
      <c r="AJ3789" s="27">
        <f t="shared" si="1155"/>
        <v>1726602.0775221239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3611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14388350.6460177</v>
      </c>
      <c r="AJ3790" s="27">
        <f t="shared" si="1155"/>
        <v>1726602.0775221239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3611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14388350.6460177</v>
      </c>
      <c r="AJ3791" s="27">
        <f t="shared" si="1155"/>
        <v>1726602.0775221239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3612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14388350.6460177</v>
      </c>
      <c r="AJ3792" s="27">
        <f t="shared" si="1155"/>
        <v>1726602.0775221239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3612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14388350.6460177</v>
      </c>
      <c r="AJ3793" s="27">
        <f t="shared" si="1155"/>
        <v>1726602.0775221239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3612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14388350.6460177</v>
      </c>
      <c r="AJ3794" s="27">
        <f t="shared" si="1155"/>
        <v>1726602.0775221239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23/24</v>
      </c>
      <c r="F3795" s="23">
        <v>2024</v>
      </c>
      <c r="G3795" s="23">
        <v>1</v>
      </c>
      <c r="H3795" s="29"/>
      <c r="I3795" s="93" t="str">
        <f t="shared" si="1141"/>
        <v>Q4</v>
      </c>
      <c r="J3795" s="188" t="s">
        <v>3613</v>
      </c>
      <c r="K3795" s="29" t="s">
        <v>3615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24615463.037168141</v>
      </c>
      <c r="AJ3795" s="27">
        <f t="shared" si="1155"/>
        <v>2921497.5836888491</v>
      </c>
      <c r="AK3795" s="243">
        <f t="shared" si="1144"/>
        <v>0.11868546121913413</v>
      </c>
      <c r="AL3795" s="24"/>
      <c r="AM3795" s="24"/>
      <c r="AN3795" s="24"/>
      <c r="AO3795" s="24"/>
      <c r="AP3795" s="165" t="str">
        <f t="shared" si="1145"/>
        <v>20241</v>
      </c>
      <c r="AQ3795" s="244" t="str">
        <f t="shared" si="1146"/>
        <v>20241RMB</v>
      </c>
      <c r="AR3795" s="245" t="str">
        <f t="shared" si="1147"/>
        <v>YAMAHA_Mounter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3613</v>
      </c>
      <c r="K3796" s="29" t="s">
        <v>3615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14388350.6460177</v>
      </c>
      <c r="AJ3796" s="27">
        <f t="shared" si="1155"/>
        <v>1726602.0775221239</v>
      </c>
      <c r="AK3796" s="243">
        <f t="shared" si="1144"/>
        <v>0.12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3614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3618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3619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14388350.6460177</v>
      </c>
      <c r="AJ3799" s="27">
        <f t="shared" si="1155"/>
        <v>1726602.0775221239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3619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14388350.6460177</v>
      </c>
      <c r="AJ3800" s="27">
        <f t="shared" si="1155"/>
        <v>1726602.0775221239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3620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18953490.796460174</v>
      </c>
      <c r="AJ3801" s="27">
        <f t="shared" si="1155"/>
        <v>2274418.8955752216</v>
      </c>
      <c r="AK3801" s="243">
        <f t="shared" si="1144"/>
        <v>0.12000000000000004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3620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18953490.796460174</v>
      </c>
      <c r="AJ3802" s="27">
        <f t="shared" si="1155"/>
        <v>2274418.8955752216</v>
      </c>
      <c r="AK3802" s="243">
        <f t="shared" si="1144"/>
        <v>0.12000000000000004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3620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18953490.796460174</v>
      </c>
      <c r="AJ3803" s="27">
        <f t="shared" si="1155"/>
        <v>2274418.8955752216</v>
      </c>
      <c r="AK3803" s="243">
        <f t="shared" si="1144"/>
        <v>0.12000000000000004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3620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18953490.796460174</v>
      </c>
      <c r="AJ3804" s="27">
        <f t="shared" si="1155"/>
        <v>2274418.8955752216</v>
      </c>
      <c r="AK3804" s="243">
        <f t="shared" si="1144"/>
        <v>0.12000000000000004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2025</v>
      </c>
      <c r="G3805" s="23">
        <v>2</v>
      </c>
      <c r="H3805" s="29"/>
      <c r="I3805" s="93" t="str">
        <f t="shared" si="1141"/>
        <v>Q4</v>
      </c>
      <c r="J3805" s="188" t="s">
        <v>3621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14388350.6460177</v>
      </c>
      <c r="AJ3805" s="27">
        <f t="shared" si="1155"/>
        <v>1726602.0775221239</v>
      </c>
      <c r="AK3805" s="243">
        <f t="shared" si="1144"/>
        <v>0.12</v>
      </c>
      <c r="AL3805" s="24"/>
      <c r="AM3805" s="24"/>
      <c r="AN3805" s="24"/>
      <c r="AO3805" s="24"/>
      <c r="AP3805" s="165" t="str">
        <f t="shared" si="1145"/>
        <v>20252</v>
      </c>
      <c r="AQ3805" s="244" t="str">
        <f t="shared" si="1146"/>
        <v>20252RMB</v>
      </c>
      <c r="AR3805" s="245" t="str">
        <f t="shared" si="1147"/>
        <v>YAMAHA_Mounter</v>
      </c>
      <c r="AS3805" s="22">
        <f t="shared" si="1148"/>
        <v>3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3622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14388350.6460177</v>
      </c>
      <c r="AJ3806" s="27">
        <f t="shared" si="1155"/>
        <v>1726602.0775221239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3622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14388350.6460177</v>
      </c>
      <c r="AJ3807" s="27">
        <f t="shared" si="1155"/>
        <v>1726602.0775221239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3622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14388350.6460177</v>
      </c>
      <c r="AJ3808" s="27">
        <f t="shared" si="1155"/>
        <v>1726602.0775221239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3622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14388350.6460177</v>
      </c>
      <c r="AJ3809" s="27">
        <f t="shared" si="1155"/>
        <v>1726602.0775221239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3623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3624</v>
      </c>
      <c r="K3811" s="29" t="s">
        <v>3625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14388350.6460177</v>
      </c>
      <c r="AJ3811" s="27">
        <f t="shared" si="1155"/>
        <v>1726602.0775221239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2025</v>
      </c>
      <c r="G3812" s="23">
        <v>2</v>
      </c>
      <c r="H3812" s="29"/>
      <c r="I3812" s="93" t="str">
        <f t="shared" si="1159"/>
        <v>Q4</v>
      </c>
      <c r="J3812" s="188" t="s">
        <v>3626</v>
      </c>
      <c r="K3812" s="29" t="s">
        <v>3627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495000</v>
      </c>
      <c r="Y3812" s="31" t="str">
        <f t="shared" si="1153"/>
        <v>1.13</v>
      </c>
      <c r="Z3812" s="241">
        <f t="shared" si="1152"/>
        <v>495000</v>
      </c>
      <c r="AA3812" s="22">
        <v>1.0920000000000001</v>
      </c>
      <c r="AB3812" s="242">
        <f t="shared" si="1156"/>
        <v>478353.98230088502</v>
      </c>
      <c r="AC3812" s="25">
        <f t="shared" si="1160"/>
        <v>57402.477876106197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14388350.6460177</v>
      </c>
      <c r="AJ3812" s="27">
        <f t="shared" si="1155"/>
        <v>1726602.0775221239</v>
      </c>
      <c r="AK3812" s="243">
        <f t="shared" si="1162"/>
        <v>0.12</v>
      </c>
      <c r="AL3812" s="24"/>
      <c r="AM3812" s="24"/>
      <c r="AN3812" s="24"/>
      <c r="AO3812" s="24"/>
      <c r="AP3812" s="165" t="str">
        <f t="shared" si="1163"/>
        <v>20252</v>
      </c>
      <c r="AQ3812" s="244" t="str">
        <f t="shared" si="1164"/>
        <v>20252RMB</v>
      </c>
      <c r="AR3812" s="245" t="str">
        <f t="shared" si="1165"/>
        <v>YAMAHA_Mounter</v>
      </c>
      <c r="AS3812" s="22">
        <f t="shared" si="1166"/>
        <v>3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2025</v>
      </c>
      <c r="G3813" s="23">
        <v>2</v>
      </c>
      <c r="H3813" s="29"/>
      <c r="I3813" s="93" t="str">
        <f t="shared" si="1159"/>
        <v>Q4</v>
      </c>
      <c r="J3813" s="188" t="s">
        <v>3628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14388350.6460177</v>
      </c>
      <c r="AJ3813" s="27">
        <f t="shared" si="1155"/>
        <v>1726602.0775221239</v>
      </c>
      <c r="AK3813" s="243">
        <f t="shared" si="1162"/>
        <v>0.12</v>
      </c>
      <c r="AL3813" s="24"/>
      <c r="AM3813" s="24"/>
      <c r="AN3813" s="24"/>
      <c r="AO3813" s="24"/>
      <c r="AP3813" s="165" t="str">
        <f t="shared" si="1163"/>
        <v>20252</v>
      </c>
      <c r="AQ3813" s="244" t="str">
        <f t="shared" si="1164"/>
        <v>20252JPY</v>
      </c>
      <c r="AR3813" s="245" t="str">
        <f t="shared" si="1165"/>
        <v>YAMAHA_Mounter</v>
      </c>
      <c r="AS3813" s="22">
        <f t="shared" si="1166"/>
        <v>3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2025</v>
      </c>
      <c r="G3814" s="23">
        <v>2</v>
      </c>
      <c r="H3814" s="29"/>
      <c r="I3814" s="93" t="str">
        <f t="shared" si="1159"/>
        <v>Q4</v>
      </c>
      <c r="J3814" s="188" t="s">
        <v>3628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14388350.6460177</v>
      </c>
      <c r="AJ3814" s="27">
        <f t="shared" si="1155"/>
        <v>1726602.0775221239</v>
      </c>
      <c r="AK3814" s="243">
        <f t="shared" si="1162"/>
        <v>0.12</v>
      </c>
      <c r="AL3814" s="24"/>
      <c r="AM3814" s="24"/>
      <c r="AN3814" s="24"/>
      <c r="AO3814" s="24"/>
      <c r="AP3814" s="165" t="str">
        <f t="shared" si="1163"/>
        <v>20252</v>
      </c>
      <c r="AQ3814" s="244" t="str">
        <f t="shared" si="1164"/>
        <v>20252JPY</v>
      </c>
      <c r="AR3814" s="245" t="str">
        <f t="shared" si="1165"/>
        <v>YAMAHA_Mounter</v>
      </c>
      <c r="AS3814" s="22">
        <f t="shared" si="1166"/>
        <v>3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3629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14388350.6460177</v>
      </c>
      <c r="AJ3815" s="27">
        <f t="shared" si="1155"/>
        <v>1726602.0775221239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3629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14388350.6460177</v>
      </c>
      <c r="AJ3816" s="27">
        <f t="shared" si="1155"/>
        <v>1726602.0775221239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3629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14388350.6460177</v>
      </c>
      <c r="AJ3817" s="27">
        <f t="shared" si="1155"/>
        <v>1726602.0775221239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3630</v>
      </c>
      <c r="K3818" s="29" t="s">
        <v>3631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3632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19654681.575150441</v>
      </c>
      <c r="AJ3818" s="27">
        <f t="shared" si="1155"/>
        <v>2358561.7890180536</v>
      </c>
      <c r="AK3818" s="243">
        <f t="shared" si="1162"/>
        <v>0.12000000000000004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3633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zoomScale="70" zoomScaleNormal="70" workbookViewId="0">
      <selection activeCell="L46" sqref="L4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27974328.320460182</v>
      </c>
      <c r="T13" s="79">
        <f>IF(R13="","",SUMIFS(raw_sheet!AB:AB,raw_sheet!E:E,list!P13,raw_sheet!F:F,list!Q13,raw_sheet!G:G,list!R13,raw_sheet!R:R,list!$T$12))</f>
        <v>2654705.1504424782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30629033.470902655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22377919.230088495</v>
      </c>
      <c r="AF13" s="79">
        <f>IF(AD13="","",SUMIFS(raw_sheet!AB:AB,raw_sheet!A:A,list!AB13,raw_sheet!B:B,list!AC13,raw_sheet!C:C,list!AD13,raw_sheet!S:S,list!$AF$12))</f>
        <v>3725176.637168142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506378.76106194698</v>
      </c>
      <c r="AI13" s="80">
        <f>IF(AD13="","",SUMIFS(raw_sheet!AB:AB,raw_sheet!A:A,list!AB13,raw_sheet!B:B,list!AC13,raw_sheet!C:C,list!AD13))</f>
        <v>26609474.628318585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16739138.212318588</v>
      </c>
      <c r="T14" s="79">
        <f>IF(R14="","",SUMIFS(raw_sheet!AB:AB,raw_sheet!E:E,list!P14,raw_sheet!F:F,list!Q14,raw_sheet!G:G,list!R14,raw_sheet!R:R,list!$T$12))</f>
        <v>2915543.3628318585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19654681.575150441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16792411.68141593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18953490.796460174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14030793.123893805</v>
      </c>
      <c r="T16" s="79">
        <f>IF(R16="","",SUMIFS(raw_sheet!AB:AB,raw_sheet!E:E,list!P16,raw_sheet!F:F,list!Q16,raw_sheet!G:G,list!R16,raw_sheet!R:R,list!$T$12))</f>
        <v>357557.5221238939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14388350.6460177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421441700</v>
      </c>
      <c r="AK18" s="124" cm="1">
        <f t="array" ref="AK18">IFERROR(SUMPRODUCT((AD21:AD150="EAST")*(AJ21:AJ150)),0)</f>
        <v>3848800</v>
      </c>
      <c r="AL18" s="124" cm="1">
        <f t="array" ref="AL18">IFERROR(SUMPRODUCT((AD21:AD150="NORTH")*(AJ21:AJ150)),0)</f>
        <v>524000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70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EAST</v>
      </c>
      <c r="S21" s="13" t="str">
        <v>C49SHA20240701/JXD</v>
      </c>
      <c r="T21" s="13" t="str">
        <v>睿思凯科技（泰国）</v>
      </c>
      <c r="U21" s="13" t="str">
        <v>YSM10</v>
      </c>
      <c r="V21" s="13">
        <v>1</v>
      </c>
      <c r="W21" s="92" t="str">
        <v>USD</v>
      </c>
      <c r="X21" s="97">
        <v>7.8</v>
      </c>
      <c r="Y21" s="92">
        <v>629850</v>
      </c>
      <c r="Z21" s="229">
        <v>0.26390000000000002</v>
      </c>
      <c r="AB21" s="15" cm="1">
        <f t="array" ref="AB21:AM64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9.0999999999999998E-2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EAST</v>
      </c>
      <c r="S22" s="13" t="str">
        <v>C49SHA20240701/JXD</v>
      </c>
      <c r="T22" s="13" t="str">
        <v>睿思凯科技（泰国）</v>
      </c>
      <c r="U22" s="13" t="str">
        <v>YSM20R</v>
      </c>
      <c r="V22" s="13">
        <v>1</v>
      </c>
      <c r="W22" s="92" t="str">
        <v>USD</v>
      </c>
      <c r="X22" s="97">
        <v>7.8</v>
      </c>
      <c r="Y22" s="92">
        <v>1294800</v>
      </c>
      <c r="Z22" s="229">
        <v>0.26390000000000002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9.0999999999999998E-2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WEST</v>
      </c>
      <c r="S23" s="13" t="str">
        <v>C49XIY20240722/LJY</v>
      </c>
      <c r="T23" s="13" t="str">
        <v>西安海龙</v>
      </c>
      <c r="U23" s="13" t="str">
        <v>YSM10</v>
      </c>
      <c r="V23" s="13">
        <v>1</v>
      </c>
      <c r="W23" s="92" t="str">
        <v>RMB</v>
      </c>
      <c r="X23" s="97">
        <v>1.0920000000000001</v>
      </c>
      <c r="Y23" s="92">
        <v>579823.00884955761</v>
      </c>
      <c r="Z23" s="229">
        <v>9.6000000000000002E-2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9.0999999999999998E-2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WEST</v>
      </c>
      <c r="S24" s="13" t="str">
        <v>C49XIY20240722/LJY</v>
      </c>
      <c r="T24" s="13" t="str">
        <v>西安海龙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579823.00884955761</v>
      </c>
      <c r="Z24" s="229">
        <v>9.6000000000000002E-2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YSM20R</v>
      </c>
      <c r="V25" s="13">
        <v>1</v>
      </c>
      <c r="W25" s="92" t="str">
        <v>USD</v>
      </c>
      <c r="X25" s="97">
        <v>7.8</v>
      </c>
      <c r="Y25" s="92">
        <v>875160</v>
      </c>
      <c r="Z25" s="229">
        <v>0.15540000000000001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YSM20R</v>
      </c>
      <c r="V26" s="13">
        <v>1</v>
      </c>
      <c r="W26" s="92" t="str">
        <v>USD</v>
      </c>
      <c r="X26" s="97">
        <v>7.8</v>
      </c>
      <c r="Y26" s="92">
        <v>875160</v>
      </c>
      <c r="Z26" s="229">
        <v>0.15540000000000001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0.1017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YSM10</v>
      </c>
      <c r="V27" s="13">
        <v>1</v>
      </c>
      <c r="W27" s="92" t="str">
        <v>USD</v>
      </c>
      <c r="X27" s="97">
        <v>7.8</v>
      </c>
      <c r="Y27" s="92">
        <v>604656</v>
      </c>
      <c r="Z27" s="229">
        <v>0.15540000000000001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0.1099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DESEN DSP-10-YMH</v>
      </c>
      <c r="V28" s="13">
        <v>1</v>
      </c>
      <c r="W28" s="92" t="str">
        <v>USD</v>
      </c>
      <c r="X28" s="97">
        <v>7.8</v>
      </c>
      <c r="Y28" s="92">
        <v>278460</v>
      </c>
      <c r="Z28" s="229">
        <v>0.38640000000000002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0.1099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Heller 1936MK5</v>
      </c>
      <c r="V29" s="13">
        <v>1</v>
      </c>
      <c r="W29" s="92" t="str">
        <v>USD</v>
      </c>
      <c r="X29" s="97">
        <v>7.8</v>
      </c>
      <c r="Y29" s="92">
        <v>628524</v>
      </c>
      <c r="Z29" s="229">
        <v>0.38640000000000002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0.1099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C49SZX20240178DZ&amp;JAL</v>
      </c>
      <c r="T30" s="13" t="str">
        <v>GLOBAL STAR(嘉裕越南分部)</v>
      </c>
      <c r="U30" s="13" t="str">
        <v>YSi-V</v>
      </c>
      <c r="V30" s="13">
        <v>1</v>
      </c>
      <c r="W30" s="92" t="str">
        <v>USD</v>
      </c>
      <c r="X30" s="97">
        <v>7.8</v>
      </c>
      <c r="Y30" s="92">
        <v>688194</v>
      </c>
      <c r="Z30" s="229">
        <v>0.38640000000000002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0.1099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C49SZX20240178DZ&amp;JAL</v>
      </c>
      <c r="T31" s="13" t="str">
        <v>GLOBAL STAR(嘉裕越南分部)</v>
      </c>
      <c r="U31" s="13" t="str">
        <v>SOLDERSTAR Lite 6</v>
      </c>
      <c r="V31" s="13">
        <v>1</v>
      </c>
      <c r="W31" s="92" t="str">
        <v>USD</v>
      </c>
      <c r="X31" s="97">
        <v>7.8</v>
      </c>
      <c r="Y31" s="92">
        <v>47736</v>
      </c>
      <c r="Z31" s="229">
        <v>0.38640000000000002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0.1211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0.1051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YSM20R</v>
      </c>
      <c r="V33" s="13">
        <v>1</v>
      </c>
      <c r="W33" s="92" t="str">
        <v>JPY</v>
      </c>
      <c r="X33" s="97">
        <v>5.1799999999999999E-2</v>
      </c>
      <c r="Y33" s="92">
        <v>828800</v>
      </c>
      <c r="Z33" s="229">
        <v>0.1051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YSM20R</v>
      </c>
      <c r="V34" s="13">
        <v>1</v>
      </c>
      <c r="W34" s="92" t="str">
        <v>JPY</v>
      </c>
      <c r="X34" s="97">
        <v>5.1799999999999999E-2</v>
      </c>
      <c r="Y34" s="92">
        <v>828800</v>
      </c>
      <c r="Z34" s="229">
        <v>0.1051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0.1051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0.1051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SOUTH</v>
      </c>
      <c r="S37" s="13" t="str">
        <v>C49SZX20240147DZ</v>
      </c>
      <c r="T37" s="13" t="str">
        <v>长沙健科</v>
      </c>
      <c r="U37" s="13" t="str">
        <v>YSM10</v>
      </c>
      <c r="V37" s="13">
        <v>1</v>
      </c>
      <c r="W37" s="92" t="str">
        <v>JPY</v>
      </c>
      <c r="X37" s="97">
        <v>5.1799999999999999E-2</v>
      </c>
      <c r="Y37" s="92">
        <v>556850</v>
      </c>
      <c r="Z37" s="229">
        <v>0.1051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C49SZX20240147DZ</v>
      </c>
      <c r="T38" s="13" t="str">
        <v>长沙健科</v>
      </c>
      <c r="U38" s="13" t="str">
        <v>YSM10</v>
      </c>
      <c r="V38" s="13">
        <v>1</v>
      </c>
      <c r="W38" s="92" t="str">
        <v>JPY</v>
      </c>
      <c r="X38" s="97">
        <v>5.1799999999999999E-2</v>
      </c>
      <c r="Y38" s="92">
        <v>556850</v>
      </c>
      <c r="Z38" s="229">
        <v>0.1051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EAST</v>
      </c>
      <c r="S39" s="13" t="str">
        <v>C49SHA20240801/HZY</v>
      </c>
      <c r="T39" s="13" t="str">
        <v>宁波科尔维特</v>
      </c>
      <c r="U39" s="13" t="str">
        <v>YSM20R</v>
      </c>
      <c r="V39" s="13">
        <v>1</v>
      </c>
      <c r="W39" s="92" t="str">
        <v>RMB</v>
      </c>
      <c r="X39" s="97">
        <v>1.0920000000000001</v>
      </c>
      <c r="Y39" s="92">
        <v>599150.44247787632</v>
      </c>
      <c r="Z39" s="229">
        <v>6.5199999999999994E-2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0.1101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YSM20R</v>
      </c>
      <c r="V41" s="13">
        <v>1</v>
      </c>
      <c r="W41" s="92" t="str">
        <v>JPY</v>
      </c>
      <c r="X41" s="97">
        <v>5.1799999999999999E-2</v>
      </c>
      <c r="Y41" s="92">
        <v>631960</v>
      </c>
      <c r="Z41" s="229">
        <v>0.1101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YSM20R</v>
      </c>
      <c r="V42" s="13">
        <v>1</v>
      </c>
      <c r="W42" s="92" t="str">
        <v>JPY</v>
      </c>
      <c r="X42" s="97">
        <v>5.1799999999999999E-2</v>
      </c>
      <c r="Y42" s="92">
        <v>631960</v>
      </c>
      <c r="Z42" s="229">
        <v>0.1101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C49SZX20240156MZ</v>
      </c>
      <c r="T43" s="13" t="str">
        <v>朗迅</v>
      </c>
      <c r="U43" s="13" t="str">
        <v>YSM10</v>
      </c>
      <c r="V43" s="13">
        <v>1</v>
      </c>
      <c r="W43" s="92" t="str">
        <v>JPY</v>
      </c>
      <c r="X43" s="97">
        <v>5.1799999999999999E-2</v>
      </c>
      <c r="Y43" s="92">
        <v>372960</v>
      </c>
      <c r="Z43" s="229">
        <v>0.1101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0.1026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C49SZX20240156MZ</v>
      </c>
      <c r="T44" s="13" t="str">
        <v>朗迅</v>
      </c>
      <c r="U44" s="13" t="str">
        <v>YSM10</v>
      </c>
      <c r="V44" s="13">
        <v>1</v>
      </c>
      <c r="W44" s="92" t="str">
        <v>JPY</v>
      </c>
      <c r="X44" s="97">
        <v>5.1799999999999999E-2</v>
      </c>
      <c r="Y44" s="92">
        <v>372960</v>
      </c>
      <c r="Z44" s="229">
        <v>0.1101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0.1275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C49SZX20240158EC</v>
      </c>
      <c r="T45" s="13" t="str">
        <v>正邦</v>
      </c>
      <c r="U45" s="13" t="str">
        <v>YRM20</v>
      </c>
      <c r="V45" s="13">
        <v>1</v>
      </c>
      <c r="W45" s="92" t="str">
        <v>JPY</v>
      </c>
      <c r="X45" s="97">
        <v>5.1799999999999999E-2</v>
      </c>
      <c r="Y45" s="92">
        <v>849520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EAST</v>
      </c>
      <c r="S46" s="13" t="str">
        <v>C49SHA20240919/LQM</v>
      </c>
      <c r="T46" s="13" t="str">
        <v>江苏信利</v>
      </c>
      <c r="U46" s="13" t="str">
        <v>YSM20R</v>
      </c>
      <c r="V46" s="13">
        <v>1</v>
      </c>
      <c r="W46" s="92" t="str">
        <v>RMB</v>
      </c>
      <c r="X46" s="97">
        <v>1.0920000000000001</v>
      </c>
      <c r="Y46" s="92">
        <v>773097.34513274347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>
        <v>2024</v>
      </c>
      <c r="AC47" s="13">
        <v>11</v>
      </c>
      <c r="AD47" s="13" t="str">
        <v>SOUTH</v>
      </c>
      <c r="AE47" s="13" t="str">
        <v>C49SZX20240189JY</v>
      </c>
      <c r="AF47" s="13" t="str">
        <v>海凌科</v>
      </c>
      <c r="AG47" s="13" t="str">
        <v>YSM20R</v>
      </c>
      <c r="AH47" s="13">
        <v>1</v>
      </c>
      <c r="AI47" s="92" t="str">
        <v>JPY</v>
      </c>
      <c r="AJ47" s="118">
        <v>14000000</v>
      </c>
      <c r="AK47" s="97">
        <v>5.1799999999999999E-2</v>
      </c>
      <c r="AL47" s="92">
        <v>725200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YSM10</v>
      </c>
      <c r="V48" s="13">
        <v>1</v>
      </c>
      <c r="W48" s="92" t="str">
        <v>RMB</v>
      </c>
      <c r="X48" s="97">
        <v>1.0920000000000001</v>
      </c>
      <c r="Y48" s="92">
        <v>521840.70796460187</v>
      </c>
      <c r="Z48" s="229">
        <v>0.12</v>
      </c>
      <c r="AB48" s="13">
        <v>2024</v>
      </c>
      <c r="AC48" s="13">
        <v>11</v>
      </c>
      <c r="AD48" s="13" t="str">
        <v>SOUTH</v>
      </c>
      <c r="AE48" s="13" t="str">
        <v>C49SZX20240189JY</v>
      </c>
      <c r="AF48" s="13" t="str">
        <v>海凌科</v>
      </c>
      <c r="AG48" s="13" t="str">
        <v>YSM20R</v>
      </c>
      <c r="AH48" s="13">
        <v>1</v>
      </c>
      <c r="AI48" s="92" t="str">
        <v>JPY</v>
      </c>
      <c r="AJ48" s="118">
        <v>14000000</v>
      </c>
      <c r="AK48" s="97">
        <v>5.1799999999999999E-2</v>
      </c>
      <c r="AL48" s="92">
        <v>725200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>
        <v>2024</v>
      </c>
      <c r="AC49" s="13">
        <v>11</v>
      </c>
      <c r="AD49" s="13" t="str">
        <v>SOUTH</v>
      </c>
      <c r="AE49" s="13" t="str">
        <v>C49SZX20240189JY</v>
      </c>
      <c r="AF49" s="13" t="str">
        <v>海凌科</v>
      </c>
      <c r="AG49" s="13" t="str">
        <v>YSM20R</v>
      </c>
      <c r="AH49" s="13">
        <v>1</v>
      </c>
      <c r="AI49" s="92" t="str">
        <v>JPY</v>
      </c>
      <c r="AJ49" s="118">
        <v>14000000</v>
      </c>
      <c r="AK49" s="97">
        <v>5.1799999999999999E-2</v>
      </c>
      <c r="AL49" s="92">
        <v>725200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YSi-V</v>
      </c>
      <c r="V50" s="13">
        <v>1</v>
      </c>
      <c r="W50" s="92" t="str">
        <v>RMB</v>
      </c>
      <c r="X50" s="97">
        <v>1.0920000000000001</v>
      </c>
      <c r="Y50" s="92">
        <v>338230.08849557524</v>
      </c>
      <c r="Z50" s="229">
        <v>0.12</v>
      </c>
      <c r="AB50" s="13">
        <v>2024</v>
      </c>
      <c r="AC50" s="13">
        <v>11</v>
      </c>
      <c r="AD50" s="13" t="str">
        <v>SOUTH</v>
      </c>
      <c r="AE50" s="13" t="str">
        <v>C49SZX20240189JY</v>
      </c>
      <c r="AF50" s="13" t="str">
        <v>海凌科</v>
      </c>
      <c r="AG50" s="13" t="str">
        <v>YSM20R</v>
      </c>
      <c r="AH50" s="13">
        <v>1</v>
      </c>
      <c r="AI50" s="92" t="str">
        <v>JPY</v>
      </c>
      <c r="AJ50" s="118">
        <v>14000000</v>
      </c>
      <c r="AK50" s="97">
        <v>5.1799999999999999E-2</v>
      </c>
      <c r="AL50" s="92">
        <v>725200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>
        <v>2024</v>
      </c>
      <c r="AC51" s="13">
        <v>11</v>
      </c>
      <c r="AD51" s="13" t="str">
        <v>SOUTH</v>
      </c>
      <c r="AE51" s="13" t="str">
        <v>C49SZX20240201JL/HJD24110519</v>
      </c>
      <c r="AF51" s="13" t="str">
        <v>皓吉达</v>
      </c>
      <c r="AG51" s="13" t="str">
        <v>YSM10</v>
      </c>
      <c r="AH51" s="13">
        <v>1</v>
      </c>
      <c r="AI51" s="92" t="str">
        <v>RMB</v>
      </c>
      <c r="AJ51" s="118">
        <v>446700</v>
      </c>
      <c r="AK51" s="97">
        <v>1.0920000000000001</v>
      </c>
      <c r="AL51" s="92">
        <v>431678.23008849565</v>
      </c>
      <c r="AM51" s="229">
        <v>0.12</v>
      </c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C49SHA20241010/HZY</v>
      </c>
      <c r="T52" s="13" t="str">
        <v>宁波千瑞</v>
      </c>
      <c r="U52" s="13" t="str">
        <v>YSM20R</v>
      </c>
      <c r="V52" s="13">
        <v>1</v>
      </c>
      <c r="W52" s="92" t="str">
        <v>RMB</v>
      </c>
      <c r="X52" s="97">
        <v>1.0920000000000001</v>
      </c>
      <c r="Y52" s="92">
        <v>734440.54513274354</v>
      </c>
      <c r="Z52" s="229">
        <v>0.1041</v>
      </c>
      <c r="AB52" s="13">
        <v>2024</v>
      </c>
      <c r="AC52" s="13">
        <v>11</v>
      </c>
      <c r="AD52" s="13" t="str">
        <v>SOUTH</v>
      </c>
      <c r="AE52" s="13" t="str">
        <v>C49SZX20240203DZ</v>
      </c>
      <c r="AF52" s="13" t="str">
        <v>显控</v>
      </c>
      <c r="AG52" s="13" t="str">
        <v>YSM20R</v>
      </c>
      <c r="AH52" s="13">
        <v>1</v>
      </c>
      <c r="AI52" s="92" t="str">
        <v>JPY</v>
      </c>
      <c r="AJ52" s="118">
        <v>16835000</v>
      </c>
      <c r="AK52" s="97">
        <v>5.1799999999999999E-2</v>
      </c>
      <c r="AL52" s="92">
        <v>872053</v>
      </c>
      <c r="AM52" s="229">
        <v>0.12</v>
      </c>
    </row>
    <row r="53" spans="1:39">
      <c r="A53" s="103"/>
      <c r="B53" s="40"/>
      <c r="P53" s="13">
        <v>2024</v>
      </c>
      <c r="Q53" s="13">
        <v>11</v>
      </c>
      <c r="R53" s="13" t="str">
        <v>EAST</v>
      </c>
      <c r="S53" s="13" t="str">
        <v>C28SHA20241015/ZQR</v>
      </c>
      <c r="T53" s="13" t="str">
        <v>上海和贤</v>
      </c>
      <c r="U53" s="13" t="str">
        <v>YSi-V</v>
      </c>
      <c r="V53" s="13">
        <v>1</v>
      </c>
      <c r="W53" s="92" t="str">
        <v>RMB</v>
      </c>
      <c r="X53" s="97">
        <v>1.0920000000000001</v>
      </c>
      <c r="Y53" s="92">
        <v>335330.97345132747</v>
      </c>
      <c r="Z53" s="229">
        <v>0.1492</v>
      </c>
      <c r="AB53" s="13">
        <v>2024</v>
      </c>
      <c r="AC53" s="13">
        <v>11</v>
      </c>
      <c r="AD53" s="13" t="str">
        <v>SOUTH</v>
      </c>
      <c r="AE53" s="13" t="str">
        <v>C49SZX20240203DZ</v>
      </c>
      <c r="AF53" s="13" t="str">
        <v>显控</v>
      </c>
      <c r="AG53" s="13" t="str">
        <v>YSM20R</v>
      </c>
      <c r="AH53" s="13">
        <v>1</v>
      </c>
      <c r="AI53" s="92" t="str">
        <v>JPY</v>
      </c>
      <c r="AJ53" s="118">
        <v>16835000</v>
      </c>
      <c r="AK53" s="97">
        <v>5.1799999999999999E-2</v>
      </c>
      <c r="AL53" s="92">
        <v>872053</v>
      </c>
      <c r="AM53" s="229">
        <v>0.12</v>
      </c>
    </row>
    <row r="54" spans="1:39">
      <c r="A54" s="103"/>
      <c r="B54" s="40"/>
      <c r="P54" s="13">
        <v>2024</v>
      </c>
      <c r="Q54" s="13">
        <v>11</v>
      </c>
      <c r="R54" s="13" t="str">
        <v>SOUTH</v>
      </c>
      <c r="S54" s="13" t="str">
        <v>C49SZX20240171SX</v>
      </c>
      <c r="T54" s="13" t="str">
        <v>裕达盛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663819.46902654879</v>
      </c>
      <c r="Z54" s="229">
        <v>0.1036</v>
      </c>
      <c r="AB54" s="13">
        <v>2024</v>
      </c>
      <c r="AC54" s="13">
        <v>11</v>
      </c>
      <c r="AD54" s="13" t="str">
        <v>SOUTH</v>
      </c>
      <c r="AE54" s="13" t="str">
        <v>C49SZX20240203DZ</v>
      </c>
      <c r="AF54" s="13" t="str">
        <v>显控</v>
      </c>
      <c r="AG54" s="13" t="str">
        <v>YSM10</v>
      </c>
      <c r="AH54" s="13">
        <v>1</v>
      </c>
      <c r="AI54" s="92" t="str">
        <v>JPY</v>
      </c>
      <c r="AJ54" s="118">
        <v>14300000</v>
      </c>
      <c r="AK54" s="97">
        <v>5.1799999999999999E-2</v>
      </c>
      <c r="AL54" s="92">
        <v>740740</v>
      </c>
      <c r="AM54" s="229">
        <v>0.12</v>
      </c>
    </row>
    <row r="55" spans="1:39">
      <c r="A55" s="103"/>
      <c r="B55" s="40"/>
      <c r="P55" s="13">
        <v>2024</v>
      </c>
      <c r="Q55" s="13">
        <v>11</v>
      </c>
      <c r="R55" s="13" t="str">
        <v>SOUTH</v>
      </c>
      <c r="S55" s="13" t="str">
        <v>C49SZX20240170DX</v>
      </c>
      <c r="T55" s="13" t="str">
        <v>启世（end user:百世威）</v>
      </c>
      <c r="U55" s="13" t="str">
        <v>YSM20R</v>
      </c>
      <c r="V55" s="13">
        <v>1</v>
      </c>
      <c r="W55" s="92" t="str">
        <v>JPY</v>
      </c>
      <c r="X55" s="97">
        <v>5.5599999999999997E-2</v>
      </c>
      <c r="Y55" s="92">
        <v>665798.32399999991</v>
      </c>
      <c r="Z55" s="229">
        <v>0.12</v>
      </c>
      <c r="AB55" s="13">
        <v>2024</v>
      </c>
      <c r="AC55" s="13">
        <v>11</v>
      </c>
      <c r="AD55" s="13" t="str">
        <v>SOUTH</v>
      </c>
      <c r="AE55" s="13" t="str">
        <v>C49SZX20240203DZ</v>
      </c>
      <c r="AF55" s="13" t="str">
        <v>显控</v>
      </c>
      <c r="AG55" s="13" t="str">
        <v>YSM10</v>
      </c>
      <c r="AH55" s="13">
        <v>1</v>
      </c>
      <c r="AI55" s="92" t="str">
        <v>JPY</v>
      </c>
      <c r="AJ55" s="118">
        <v>14300000</v>
      </c>
      <c r="AK55" s="97">
        <v>5.1799999999999999E-2</v>
      </c>
      <c r="AL55" s="92">
        <v>740740</v>
      </c>
      <c r="AM55" s="229">
        <v>0.12</v>
      </c>
    </row>
    <row r="56" spans="1:39">
      <c r="A56" s="103"/>
      <c r="B56" s="40"/>
      <c r="P56" s="13">
        <v>2024</v>
      </c>
      <c r="Q56" s="13">
        <v>11</v>
      </c>
      <c r="R56" s="13" t="str">
        <v>SOUTH</v>
      </c>
      <c r="S56" s="13" t="str">
        <v>C49SZX20240170DX</v>
      </c>
      <c r="T56" s="13" t="str">
        <v>启世（end user:百世威）</v>
      </c>
      <c r="U56" s="13" t="str">
        <v>YSM10</v>
      </c>
      <c r="V56" s="13">
        <v>1</v>
      </c>
      <c r="W56" s="92" t="str">
        <v>JPY</v>
      </c>
      <c r="X56" s="97">
        <v>5.5599999999999997E-2</v>
      </c>
      <c r="Y56" s="92">
        <v>556000</v>
      </c>
      <c r="Z56" s="229">
        <v>0.12</v>
      </c>
      <c r="AB56" s="13">
        <v>2024</v>
      </c>
      <c r="AC56" s="13">
        <v>11</v>
      </c>
      <c r="AD56" s="13" t="str">
        <v>EAST</v>
      </c>
      <c r="AE56" s="13" t="str">
        <v>C49SHA20241116/TWB</v>
      </c>
      <c r="AF56" s="13" t="str">
        <v>宁波朗能</v>
      </c>
      <c r="AG56" s="13" t="str">
        <v>YSM20R</v>
      </c>
      <c r="AH56" s="13">
        <v>1</v>
      </c>
      <c r="AI56" s="92" t="str">
        <v>RMB</v>
      </c>
      <c r="AJ56" s="118">
        <v>673800</v>
      </c>
      <c r="AK56" s="97">
        <v>1.0920000000000001</v>
      </c>
      <c r="AL56" s="92">
        <v>651141.23893805314</v>
      </c>
      <c r="AM56" s="229">
        <v>9.7699999999999995E-2</v>
      </c>
    </row>
    <row r="57" spans="1:39">
      <c r="A57" s="103"/>
      <c r="B57" s="40"/>
      <c r="P57" s="13">
        <v>2024</v>
      </c>
      <c r="Q57" s="13">
        <v>11</v>
      </c>
      <c r="R57" s="13" t="str">
        <v>SOUTH</v>
      </c>
      <c r="S57" s="13" t="str">
        <v>C49SZX20240176SS</v>
      </c>
      <c r="T57" s="13" t="str">
        <v>鑫锐嘉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382407.07964601775</v>
      </c>
      <c r="Z57" s="229">
        <v>0.12</v>
      </c>
      <c r="AB57" s="13">
        <v>2024</v>
      </c>
      <c r="AC57" s="13">
        <v>11</v>
      </c>
      <c r="AD57" s="13" t="str">
        <v>EAST</v>
      </c>
      <c r="AE57" s="13" t="str">
        <v>C49SHA20241115/JXD</v>
      </c>
      <c r="AF57" s="13" t="str">
        <v>江苏镭通智能</v>
      </c>
      <c r="AG57" s="13" t="str">
        <v>YSM10</v>
      </c>
      <c r="AH57" s="13">
        <v>1</v>
      </c>
      <c r="AI57" s="92" t="str">
        <v>RMB</v>
      </c>
      <c r="AJ57" s="118">
        <v>780000</v>
      </c>
      <c r="AK57" s="97">
        <v>1.0920000000000001</v>
      </c>
      <c r="AL57" s="92">
        <v>753769.91150442488</v>
      </c>
      <c r="AM57" s="229">
        <v>0.12</v>
      </c>
    </row>
    <row r="58" spans="1:39">
      <c r="A58" s="103"/>
      <c r="B58" s="40"/>
      <c r="P58" s="13">
        <v>2024</v>
      </c>
      <c r="Q58" s="13">
        <v>11</v>
      </c>
      <c r="R58" s="13" t="str">
        <v>SOUTH</v>
      </c>
      <c r="S58" s="13" t="str">
        <v>C49SZX20240186JL</v>
      </c>
      <c r="T58" s="13" t="str">
        <v>同基</v>
      </c>
      <c r="U58" s="13" t="str">
        <v>YSM20R</v>
      </c>
      <c r="V58" s="13">
        <v>1</v>
      </c>
      <c r="W58" s="92" t="str">
        <v>JPY</v>
      </c>
      <c r="X58" s="97">
        <v>5.5599999999999997E-2</v>
      </c>
      <c r="Y58" s="92">
        <v>750600</v>
      </c>
      <c r="Z58" s="229">
        <v>9.0999999999999998E-2</v>
      </c>
      <c r="AB58" s="13">
        <v>2024</v>
      </c>
      <c r="AC58" s="13">
        <v>11</v>
      </c>
      <c r="AD58" s="13" t="str">
        <v>NORTH</v>
      </c>
      <c r="AE58" s="13" t="str">
        <v>C49BJS20241120XHH</v>
      </c>
      <c r="AF58" s="13" t="str">
        <v>北京赫兴电子</v>
      </c>
      <c r="AG58" s="13" t="str">
        <v>YSM10</v>
      </c>
      <c r="AH58" s="13">
        <v>1</v>
      </c>
      <c r="AI58" s="92" t="str">
        <v>RMB</v>
      </c>
      <c r="AJ58" s="118">
        <v>495000</v>
      </c>
      <c r="AK58" s="97">
        <v>1.0920000000000001</v>
      </c>
      <c r="AL58" s="92">
        <v>478353.98230088502</v>
      </c>
      <c r="AM58" s="229">
        <v>0.12</v>
      </c>
    </row>
    <row r="59" spans="1:39">
      <c r="A59" s="103"/>
      <c r="B59" s="40"/>
      <c r="P59" s="13">
        <v>2024</v>
      </c>
      <c r="Q59" s="13">
        <v>11</v>
      </c>
      <c r="R59" s="13" t="str">
        <v>SOUTH</v>
      </c>
      <c r="S59" s="13" t="str">
        <v>C49SZX20240186JL</v>
      </c>
      <c r="T59" s="13" t="str">
        <v>同基</v>
      </c>
      <c r="U59" s="13" t="str">
        <v>YSM20R</v>
      </c>
      <c r="V59" s="13">
        <v>1</v>
      </c>
      <c r="W59" s="92" t="str">
        <v>JPY</v>
      </c>
      <c r="X59" s="97">
        <v>5.5599999999999997E-2</v>
      </c>
      <c r="Y59" s="92">
        <v>750600</v>
      </c>
      <c r="Z59" s="229">
        <v>9.0999999999999998E-2</v>
      </c>
      <c r="AB59" s="13">
        <v>2024</v>
      </c>
      <c r="AC59" s="13">
        <v>11</v>
      </c>
      <c r="AD59" s="13" t="str">
        <v>SOUTH</v>
      </c>
      <c r="AE59" s="13" t="str">
        <v>C49SZX20240205SX</v>
      </c>
      <c r="AF59" s="13" t="str">
        <v>锐诚</v>
      </c>
      <c r="AG59" s="13" t="str">
        <v>YSM10</v>
      </c>
      <c r="AH59" s="13">
        <v>1</v>
      </c>
      <c r="AI59" s="92" t="str">
        <v>JPY</v>
      </c>
      <c r="AJ59" s="118">
        <v>7200000</v>
      </c>
      <c r="AK59" s="97">
        <v>5.1799999999999999E-2</v>
      </c>
      <c r="AL59" s="92">
        <v>372960</v>
      </c>
      <c r="AM59" s="229">
        <v>0.12</v>
      </c>
    </row>
    <row r="60" spans="1:39">
      <c r="A60" s="103"/>
      <c r="B60" s="40"/>
      <c r="P60" s="13">
        <v>2024</v>
      </c>
      <c r="Q60" s="13">
        <v>11</v>
      </c>
      <c r="R60" s="13" t="str">
        <v>SOUTH</v>
      </c>
      <c r="S60" s="13" t="str">
        <v>C49SZX20240186JL</v>
      </c>
      <c r="T60" s="13" t="str">
        <v>同基</v>
      </c>
      <c r="U60" s="13" t="str">
        <v>YSM10</v>
      </c>
      <c r="V60" s="13">
        <v>1</v>
      </c>
      <c r="W60" s="92" t="str">
        <v>JPY</v>
      </c>
      <c r="X60" s="97">
        <v>5.5599999999999997E-2</v>
      </c>
      <c r="Y60" s="92">
        <v>528200</v>
      </c>
      <c r="Z60" s="229">
        <v>9.0999999999999998E-2</v>
      </c>
      <c r="AB60" s="13">
        <v>2024</v>
      </c>
      <c r="AC60" s="13">
        <v>11</v>
      </c>
      <c r="AD60" s="13" t="str">
        <v>SOUTH</v>
      </c>
      <c r="AE60" s="13" t="str">
        <v>C49SZX20240205SX</v>
      </c>
      <c r="AF60" s="13" t="str">
        <v>锐诚</v>
      </c>
      <c r="AG60" s="13" t="str">
        <v>YSM10</v>
      </c>
      <c r="AH60" s="13">
        <v>1</v>
      </c>
      <c r="AI60" s="92" t="str">
        <v>JPY</v>
      </c>
      <c r="AJ60" s="118">
        <v>7200000</v>
      </c>
      <c r="AK60" s="97">
        <v>5.1799999999999999E-2</v>
      </c>
      <c r="AL60" s="92">
        <v>372960</v>
      </c>
      <c r="AM60" s="229">
        <v>0.12</v>
      </c>
    </row>
    <row r="61" spans="1:39">
      <c r="A61" s="103"/>
      <c r="B61" s="40"/>
      <c r="P61" s="13">
        <v>2024</v>
      </c>
      <c r="Q61" s="13">
        <v>11</v>
      </c>
      <c r="R61" s="13" t="str">
        <v>SOUTH</v>
      </c>
      <c r="S61" s="13" t="str">
        <v>C49SZX20240187JL</v>
      </c>
      <c r="T61" s="13" t="str">
        <v>晶品</v>
      </c>
      <c r="U61" s="13" t="str">
        <v>YSM20R</v>
      </c>
      <c r="V61" s="13">
        <v>1</v>
      </c>
      <c r="W61" s="92" t="str">
        <v>JPY</v>
      </c>
      <c r="X61" s="97">
        <v>5.1799999999999999E-2</v>
      </c>
      <c r="Y61" s="90">
        <v>621600</v>
      </c>
      <c r="Z61" s="229">
        <v>0.1017</v>
      </c>
      <c r="AB61" s="13">
        <v>2024</v>
      </c>
      <c r="AC61" s="13">
        <v>11</v>
      </c>
      <c r="AD61" s="13" t="str">
        <v>SOUTH</v>
      </c>
      <c r="AE61" s="13" t="str">
        <v>C49SZX20240192DZ</v>
      </c>
      <c r="AF61" s="13" t="str">
        <v>深圳健科</v>
      </c>
      <c r="AG61" s="13" t="str">
        <v>YSM20R</v>
      </c>
      <c r="AH61" s="13">
        <v>1</v>
      </c>
      <c r="AI61" s="92" t="str">
        <v>JPY</v>
      </c>
      <c r="AJ61" s="118">
        <v>13500000</v>
      </c>
      <c r="AK61" s="97">
        <v>5.1799999999999999E-2</v>
      </c>
      <c r="AL61" s="92">
        <v>699300</v>
      </c>
      <c r="AM61" s="229">
        <v>0.12</v>
      </c>
    </row>
    <row r="62" spans="1:39">
      <c r="A62" s="103"/>
      <c r="B62" s="40"/>
      <c r="P62" s="13">
        <v>2024</v>
      </c>
      <c r="Q62" s="13">
        <v>11</v>
      </c>
      <c r="R62" s="13" t="str">
        <v>SOUTH</v>
      </c>
      <c r="S62" s="13" t="str">
        <v>C49SZX20240188JY</v>
      </c>
      <c r="T62" s="13" t="str">
        <v>江西络鑫</v>
      </c>
      <c r="U62" s="13" t="str">
        <v>YSM20R</v>
      </c>
      <c r="V62" s="13">
        <v>1</v>
      </c>
      <c r="W62" s="92" t="str">
        <v>JPY</v>
      </c>
      <c r="X62" s="97">
        <v>5.1799999999999999E-2</v>
      </c>
      <c r="Y62" s="90">
        <v>686350</v>
      </c>
      <c r="Z62" s="229">
        <v>0.1099</v>
      </c>
      <c r="AB62" s="13">
        <v>2024</v>
      </c>
      <c r="AC62" s="13">
        <v>11</v>
      </c>
      <c r="AD62" s="13" t="str">
        <v>SOUTH</v>
      </c>
      <c r="AE62" s="13" t="str">
        <v>C49SZX20240192DZ</v>
      </c>
      <c r="AF62" s="13" t="str">
        <v>深圳健科</v>
      </c>
      <c r="AG62" s="13" t="str">
        <v>YSM20R</v>
      </c>
      <c r="AH62" s="13">
        <v>1</v>
      </c>
      <c r="AI62" s="92" t="str">
        <v>JPY</v>
      </c>
      <c r="AJ62" s="118">
        <v>13500000</v>
      </c>
      <c r="AK62" s="97">
        <v>5.1799999999999999E-2</v>
      </c>
      <c r="AL62" s="92">
        <v>699300</v>
      </c>
      <c r="AM62" s="229">
        <v>0.12</v>
      </c>
    </row>
    <row r="63" spans="1:39">
      <c r="A63" s="103"/>
      <c r="B63" s="40"/>
      <c r="P63" s="13">
        <v>2024</v>
      </c>
      <c r="Q63" s="13">
        <v>11</v>
      </c>
      <c r="R63" s="13" t="str">
        <v>SOUTH</v>
      </c>
      <c r="S63" s="13" t="str">
        <v>C49SZX20240188JY</v>
      </c>
      <c r="T63" s="13" t="str">
        <v>江西络鑫</v>
      </c>
      <c r="U63" s="13" t="str">
        <v>YSM20R</v>
      </c>
      <c r="V63" s="13">
        <v>1</v>
      </c>
      <c r="W63" s="92" t="str">
        <v>JPY</v>
      </c>
      <c r="X63" s="97">
        <v>5.1799999999999999E-2</v>
      </c>
      <c r="Y63" s="90">
        <v>686350</v>
      </c>
      <c r="Z63" s="229">
        <v>0.1099</v>
      </c>
      <c r="AB63" s="13">
        <v>2024</v>
      </c>
      <c r="AC63" s="13">
        <v>11</v>
      </c>
      <c r="AD63" s="13" t="str">
        <v>SOUTH</v>
      </c>
      <c r="AE63" s="13" t="str">
        <v>C49SZX20240192DZ</v>
      </c>
      <c r="AF63" s="13" t="str">
        <v>深圳健科</v>
      </c>
      <c r="AG63" s="13" t="str">
        <v>YSM10</v>
      </c>
      <c r="AH63" s="13">
        <v>1</v>
      </c>
      <c r="AI63" s="92" t="str">
        <v>JPY</v>
      </c>
      <c r="AJ63" s="118">
        <v>10000000</v>
      </c>
      <c r="AK63" s="97">
        <v>5.1799999999999999E-2</v>
      </c>
      <c r="AL63" s="92">
        <v>518000</v>
      </c>
      <c r="AM63" s="229">
        <v>0.12</v>
      </c>
    </row>
    <row r="64" spans="1:39">
      <c r="A64" s="103"/>
      <c r="B64" s="40"/>
      <c r="P64" s="13">
        <v>2024</v>
      </c>
      <c r="Q64" s="13">
        <v>11</v>
      </c>
      <c r="R64" s="13" t="str">
        <v>SOUTH</v>
      </c>
      <c r="S64" s="13" t="str">
        <v>C49SZX20240188JY</v>
      </c>
      <c r="T64" s="13" t="str">
        <v>江西络鑫</v>
      </c>
      <c r="U64" s="13" t="str">
        <v>YSM20R</v>
      </c>
      <c r="V64" s="13">
        <v>1</v>
      </c>
      <c r="W64" s="92" t="str">
        <v>JPY</v>
      </c>
      <c r="X64" s="97">
        <v>5.1799999999999999E-2</v>
      </c>
      <c r="Y64" s="90">
        <v>686350</v>
      </c>
      <c r="Z64" s="229">
        <v>0.1099</v>
      </c>
      <c r="AB64" s="13">
        <v>2024</v>
      </c>
      <c r="AC64" s="13">
        <v>11</v>
      </c>
      <c r="AD64" s="13" t="str">
        <v>NORTH</v>
      </c>
      <c r="AE64" s="13" t="str">
        <v>C66BJS20241125</v>
      </c>
      <c r="AF64" s="13" t="str">
        <v>青岛索拓</v>
      </c>
      <c r="AG64" s="13" t="str">
        <v>SOLDERSTAR Lite 6</v>
      </c>
      <c r="AH64" s="13">
        <v>1</v>
      </c>
      <c r="AI64" s="92" t="str">
        <v>RMB</v>
      </c>
      <c r="AJ64" s="118">
        <v>29000</v>
      </c>
      <c r="AK64" s="97">
        <v>1.0920000000000001</v>
      </c>
      <c r="AL64" s="92">
        <v>28024.778761061953</v>
      </c>
      <c r="AM64" s="229">
        <v>0.12</v>
      </c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C49SZX20240188JY</v>
      </c>
      <c r="T65" s="13" t="str">
        <v>江西络鑫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686350</v>
      </c>
      <c r="Z65" s="229">
        <v>0.1099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>
        <v>2024</v>
      </c>
      <c r="Q66" s="13">
        <v>11</v>
      </c>
      <c r="R66" s="13" t="str">
        <v>SOUTH</v>
      </c>
      <c r="S66" s="13" t="str">
        <v>C49SZX20240190BH</v>
      </c>
      <c r="T66" s="13" t="str">
        <v>优嘉智柔</v>
      </c>
      <c r="U66" s="13" t="str">
        <v>YSM20R</v>
      </c>
      <c r="V66" s="13">
        <v>1</v>
      </c>
      <c r="W66" s="92" t="str">
        <v>JPY</v>
      </c>
      <c r="X66" s="97">
        <v>5.1799999999999999E-2</v>
      </c>
      <c r="Y66" s="90">
        <v>634550</v>
      </c>
      <c r="Z66" s="229">
        <v>0.1211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>
        <v>2024</v>
      </c>
      <c r="Q67" s="13">
        <v>11</v>
      </c>
      <c r="R67" s="13" t="str">
        <v>EAST</v>
      </c>
      <c r="S67" s="13" t="str">
        <v>C49SHA20241106/TWB</v>
      </c>
      <c r="T67" s="13" t="str">
        <v>鹰潭鼎桥</v>
      </c>
      <c r="U67" s="13" t="str">
        <v>YSM10</v>
      </c>
      <c r="V67" s="13">
        <v>1</v>
      </c>
      <c r="W67" s="92" t="str">
        <v>RMB</v>
      </c>
      <c r="X67" s="97">
        <v>1.0920000000000001</v>
      </c>
      <c r="Y67" s="90">
        <v>372053.09734513279</v>
      </c>
      <c r="Z67" s="229">
        <v>0.1026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>
        <v>2024</v>
      </c>
      <c r="Q68" s="13">
        <v>11</v>
      </c>
      <c r="R68" s="13" t="str">
        <v>SOUTH</v>
      </c>
      <c r="S68" s="13" t="str">
        <v>C49SZX20240199SS</v>
      </c>
      <c r="T68" s="13" t="str">
        <v>世启纳</v>
      </c>
      <c r="U68" s="13" t="str">
        <v>YSM20R</v>
      </c>
      <c r="V68" s="13">
        <v>1</v>
      </c>
      <c r="W68" s="92" t="str">
        <v>JPY</v>
      </c>
      <c r="X68" s="97">
        <v>5.1799999999999999E-2</v>
      </c>
      <c r="Y68" s="90">
        <v>647500</v>
      </c>
      <c r="Z68" s="229">
        <v>0.1275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>
        <v>2024</v>
      </c>
      <c r="Q69" s="13">
        <v>11</v>
      </c>
      <c r="R69" s="13" t="str">
        <v>EAST</v>
      </c>
      <c r="S69" s="13" t="str">
        <v>C49SHA20241116/TWB</v>
      </c>
      <c r="T69" s="13" t="str">
        <v>宁波朗能</v>
      </c>
      <c r="U69" s="13" t="str">
        <v>YSM20R</v>
      </c>
      <c r="V69" s="13">
        <v>1</v>
      </c>
      <c r="W69" s="92" t="str">
        <v>RMB</v>
      </c>
      <c r="X69" s="97">
        <v>1.0920000000000001</v>
      </c>
      <c r="Y69" s="90">
        <v>651141.23893805314</v>
      </c>
      <c r="Z69" s="229">
        <v>9.7699999999999995E-2</v>
      </c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>
        <v>2024</v>
      </c>
      <c r="Q70" s="13">
        <v>11</v>
      </c>
      <c r="R70" s="13" t="str">
        <v>WEST</v>
      </c>
      <c r="S70" s="13" t="str">
        <v>HZ-KD2024102101</v>
      </c>
      <c r="T70" s="13" t="str">
        <v>河南皓泽</v>
      </c>
      <c r="U70" s="13" t="str">
        <v>YSM10</v>
      </c>
      <c r="V70" s="13">
        <v>1</v>
      </c>
      <c r="W70" s="92" t="str">
        <v>RMB</v>
      </c>
      <c r="X70" s="97">
        <v>1.0920000000000001</v>
      </c>
      <c r="Y70" s="90">
        <v>436800.00000000012</v>
      </c>
      <c r="Z70" s="229">
        <v>0.1537</v>
      </c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XML/1998/namespace"/>
    <ds:schemaRef ds:uri="efa1766b-290e-4930-94b4-5079da17b09c"/>
    <ds:schemaRef ds:uri="http://purl.org/dc/terms/"/>
    <ds:schemaRef ds:uri="http://schemas.microsoft.com/office/2006/documentManagement/types"/>
    <ds:schemaRef ds:uri="dcec4b07-66e7-4e8f-b2bb-0bd07e3b5177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2024-11-29T08:07:30Z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