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229" documentId="13_ncr:1_{D7B31631-9EC2-A043-AB5E-59F176544080}" xr6:coauthVersionLast="47" xr6:coauthVersionMax="47" xr10:uidLastSave="{52D0A485-123E-4A97-B7DF-D04F0F033385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AB3808" i="1" s="1"/>
  <c r="AC3808" i="1" s="1"/>
  <c r="Z3809" i="1"/>
  <c r="Z3810" i="1"/>
  <c r="Z3811" i="1"/>
  <c r="Z3812" i="1"/>
  <c r="Z3813" i="1"/>
  <c r="AB3813" i="1" s="1"/>
  <c r="AC3813" i="1" s="1"/>
  <c r="Z3814" i="1"/>
  <c r="AB3814" i="1" s="1"/>
  <c r="AC3814" i="1" s="1"/>
  <c r="Z3815" i="1"/>
  <c r="AB3815" i="1" s="1"/>
  <c r="AC3815" i="1" s="1"/>
  <c r="Z3816" i="1"/>
  <c r="AB3816" i="1" s="1"/>
  <c r="AC3816" i="1" s="1"/>
  <c r="Z3817" i="1"/>
  <c r="AB3817" i="1" s="1"/>
  <c r="AC3817" i="1" s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AB3810" i="1" s="1"/>
  <c r="AC3810" i="1" s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12" i="1" l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669" i="1" l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I381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816" i="1" l="1"/>
  <c r="AK3813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5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K3815" i="1" s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K3814" i="1" s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K3812" i="1" s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J3807" i="1" s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273" i="1" l="1"/>
  <c r="AK358" i="1"/>
  <c r="AK3816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K3807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<sst xmlns="http://schemas.openxmlformats.org/spreadsheetml/2006/main" count="45549" uniqueCount="3630">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</sst>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L1" zoomScale="70" zoomScaleNormal="70" workbookViewId="0">
      <pane ySplit="1" topLeftCell="A3795" activePane="bottomLeft" state="frozen"/>
      <selection activeCell="L1" sqref="L1"/>
      <selection pane="bottomLeft" activeCell="AD3830" sqref="AD383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25673131.044247787</v>
      </c>
      <c r="AJ80" s="19">
        <f t="shared" si="24"/>
        <v>3011650.6103097349</v>
      </c>
      <c r="AK80" s="20">
        <f t="shared" si="25"/>
        <v>0.11730749183335441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25673131.044247787</v>
      </c>
      <c r="AJ250" s="19">
        <f t="shared" si="77"/>
        <v>3011650.6103097349</v>
      </c>
      <c r="AK250" s="20">
        <f t="shared" si="78"/>
        <v>0.11730749183335441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25673131.044247787</v>
      </c>
      <c r="AJ310" s="19">
        <f t="shared" si="97"/>
        <v>3011650.6103097349</v>
      </c>
      <c r="AK310" s="20">
        <f t="shared" si="98"/>
        <v>0.11730749183335441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25673131.044247787</v>
      </c>
      <c r="AJ311" s="19">
        <f t="shared" si="97"/>
        <v>3011650.6103097349</v>
      </c>
      <c r="AK311" s="20">
        <f t="shared" si="98"/>
        <v>0.11730749183335441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25673131.044247787</v>
      </c>
      <c r="AJ342" s="19">
        <f t="shared" si="116"/>
        <v>3011650.6103097349</v>
      </c>
      <c r="AK342" s="20">
        <f t="shared" si="117"/>
        <v>0.11730749183335441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25673131.044247787</v>
      </c>
      <c r="AJ343" s="19">
        <f t="shared" si="116"/>
        <v>3011650.6103097349</v>
      </c>
      <c r="AK343" s="20">
        <f t="shared" si="117"/>
        <v>0.11730749183335441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25673131.044247787</v>
      </c>
      <c r="AJ505" s="19">
        <f t="shared" si="152"/>
        <v>3011650.6103097349</v>
      </c>
      <c r="AK505" s="20">
        <f t="shared" si="153"/>
        <v>0.11730749183335441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25673131.044247787</v>
      </c>
      <c r="AJ506" s="19">
        <f t="shared" si="152"/>
        <v>3011650.6103097349</v>
      </c>
      <c r="AK506" s="20">
        <f t="shared" si="153"/>
        <v>0.11730749183335441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25673131.044247787</v>
      </c>
      <c r="AJ507" s="19">
        <f t="shared" si="152"/>
        <v>3011650.6103097349</v>
      </c>
      <c r="AK507" s="20">
        <f t="shared" si="153"/>
        <v>0.11730749183335441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25673131.044247787</v>
      </c>
      <c r="AJ508" s="19">
        <f t="shared" si="152"/>
        <v>3011650.6103097349</v>
      </c>
      <c r="AK508" s="20">
        <f t="shared" si="153"/>
        <v>0.11730749183335441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25673131.044247787</v>
      </c>
      <c r="AJ540" s="19">
        <f t="shared" si="170"/>
        <v>3011650.6103097349</v>
      </c>
      <c r="AK540" s="20">
        <f t="shared" si="171"/>
        <v>0.11730749183335441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25673131.044247787</v>
      </c>
      <c r="AJ541" s="19">
        <f t="shared" si="170"/>
        <v>3011650.6103097349</v>
      </c>
      <c r="AK541" s="20">
        <f t="shared" si="171"/>
        <v>0.11730749183335441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25673131.044247787</v>
      </c>
      <c r="AJ542" s="19">
        <f t="shared" si="170"/>
        <v>3011650.6103097349</v>
      </c>
      <c r="AK542" s="20">
        <f t="shared" si="171"/>
        <v>0.11730749183335441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25673131.044247787</v>
      </c>
      <c r="AJ622" s="19">
        <f t="shared" si="189"/>
        <v>3011650.6103097349</v>
      </c>
      <c r="AK622" s="20">
        <f t="shared" si="190"/>
        <v>0.11730749183335441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25673131.044247787</v>
      </c>
      <c r="AJ633" s="19">
        <f t="shared" si="189"/>
        <v>3011650.6103097349</v>
      </c>
      <c r="AK633" s="20">
        <f t="shared" si="190"/>
        <v>0.11730749183335441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25673131.044247787</v>
      </c>
      <c r="AJ634" s="19">
        <f t="shared" si="189"/>
        <v>3011650.6103097349</v>
      </c>
      <c r="AK634" s="20">
        <f t="shared" si="190"/>
        <v>0.11730749183335441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25673131.044247787</v>
      </c>
      <c r="AJ1429" s="19">
        <f t="shared" si="430"/>
        <v>3011650.6103097349</v>
      </c>
      <c r="AK1429" s="20">
        <f t="shared" si="431"/>
        <v>0.11730749183335441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25673131.044247787</v>
      </c>
      <c r="AJ1430" s="19">
        <f t="shared" si="430"/>
        <v>3011650.6103097349</v>
      </c>
      <c r="AK1430" s="20">
        <f t="shared" si="431"/>
        <v>0.11730749183335441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25673131.044247787</v>
      </c>
      <c r="AJ1434" s="19">
        <f t="shared" si="430"/>
        <v>3011650.6103097349</v>
      </c>
      <c r="AK1434" s="20">
        <f t="shared" si="431"/>
        <v>0.11730749183335441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25673131.044247787</v>
      </c>
      <c r="AJ1632" s="19">
        <f t="shared" si="484"/>
        <v>3011650.6103097349</v>
      </c>
      <c r="AK1632" s="20">
        <f t="shared" si="485"/>
        <v>0.11730749183335441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25673131.044247787</v>
      </c>
      <c r="AJ2612" s="27">
        <f t="shared" si="768"/>
        <v>3011650.6103097349</v>
      </c>
      <c r="AK2612" s="28">
        <f t="shared" si="769"/>
        <v>0.11730749183335441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25673131.044247787</v>
      </c>
      <c r="AJ2613" s="27">
        <f t="shared" si="768"/>
        <v>3011650.6103097349</v>
      </c>
      <c r="AK2613" s="28">
        <f t="shared" si="769"/>
        <v>0.11730749183335441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25673131.044247787</v>
      </c>
      <c r="AJ3161" s="19">
        <f t="shared" si="940"/>
        <v>3011650.6103097349</v>
      </c>
      <c r="AK3161" s="20">
        <f t="shared" si="941"/>
        <v>0.11730749183335441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27943995.669132747</v>
      </c>
      <c r="AJ3572" s="27">
        <f t="shared" si="1045"/>
        <v>3353279.480295931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27943995.669132747</v>
      </c>
      <c r="AJ3573" s="27">
        <f t="shared" si="1045"/>
        <v>3353279.480295931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27943995.669132747</v>
      </c>
      <c r="AJ3574" s="27">
        <f t="shared" si="1045"/>
        <v>3353279.480295931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27943995.669132747</v>
      </c>
      <c r="AJ3575" s="27">
        <f t="shared" si="1045"/>
        <v>3353279.480295931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27943995.669132747</v>
      </c>
      <c r="AJ3627" s="200">
        <f t="shared" si="1068"/>
        <v>3353279.480295931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27943995.669132747</v>
      </c>
      <c r="AJ3628" s="200">
        <f t="shared" si="1068"/>
        <v>3353279.480295931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27943995.669132747</v>
      </c>
      <c r="AJ3629" s="200">
        <f t="shared" si="1068"/>
        <v>3353279.480295931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27943995.669132747</v>
      </c>
      <c r="AJ3630" s="200">
        <f t="shared" si="1068"/>
        <v>3353279.480295931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25032301.093805309</v>
      </c>
      <c r="AJ3635" s="200">
        <f t="shared" si="1068"/>
        <v>3003876.1312566376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25032301.093805309</v>
      </c>
      <c r="AJ3636" s="200">
        <f t="shared" si="1068"/>
        <v>3003876.1312566376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25032301.093805309</v>
      </c>
      <c r="AJ3645" s="200">
        <f t="shared" si="1068"/>
        <v>3003876.1312566376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25032301.093805309</v>
      </c>
      <c r="AJ3646" s="200">
        <f t="shared" si="1068"/>
        <v>3003876.1312566376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25032301.093805309</v>
      </c>
      <c r="AJ3647" s="200">
        <f t="shared" si="1068"/>
        <v>3003876.1312566376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25032301.093805309</v>
      </c>
      <c r="AJ3648" s="200">
        <f t="shared" si="1068"/>
        <v>3003876.1312566376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25032301.093805309</v>
      </c>
      <c r="AJ3649" s="200">
        <f t="shared" si="1068"/>
        <v>3003876.1312566376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25032301.093805309</v>
      </c>
      <c r="AJ3650" s="200">
        <f t="shared" si="1068"/>
        <v>3003876.1312566376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25032301.093805309</v>
      </c>
      <c r="AJ3651" s="200">
        <f t="shared" si="1068"/>
        <v>3003876.1312566376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25032301.093805309</v>
      </c>
      <c r="AJ3653" s="200">
        <f t="shared" si="1068"/>
        <v>3003876.1312566376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25032301.093805309</v>
      </c>
      <c r="AJ3654" s="200">
        <f t="shared" ref="AJ3654:AJ3717" si="1090">IF(P3654="C66 SERVICE","",SUMIFS(AC:AC,F:F,F3654,G:G,G3654,E:E,E3654))</f>
        <v>3003876.1312566376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25032301.093805309</v>
      </c>
      <c r="AJ3655" s="200">
        <f t="shared" si="1090"/>
        <v>3003876.1312566376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25032301.093805309</v>
      </c>
      <c r="AJ3656" s="200">
        <f t="shared" si="1090"/>
        <v>3003876.1312566376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25032301.093805309</v>
      </c>
      <c r="AJ3657" s="200">
        <f t="shared" si="1090"/>
        <v>3003876.1312566376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25032301.093805309</v>
      </c>
      <c r="AJ3658" s="200">
        <f t="shared" si="1090"/>
        <v>3003876.1312566376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25032301.093805309</v>
      </c>
      <c r="AJ3659" s="200">
        <f t="shared" si="1090"/>
        <v>3003876.1312566376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25032301.093805309</v>
      </c>
      <c r="AJ3662" s="200">
        <f t="shared" si="1090"/>
        <v>3003876.1312566376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25032301.093805309</v>
      </c>
      <c r="AJ3682" s="200">
        <f t="shared" si="1090"/>
        <v>3003876.1312566376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25032301.093805309</v>
      </c>
      <c r="AJ3683" s="200">
        <f t="shared" si="1090"/>
        <v>3003876.1312566376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25032301.093805309</v>
      </c>
      <c r="AJ3684" s="200">
        <f t="shared" si="1090"/>
        <v>3003876.1312566376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25032301.093805309</v>
      </c>
      <c r="AJ3685" s="200">
        <f t="shared" si="1090"/>
        <v>3003876.1312566376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25032301.093805309</v>
      </c>
      <c r="AJ3686" s="200">
        <f t="shared" si="1090"/>
        <v>3003876.1312566376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25032301.093805309</v>
      </c>
      <c r="AJ3693" s="200">
        <f t="shared" si="1090"/>
        <v>3003876.1312566376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25032301.093805309</v>
      </c>
      <c r="AJ3698" s="200">
        <f t="shared" si="1090"/>
        <v>3003876.1312566376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25032301.093805309</v>
      </c>
      <c r="AJ3699" s="200">
        <f t="shared" si="1090"/>
        <v>3003876.1312566376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25032301.093805309</v>
      </c>
      <c r="AJ3707" s="200">
        <f t="shared" si="1090"/>
        <v>3003876.1312566376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25032301.093805309</v>
      </c>
      <c r="AJ3708" s="200">
        <f t="shared" si="1090"/>
        <v>3003876.1312566376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25032301.093805309</v>
      </c>
      <c r="AJ3709" s="200">
        <f t="shared" si="1090"/>
        <v>3003876.1312566376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25032301.093805309</v>
      </c>
      <c r="AJ3710" s="200">
        <f t="shared" si="1090"/>
        <v>3003876.1312566376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25032301.093805309</v>
      </c>
      <c r="AJ3711" s="200">
        <f t="shared" si="1090"/>
        <v>3003876.1312566376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25032301.093805309</v>
      </c>
      <c r="AJ3712" s="200">
        <f t="shared" si="1090"/>
        <v>3003876.1312566376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25032301.093805309</v>
      </c>
      <c r="AJ3713" s="200">
        <f t="shared" si="1090"/>
        <v>3003876.1312566376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25032301.093805309</v>
      </c>
      <c r="AJ3717" s="200">
        <f t="shared" si="1090"/>
        <v>3003876.1312566376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25032301.093805309</v>
      </c>
      <c r="AJ3718" s="200">
        <f t="shared" ref="AJ3718:AJ3724" si="1112">IF(P3718="C66 SERVICE","",SUMIFS(AC:AC,F:F,F3718,G:G,G3718,E:E,E3718))</f>
        <v>3003876.1312566376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27943995.669132747</v>
      </c>
      <c r="AJ3726" s="200">
        <f t="shared" si="1131"/>
        <v>3353279.480295931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25032301.093805309</v>
      </c>
      <c r="AJ3727" s="200">
        <f t="shared" si="1131"/>
        <v>3003876.1312566376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25032301.093805309</v>
      </c>
      <c r="AJ3728" s="200">
        <f t="shared" si="1131"/>
        <v>3003876.1312566376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25032301.093805309</v>
      </c>
      <c r="AJ3729" s="200">
        <f t="shared" si="1131"/>
        <v>3003876.1312566376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27943995.669132747</v>
      </c>
      <c r="AJ3731" s="200">
        <f t="shared" si="1131"/>
        <v>3353279.480295931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27943995.669132747</v>
      </c>
      <c r="AJ3732" s="200">
        <f t="shared" si="1131"/>
        <v>3353279.480295931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27943995.669132747</v>
      </c>
      <c r="AJ3733" s="200">
        <f t="shared" si="1131"/>
        <v>3353279.480295931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27943995.669132747</v>
      </c>
      <c r="AJ3734" s="200">
        <f t="shared" si="1131"/>
        <v>3353279.480295931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27943995.669132747</v>
      </c>
      <c r="AJ3735" s="200">
        <f t="shared" si="1131"/>
        <v>3353279.480295931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27943995.669132747</v>
      </c>
      <c r="AJ3737" s="200">
        <f t="shared" si="1131"/>
        <v>3353279.480295931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25032301.093805309</v>
      </c>
      <c r="AJ3744" s="200">
        <f t="shared" si="1131"/>
        <v>3003876.1312566376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25032301.093805309</v>
      </c>
      <c r="AJ3745" s="200">
        <f t="shared" si="1131"/>
        <v>3003876.1312566376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25032301.093805309</v>
      </c>
      <c r="AJ3746" s="200">
        <f t="shared" si="1131"/>
        <v>3003876.1312566376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25032301.093805309</v>
      </c>
      <c r="AJ3747" s="200">
        <f t="shared" si="1131"/>
        <v>3003876.1312566376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25032301.093805309</v>
      </c>
      <c r="AJ3748" s="200">
        <f t="shared" si="1131"/>
        <v>3003876.1312566376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25032301.093805309</v>
      </c>
      <c r="AJ3749" s="200">
        <f t="shared" si="1131"/>
        <v>3003876.1312566376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27943995.669132747</v>
      </c>
      <c r="AJ3750" s="200">
        <f t="shared" si="1131"/>
        <v>3353279.480295931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27943995.669132747</v>
      </c>
      <c r="AJ3751" s="200">
        <f t="shared" si="1131"/>
        <v>3353279.480295931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27943995.669132747</v>
      </c>
      <c r="AJ3752" s="200">
        <f t="shared" si="1131"/>
        <v>3353279.480295931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27943995.669132747</v>
      </c>
      <c r="AJ3753" s="200">
        <f t="shared" si="1131"/>
        <v>3353279.480295931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27943995.669132747</v>
      </c>
      <c r="AJ3754" s="200">
        <f t="shared" si="1131"/>
        <v>3353279.480295931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27943995.669132747</v>
      </c>
      <c r="AJ3755" s="200">
        <f t="shared" si="1131"/>
        <v>3353279.480295931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27943995.669132747</v>
      </c>
      <c r="AJ3756" s="200">
        <f t="shared" si="1131"/>
        <v>3353279.480295931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27943995.669132747</v>
      </c>
      <c r="AJ3757" s="200">
        <f t="shared" si="1131"/>
        <v>3353279.480295931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27943995.669132747</v>
      </c>
      <c r="AJ3758" s="200">
        <f t="shared" si="1131"/>
        <v>3353279.480295931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27943995.669132747</v>
      </c>
      <c r="AJ3759" s="27">
        <f t="shared" si="1131"/>
        <v>3353279.480295931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27943995.669132747</v>
      </c>
      <c r="AJ3760" s="27">
        <f t="shared" si="1131"/>
        <v>3353279.480295931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27943995.669132747</v>
      </c>
      <c r="AJ3761" s="27">
        <f t="shared" si="1131"/>
        <v>3353279.480295931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27943995.669132747</v>
      </c>
      <c r="AJ3762" s="27">
        <f t="shared" si="1131"/>
        <v>3353279.480295931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27943995.669132747</v>
      </c>
      <c r="AJ3763" s="27">
        <f t="shared" si="1131"/>
        <v>3353279.480295931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27943995.669132747</v>
      </c>
      <c r="AJ3764" s="27">
        <f t="shared" si="1131"/>
        <v>3353279.480295931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27943995.669132747</v>
      </c>
      <c r="AJ3765" s="27">
        <f t="shared" si="1131"/>
        <v>3353279.480295931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27943995.669132747</v>
      </c>
      <c r="AJ3766" s="27">
        <f t="shared" si="1131"/>
        <v>3353279.480295931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27943995.669132747</v>
      </c>
      <c r="AJ3767" s="27">
        <f t="shared" si="1131"/>
        <v>3353279.480295931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27943995.669132747</v>
      </c>
      <c r="AJ3768" s="27">
        <f t="shared" si="1131"/>
        <v>3353279.480295931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27943995.669132747</v>
      </c>
      <c r="AJ3769" s="27">
        <f t="shared" si="1131"/>
        <v>3353279.480295931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27943995.669132747</v>
      </c>
      <c r="AJ3770" s="27">
        <f t="shared" si="1131"/>
        <v>3353279.480295931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27943995.669132747</v>
      </c>
      <c r="AJ3771" s="27">
        <f t="shared" si="1131"/>
        <v>3353279.480295931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27943995.669132747</v>
      </c>
      <c r="AJ3772" s="27">
        <f t="shared" si="1131"/>
        <v>3353279.480295931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27943995.669132747</v>
      </c>
      <c r="AJ3773" s="27">
        <f t="shared" si="1131"/>
        <v>3353279.480295931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25032301.093805309</v>
      </c>
      <c r="AJ3774" s="27">
        <f t="shared" si="1131"/>
        <v>3003876.1312566376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27943995.669132747</v>
      </c>
      <c r="AJ3775" s="27">
        <f t="shared" si="1131"/>
        <v>3353279.480295931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25032301.093805309</v>
      </c>
      <c r="AJ3776" s="27">
        <f t="shared" si="1131"/>
        <v>3003876.1312566376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2025</v>
      </c>
      <c r="G3781" s="23">
        <v>2</v>
      </c>
      <c r="H3781" s="29"/>
      <c r="I3781" s="93" t="str">
        <f t="shared" si="1141"/>
        <v>Q4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11960724.380530974</v>
      </c>
      <c r="AJ3781" s="27">
        <f t="shared" si="1155"/>
        <v>1435286.9256637166</v>
      </c>
      <c r="AK3781" s="243">
        <f t="shared" si="1144"/>
        <v>0.11999999999999998</v>
      </c>
      <c r="AL3781" s="24"/>
      <c r="AM3781" s="24"/>
      <c r="AN3781" s="24"/>
      <c r="AO3781" s="24"/>
      <c r="AP3781" s="165" t="str">
        <f t="shared" si="1145"/>
        <v>20252</v>
      </c>
      <c r="AQ3781" s="244" t="str">
        <f t="shared" si="1146"/>
        <v>20252JPY</v>
      </c>
      <c r="AR3781" s="245" t="str">
        <f t="shared" si="1147"/>
        <v>YAMAHA_Mounter</v>
      </c>
      <c r="AS3781" s="22">
        <f t="shared" si="1148"/>
        <v>3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2025</v>
      </c>
      <c r="G3782" s="23">
        <v>2</v>
      </c>
      <c r="H3782" s="29"/>
      <c r="I3782" s="93" t="str">
        <f t="shared" si="1141"/>
        <v>Q4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11960724.380530974</v>
      </c>
      <c r="AJ3782" s="27">
        <f t="shared" si="1155"/>
        <v>1435286.9256637166</v>
      </c>
      <c r="AK3782" s="243">
        <f t="shared" si="1144"/>
        <v>0.11999999999999998</v>
      </c>
      <c r="AL3782" s="24"/>
      <c r="AM3782" s="24"/>
      <c r="AN3782" s="24"/>
      <c r="AO3782" s="24"/>
      <c r="AP3782" s="165" t="str">
        <f t="shared" si="1145"/>
        <v>20252</v>
      </c>
      <c r="AQ3782" s="244" t="str">
        <f t="shared" si="1146"/>
        <v>20252JPY</v>
      </c>
      <c r="AR3782" s="245" t="str">
        <f t="shared" si="1147"/>
        <v>YAMAHA_Mounter</v>
      </c>
      <c r="AS3782" s="22">
        <f t="shared" si="1148"/>
        <v>3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2025</v>
      </c>
      <c r="G3783" s="23">
        <v>2</v>
      </c>
      <c r="H3783" s="29"/>
      <c r="I3783" s="93" t="str">
        <f t="shared" si="1141"/>
        <v>Q4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11960724.380530974</v>
      </c>
      <c r="AJ3783" s="27">
        <f t="shared" si="1155"/>
        <v>1435286.9256637166</v>
      </c>
      <c r="AK3783" s="243">
        <f t="shared" si="1144"/>
        <v>0.11999999999999998</v>
      </c>
      <c r="AL3783" s="24"/>
      <c r="AM3783" s="24"/>
      <c r="AN3783" s="24"/>
      <c r="AO3783" s="24"/>
      <c r="AP3783" s="165" t="str">
        <f t="shared" si="1145"/>
        <v>20252</v>
      </c>
      <c r="AQ3783" s="244" t="str">
        <f t="shared" si="1146"/>
        <v>20252JPY</v>
      </c>
      <c r="AR3783" s="245" t="str">
        <f t="shared" si="1147"/>
        <v>YAMAHA_Mounter</v>
      </c>
      <c r="AS3783" s="22">
        <f t="shared" si="1148"/>
        <v>3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2025</v>
      </c>
      <c r="G3784" s="23">
        <v>2</v>
      </c>
      <c r="H3784" s="29"/>
      <c r="I3784" s="93" t="str">
        <f t="shared" si="1141"/>
        <v>Q4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11960724.380530974</v>
      </c>
      <c r="AJ3784" s="27">
        <f t="shared" si="1155"/>
        <v>1435286.9256637166</v>
      </c>
      <c r="AK3784" s="243">
        <f t="shared" si="1144"/>
        <v>0.11999999999999998</v>
      </c>
      <c r="AL3784" s="24"/>
      <c r="AM3784" s="24"/>
      <c r="AN3784" s="24"/>
      <c r="AO3784" s="24"/>
      <c r="AP3784" s="165" t="str">
        <f t="shared" si="1145"/>
        <v>20252</v>
      </c>
      <c r="AQ3784" s="244" t="str">
        <f t="shared" si="1146"/>
        <v>20252JPY</v>
      </c>
      <c r="AR3784" s="245" t="str">
        <f t="shared" si="1147"/>
        <v>YAMAHA_Mounter</v>
      </c>
      <c r="AS3784" s="22">
        <f t="shared" si="1148"/>
        <v>3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2025</v>
      </c>
      <c r="G3785" s="23">
        <v>2</v>
      </c>
      <c r="H3785" s="29"/>
      <c r="I3785" s="93" t="str">
        <f t="shared" si="1141"/>
        <v>Q4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11960724.380530974</v>
      </c>
      <c r="AJ3785" s="27">
        <f t="shared" si="1155"/>
        <v>1435286.9256637166</v>
      </c>
      <c r="AK3785" s="243">
        <f t="shared" si="1144"/>
        <v>0.11999999999999998</v>
      </c>
      <c r="AL3785" s="24"/>
      <c r="AM3785" s="24"/>
      <c r="AN3785" s="24"/>
      <c r="AO3785" s="24"/>
      <c r="AP3785" s="165" t="str">
        <f t="shared" si="1145"/>
        <v>20252</v>
      </c>
      <c r="AQ3785" s="244" t="str">
        <f t="shared" si="1146"/>
        <v>20252JPY</v>
      </c>
      <c r="AR3785" s="245" t="str">
        <f t="shared" si="1147"/>
        <v>YAMAHA_Mounter</v>
      </c>
      <c r="AS3785" s="22">
        <f t="shared" si="1148"/>
        <v>3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11960724.380530974</v>
      </c>
      <c r="AJ3786" s="27">
        <f t="shared" si="1155"/>
        <v>1435286.9256637166</v>
      </c>
      <c r="AK3786" s="243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11960724.380530974</v>
      </c>
      <c r="AJ3787" s="27">
        <f t="shared" si="1155"/>
        <v>1435286.9256637166</v>
      </c>
      <c r="AK3787" s="243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11960724.380530974</v>
      </c>
      <c r="AJ3788" s="27">
        <f t="shared" si="1155"/>
        <v>1435286.9256637166</v>
      </c>
      <c r="AK3788" s="243">
        <f t="shared" si="1144"/>
        <v>0.11999999999999998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11960724.380530974</v>
      </c>
      <c r="AJ3789" s="27">
        <f t="shared" si="1155"/>
        <v>1435286.9256637166</v>
      </c>
      <c r="AK3789" s="243">
        <f t="shared" si="1144"/>
        <v>0.11999999999999998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11960724.380530974</v>
      </c>
      <c r="AJ3790" s="27">
        <f t="shared" si="1155"/>
        <v>1435286.9256637166</v>
      </c>
      <c r="AK3790" s="243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11960724.380530974</v>
      </c>
      <c r="AJ3791" s="27">
        <f t="shared" si="1155"/>
        <v>1435286.9256637166</v>
      </c>
      <c r="AK3791" s="243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11960724.380530974</v>
      </c>
      <c r="AJ3792" s="27">
        <f t="shared" si="1155"/>
        <v>1435286.9256637166</v>
      </c>
      <c r="AK3792" s="243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11960724.380530974</v>
      </c>
      <c r="AJ3793" s="27">
        <f t="shared" si="1155"/>
        <v>1435286.9256637166</v>
      </c>
      <c r="AK3793" s="243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11960724.380530974</v>
      </c>
      <c r="AJ3794" s="27">
        <f t="shared" si="1155"/>
        <v>1435286.9256637166</v>
      </c>
      <c r="AK3794" s="243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2025</v>
      </c>
      <c r="G3795" s="23">
        <v>2</v>
      </c>
      <c r="H3795" s="29"/>
      <c r="I3795" s="93" t="str">
        <f t="shared" si="1141"/>
        <v>Q4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11960724.380530974</v>
      </c>
      <c r="AJ3795" s="27">
        <f t="shared" si="1155"/>
        <v>1435286.9256637166</v>
      </c>
      <c r="AK3795" s="243">
        <f t="shared" si="1144"/>
        <v>0.11999999999999998</v>
      </c>
      <c r="AL3795" s="24"/>
      <c r="AM3795" s="24"/>
      <c r="AN3795" s="24"/>
      <c r="AO3795" s="24"/>
      <c r="AP3795" s="165" t="str">
        <f t="shared" si="1145"/>
        <v>20252</v>
      </c>
      <c r="AQ3795" s="244" t="str">
        <f t="shared" si="1146"/>
        <v>20252RMB</v>
      </c>
      <c r="AR3795" s="245" t="str">
        <f t="shared" si="1147"/>
        <v>YAMAHA_Mounter</v>
      </c>
      <c r="AS3795" s="22">
        <f t="shared" si="1148"/>
        <v>3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11960724.380530974</v>
      </c>
      <c r="AJ3796" s="27">
        <f t="shared" si="1155"/>
        <v>1435286.9256637166</v>
      </c>
      <c r="AK3796" s="243">
        <f t="shared" si="1144"/>
        <v>0.11999999999999998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2025</v>
      </c>
      <c r="G3797" s="23">
        <v>2</v>
      </c>
      <c r="H3797" s="29"/>
      <c r="I3797" s="93" t="str">
        <f t="shared" si="1141"/>
        <v>Q4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11960724.380530974</v>
      </c>
      <c r="AJ3797" s="27">
        <f t="shared" si="1155"/>
        <v>1435286.9256637166</v>
      </c>
      <c r="AK3797" s="243">
        <f t="shared" si="1144"/>
        <v>0.11999999999999998</v>
      </c>
      <c r="AL3797" s="24"/>
      <c r="AM3797" s="24"/>
      <c r="AN3797" s="24"/>
      <c r="AO3797" s="24"/>
      <c r="AP3797" s="165" t="str">
        <f t="shared" si="1145"/>
        <v>20252</v>
      </c>
      <c r="AQ3797" s="244" t="str">
        <f t="shared" si="1146"/>
        <v>20252RMB</v>
      </c>
      <c r="AR3797" s="245" t="str">
        <f t="shared" si="1147"/>
        <v>YAMAHA_Mounter</v>
      </c>
      <c r="AS3797" s="22">
        <f t="shared" si="1148"/>
        <v>3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2025</v>
      </c>
      <c r="G3798" s="23">
        <v>2</v>
      </c>
      <c r="H3798" s="29"/>
      <c r="I3798" s="93" t="str">
        <f t="shared" si="1141"/>
        <v>Q4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11960724.380530974</v>
      </c>
      <c r="AJ3798" s="27">
        <f t="shared" si="1155"/>
        <v>1435286.9256637166</v>
      </c>
      <c r="AK3798" s="243">
        <f t="shared" si="1144"/>
        <v>0.11999999999999998</v>
      </c>
      <c r="AL3798" s="24"/>
      <c r="AM3798" s="24"/>
      <c r="AN3798" s="24"/>
      <c r="AO3798" s="24"/>
      <c r="AP3798" s="165" t="str">
        <f t="shared" si="1145"/>
        <v>20252</v>
      </c>
      <c r="AQ3798" s="244" t="str">
        <f t="shared" si="1146"/>
        <v>20252JPY</v>
      </c>
      <c r="AR3798" s="245" t="str">
        <f t="shared" si="1147"/>
        <v>YAMAHA_Mounter</v>
      </c>
      <c r="AS3798" s="22">
        <f t="shared" si="1148"/>
        <v>3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11960724.380530974</v>
      </c>
      <c r="AJ3799" s="27">
        <f t="shared" si="1155"/>
        <v>1435286.9256637166</v>
      </c>
      <c r="AK3799" s="243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11960724.380530974</v>
      </c>
      <c r="AJ3800" s="27">
        <f t="shared" si="1155"/>
        <v>1435286.9256637166</v>
      </c>
      <c r="AK3800" s="243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27943995.669132747</v>
      </c>
      <c r="AJ3801" s="27">
        <f t="shared" si="1155"/>
        <v>3353279.480295931</v>
      </c>
      <c r="AK3801" s="243">
        <f t="shared" si="1144"/>
        <v>0.12000000000000005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27943995.669132747</v>
      </c>
      <c r="AJ3802" s="27">
        <f t="shared" si="1155"/>
        <v>3353279.480295931</v>
      </c>
      <c r="AK3802" s="243">
        <f t="shared" si="1144"/>
        <v>0.12000000000000005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27943995.669132747</v>
      </c>
      <c r="AJ3803" s="27">
        <f t="shared" si="1155"/>
        <v>3353279.480295931</v>
      </c>
      <c r="AK3803" s="243">
        <f t="shared" si="1144"/>
        <v>0.12000000000000005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27943995.669132747</v>
      </c>
      <c r="AJ3804" s="27">
        <f t="shared" si="1155"/>
        <v>3353279.480295931</v>
      </c>
      <c r="AK3804" s="243">
        <f t="shared" si="1144"/>
        <v>0.12000000000000005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TBA</v>
      </c>
      <c r="F3805" s="23" t="s">
        <v>2585</v>
      </c>
      <c r="G3805" s="23" t="s">
        <v>2585</v>
      </c>
      <c r="H3805" s="29"/>
      <c r="I3805" s="93" t="str">
        <f t="shared" si="1141"/>
        <v>TBA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25673131.044247787</v>
      </c>
      <c r="AJ3805" s="27">
        <f t="shared" si="1155"/>
        <v>3011650.6103097349</v>
      </c>
      <c r="AK3805" s="243">
        <f t="shared" si="1144"/>
        <v>0.11730749183335441</v>
      </c>
      <c r="AL3805" s="24"/>
      <c r="AM3805" s="24"/>
      <c r="AN3805" s="24"/>
      <c r="AO3805" s="24"/>
      <c r="AP3805" s="165" t="str">
        <f t="shared" si="1145"/>
        <v>TBATBA</v>
      </c>
      <c r="AQ3805" s="244" t="str">
        <f t="shared" si="1146"/>
        <v>TBATBARMB</v>
      </c>
      <c r="AR3805" s="245" t="str">
        <f t="shared" si="1147"/>
        <v>YAMAHA_Mounter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TBA</v>
      </c>
      <c r="F3806" s="23" t="s">
        <v>2585</v>
      </c>
      <c r="G3806" s="23" t="s">
        <v>2585</v>
      </c>
      <c r="H3806" s="29"/>
      <c r="I3806" s="93" t="str">
        <f t="shared" si="1141"/>
        <v>TBA</v>
      </c>
      <c r="J3806" s="188" t="s">
        <v>3622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25673131.044247787</v>
      </c>
      <c r="AJ3806" s="27">
        <f t="shared" si="1155"/>
        <v>3011650.6103097349</v>
      </c>
      <c r="AK3806" s="243">
        <f t="shared" si="1144"/>
        <v>0.11730749183335441</v>
      </c>
      <c r="AL3806" s="24"/>
      <c r="AM3806" s="24"/>
      <c r="AN3806" s="24"/>
      <c r="AO3806" s="24"/>
      <c r="AP3806" s="165" t="str">
        <f t="shared" si="1145"/>
        <v>TBATBA</v>
      </c>
      <c r="AQ3806" s="244" t="str">
        <f t="shared" si="1146"/>
        <v>TBATBAJPY</v>
      </c>
      <c r="AR3806" s="245" t="str">
        <f t="shared" si="1147"/>
        <v>YAMAHA_Mounter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TBA</v>
      </c>
      <c r="F3807" s="23" t="s">
        <v>2585</v>
      </c>
      <c r="G3807" s="23" t="s">
        <v>2585</v>
      </c>
      <c r="H3807" s="29"/>
      <c r="I3807" s="93" t="str">
        <f t="shared" si="1141"/>
        <v>TBA</v>
      </c>
      <c r="J3807" s="188" t="s">
        <v>3622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25673131.044247787</v>
      </c>
      <c r="AJ3807" s="27">
        <f t="shared" si="1155"/>
        <v>3011650.6103097349</v>
      </c>
      <c r="AK3807" s="243">
        <f t="shared" si="1144"/>
        <v>0.11730749183335441</v>
      </c>
      <c r="AL3807" s="24"/>
      <c r="AM3807" s="24"/>
      <c r="AN3807" s="24"/>
      <c r="AO3807" s="24"/>
      <c r="AP3807" s="165" t="str">
        <f t="shared" si="1145"/>
        <v>TBATBA</v>
      </c>
      <c r="AQ3807" s="244" t="str">
        <f t="shared" si="1146"/>
        <v>TBATBAJPY</v>
      </c>
      <c r="AR3807" s="245" t="str">
        <f t="shared" si="1147"/>
        <v>YAMAHA_Mounter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TBA</v>
      </c>
      <c r="F3808" s="23" t="s">
        <v>2585</v>
      </c>
      <c r="G3808" s="23" t="s">
        <v>2585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TBA</v>
      </c>
      <c r="J3808" s="188" t="s">
        <v>3622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25673131.044247787</v>
      </c>
      <c r="AJ3808" s="27">
        <f t="shared" si="1155"/>
        <v>3011650.6103097349</v>
      </c>
      <c r="AK3808" s="243">
        <f t="shared" ref="AK3808:AK3871" si="1162">IF(AJ3808&gt;0,AJ3808/AI3808,"")</f>
        <v>0.11730749183335441</v>
      </c>
      <c r="AL3808" s="24"/>
      <c r="AM3808" s="24"/>
      <c r="AN3808" s="24"/>
      <c r="AO3808" s="24"/>
      <c r="AP3808" s="165" t="str">
        <f t="shared" ref="AP3808:AP3871" si="1163">IF(F3808="","",F3808&amp;G3808)</f>
        <v>TBATBA</v>
      </c>
      <c r="AQ3808" s="244" t="str">
        <f t="shared" ref="AQ3808:AQ3871" si="1164">IF(W3808="","",F3808&amp;G3808&amp;W3808)</f>
        <v>TBATBAJPY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TBA</v>
      </c>
      <c r="F3809" s="23" t="s">
        <v>2585</v>
      </c>
      <c r="G3809" s="23" t="s">
        <v>2585</v>
      </c>
      <c r="H3809" s="29"/>
      <c r="I3809" s="93" t="str">
        <f t="shared" si="1159"/>
        <v>TBA</v>
      </c>
      <c r="J3809" s="188" t="s">
        <v>3622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25673131.044247787</v>
      </c>
      <c r="AJ3809" s="27">
        <f t="shared" si="1155"/>
        <v>3011650.6103097349</v>
      </c>
      <c r="AK3809" s="243">
        <f t="shared" si="1162"/>
        <v>0.11730749183335441</v>
      </c>
      <c r="AL3809" s="24"/>
      <c r="AM3809" s="24"/>
      <c r="AN3809" s="24"/>
      <c r="AO3809" s="24"/>
      <c r="AP3809" s="165" t="str">
        <f t="shared" si="1163"/>
        <v>TBATBA</v>
      </c>
      <c r="AQ3809" s="244" t="str">
        <f t="shared" si="1164"/>
        <v>TBATBAJPY</v>
      </c>
      <c r="AR3809" s="245" t="str">
        <f t="shared" si="1165"/>
        <v>YAMAHA_Mounter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TBA</v>
      </c>
      <c r="F3810" s="23" t="s">
        <v>2585</v>
      </c>
      <c r="G3810" s="23" t="s">
        <v>2585</v>
      </c>
      <c r="H3810" s="29"/>
      <c r="I3810" s="93" t="str">
        <f t="shared" si="1159"/>
        <v>TBA</v>
      </c>
      <c r="J3810" s="188" t="s">
        <v>3623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78136.948672566374</v>
      </c>
      <c r="AD3810" s="169">
        <v>0.12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25673131.044247787</v>
      </c>
      <c r="AJ3810" s="27">
        <f t="shared" si="1155"/>
        <v>3011650.6103097349</v>
      </c>
      <c r="AK3810" s="243">
        <f t="shared" si="1162"/>
        <v>0.11730749183335441</v>
      </c>
      <c r="AL3810" s="24"/>
      <c r="AM3810" s="24"/>
      <c r="AN3810" s="24"/>
      <c r="AO3810" s="24"/>
      <c r="AP3810" s="165" t="str">
        <f t="shared" si="1163"/>
        <v>TBATBA</v>
      </c>
      <c r="AQ3810" s="244" t="str">
        <f t="shared" si="1164"/>
        <v>TBATBARMB</v>
      </c>
      <c r="AR3810" s="245" t="str">
        <f t="shared" si="1165"/>
        <v>YAMAHA_Mounter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TBA</v>
      </c>
      <c r="F3811" s="23" t="s">
        <v>2585</v>
      </c>
      <c r="G3811" s="23" t="s">
        <v>2585</v>
      </c>
      <c r="H3811" s="29"/>
      <c r="I3811" s="93" t="str">
        <f t="shared" si="1159"/>
        <v>TBA</v>
      </c>
      <c r="J3811" s="188" t="s">
        <v>3624</v>
      </c>
      <c r="K3811" s="29" t="s">
        <v>3625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25673131.044247787</v>
      </c>
      <c r="AJ3811" s="27">
        <f t="shared" si="1155"/>
        <v>3011650.6103097349</v>
      </c>
      <c r="AK3811" s="243">
        <f t="shared" si="1162"/>
        <v>0.11730749183335441</v>
      </c>
      <c r="AL3811" s="24"/>
      <c r="AM3811" s="24"/>
      <c r="AN3811" s="24"/>
      <c r="AO3811" s="24"/>
      <c r="AP3811" s="165" t="str">
        <f t="shared" si="1163"/>
        <v>TBATBA</v>
      </c>
      <c r="AQ3811" s="244" t="str">
        <f t="shared" si="1164"/>
        <v>TBATBARMB</v>
      </c>
      <c r="AR3811" s="245" t="str">
        <f t="shared" si="1165"/>
        <v>YAMAHA_Mounter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TBA</v>
      </c>
      <c r="F3812" s="23" t="s">
        <v>2585</v>
      </c>
      <c r="G3812" s="23" t="s">
        <v>2585</v>
      </c>
      <c r="H3812" s="29"/>
      <c r="I3812" s="93" t="str">
        <f t="shared" si="1159"/>
        <v>TBA</v>
      </c>
      <c r="J3812" s="188" t="s">
        <v>3626</v>
      </c>
      <c r="K3812" s="29" t="s">
        <v>3627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25673131.044247787</v>
      </c>
      <c r="AJ3812" s="27">
        <f t="shared" si="1155"/>
        <v>3011650.6103097349</v>
      </c>
      <c r="AK3812" s="243">
        <f t="shared" si="1162"/>
        <v>0.11730749183335441</v>
      </c>
      <c r="AL3812" s="24"/>
      <c r="AM3812" s="24"/>
      <c r="AN3812" s="24"/>
      <c r="AO3812" s="24"/>
      <c r="AP3812" s="165" t="str">
        <f t="shared" si="1163"/>
        <v>TBATBA</v>
      </c>
      <c r="AQ3812" s="244" t="str">
        <f t="shared" si="1164"/>
        <v>TBATBARMB</v>
      </c>
      <c r="AR3812" s="245" t="str">
        <f t="shared" si="1165"/>
        <v>YAMAHA_Mounter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TBA</v>
      </c>
      <c r="F3813" s="23" t="s">
        <v>2585</v>
      </c>
      <c r="G3813" s="23" t="s">
        <v>2585</v>
      </c>
      <c r="H3813" s="29"/>
      <c r="I3813" s="93" t="str">
        <f t="shared" si="1159"/>
        <v>TBA</v>
      </c>
      <c r="J3813" s="188" t="s">
        <v>3628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25673131.044247787</v>
      </c>
      <c r="AJ3813" s="27">
        <f t="shared" si="1155"/>
        <v>3011650.6103097349</v>
      </c>
      <c r="AK3813" s="243">
        <f t="shared" si="1162"/>
        <v>0.11730749183335441</v>
      </c>
      <c r="AL3813" s="24"/>
      <c r="AM3813" s="24"/>
      <c r="AN3813" s="24"/>
      <c r="AO3813" s="24"/>
      <c r="AP3813" s="165" t="str">
        <f t="shared" si="1163"/>
        <v>TBATBA</v>
      </c>
      <c r="AQ3813" s="244" t="str">
        <f t="shared" si="1164"/>
        <v>TBATBAJPY</v>
      </c>
      <c r="AR3813" s="245" t="str">
        <f t="shared" si="1165"/>
        <v>YAMAHA_Mounter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TBA</v>
      </c>
      <c r="F3814" s="23" t="s">
        <v>2585</v>
      </c>
      <c r="G3814" s="23" t="s">
        <v>2585</v>
      </c>
      <c r="H3814" s="29"/>
      <c r="I3814" s="93" t="str">
        <f t="shared" si="1159"/>
        <v>TBA</v>
      </c>
      <c r="J3814" s="188" t="s">
        <v>3628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25673131.044247787</v>
      </c>
      <c r="AJ3814" s="27">
        <f t="shared" si="1155"/>
        <v>3011650.6103097349</v>
      </c>
      <c r="AK3814" s="243">
        <f t="shared" si="1162"/>
        <v>0.11730749183335441</v>
      </c>
      <c r="AL3814" s="24"/>
      <c r="AM3814" s="24"/>
      <c r="AN3814" s="24"/>
      <c r="AO3814" s="24"/>
      <c r="AP3814" s="165" t="str">
        <f t="shared" si="1163"/>
        <v>TBATBA</v>
      </c>
      <c r="AQ3814" s="244" t="str">
        <f t="shared" si="1164"/>
        <v>TBATBAJPY</v>
      </c>
      <c r="AR3814" s="245" t="str">
        <f t="shared" si="1165"/>
        <v>YAMAHA_Mounter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TBA</v>
      </c>
      <c r="F3815" s="23" t="s">
        <v>2585</v>
      </c>
      <c r="G3815" s="23" t="s">
        <v>2585</v>
      </c>
      <c r="H3815" s="29"/>
      <c r="I3815" s="93" t="str">
        <f t="shared" si="1159"/>
        <v>TBA</v>
      </c>
      <c r="J3815" s="188" t="s">
        <v>3629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25673131.044247787</v>
      </c>
      <c r="AJ3815" s="27">
        <f t="shared" si="1155"/>
        <v>3011650.6103097349</v>
      </c>
      <c r="AK3815" s="243">
        <f t="shared" si="1162"/>
        <v>0.11730749183335441</v>
      </c>
      <c r="AL3815" s="24"/>
      <c r="AM3815" s="24"/>
      <c r="AN3815" s="24"/>
      <c r="AO3815" s="24"/>
      <c r="AP3815" s="165" t="str">
        <f t="shared" si="1163"/>
        <v>TBATBA</v>
      </c>
      <c r="AQ3815" s="244" t="str">
        <f t="shared" si="1164"/>
        <v>TBATBAJPY</v>
      </c>
      <c r="AR3815" s="245" t="str">
        <f t="shared" si="1165"/>
        <v>YAMAHA_Mounter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TBA</v>
      </c>
      <c r="F3816" s="23" t="s">
        <v>2585</v>
      </c>
      <c r="G3816" s="23" t="s">
        <v>2585</v>
      </c>
      <c r="H3816" s="29"/>
      <c r="I3816" s="93" t="str">
        <f t="shared" si="1159"/>
        <v>TBA</v>
      </c>
      <c r="J3816" s="188" t="s">
        <v>3629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25673131.044247787</v>
      </c>
      <c r="AJ3816" s="27">
        <f t="shared" si="1155"/>
        <v>3011650.6103097349</v>
      </c>
      <c r="AK3816" s="243">
        <f t="shared" si="1162"/>
        <v>0.11730749183335441</v>
      </c>
      <c r="AL3816" s="24"/>
      <c r="AM3816" s="24"/>
      <c r="AN3816" s="24"/>
      <c r="AO3816" s="24"/>
      <c r="AP3816" s="165" t="str">
        <f t="shared" si="1163"/>
        <v>TBATBA</v>
      </c>
      <c r="AQ3816" s="244" t="str">
        <f t="shared" si="1164"/>
        <v>TBATBAJPY</v>
      </c>
      <c r="AR3816" s="245" t="str">
        <f t="shared" si="1165"/>
        <v>YAMAHA_Mounter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TBA</v>
      </c>
      <c r="F3817" s="23" t="s">
        <v>2585</v>
      </c>
      <c r="G3817" s="23" t="s">
        <v>2585</v>
      </c>
      <c r="H3817" s="29"/>
      <c r="I3817" s="93" t="str">
        <f t="shared" si="1159"/>
        <v>TBA</v>
      </c>
      <c r="J3817" s="188" t="s">
        <v>3629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25673131.044247787</v>
      </c>
      <c r="AJ3817" s="27">
        <f t="shared" si="1155"/>
        <v>3011650.6103097349</v>
      </c>
      <c r="AK3817" s="243">
        <f t="shared" si="1162"/>
        <v>0.11730749183335441</v>
      </c>
      <c r="AL3817" s="24"/>
      <c r="AM3817" s="24"/>
      <c r="AN3817" s="24"/>
      <c r="AO3817" s="24"/>
      <c r="AP3817" s="165" t="str">
        <f t="shared" si="1163"/>
        <v>TBATBA</v>
      </c>
      <c r="AQ3817" s="244" t="str">
        <f>IF(W3817="","",F3817&amp;G3817&amp;W3817)</f>
        <v>TBATBAJPY</v>
      </c>
      <c r="AR3817" s="245" t="str">
        <f t="shared" si="1165"/>
        <v>YAMAHA_Mounter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>IF(W3818="","",IF(W3818="RMB","1.13", "1"))</f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>IF(W3818="","",F3818&amp;G3818&amp;W3818)</f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Y38" zoomScale="70" zoomScaleNormal="70" workbookViewId="0">
      <selection activeCell="AA28" sqref="AA2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19825408.332743365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25032301.093805309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22377919.230088495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478353.98230088502</v>
      </c>
      <c r="AI13" s="80">
        <f>IF(AD13="","",SUMIFS(raw_sheet!AB:AB,raw_sheet!A:A,list!AB13,raw_sheet!B:B,list!AC13,raw_sheet!C:C,list!AD13))</f>
        <v>26581449.849557523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25782916.554088496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27943995.669132747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11603166.85840708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11960724.380530974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421441700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495000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63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0.12</v>
      </c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>
        <v>2024</v>
      </c>
      <c r="AC61" s="13">
        <v>11</v>
      </c>
      <c r="AD61" s="13" t="str">
        <v>SOUTH</v>
      </c>
      <c r="AE61" s="13" t="str">
        <v>C49SZX20240192DZ</v>
      </c>
      <c r="AF61" s="13" t="str">
        <v>深圳健科</v>
      </c>
      <c r="AG61" s="13" t="str">
        <v>YSM20R</v>
      </c>
      <c r="AH61" s="13">
        <v>1</v>
      </c>
      <c r="AI61" s="92" t="str">
        <v>JPY</v>
      </c>
      <c r="AJ61" s="118">
        <v>13500000</v>
      </c>
      <c r="AK61" s="97">
        <v>5.1799999999999999E-2</v>
      </c>
      <c r="AL61" s="92">
        <v>699300</v>
      </c>
      <c r="AM61" s="229">
        <v>0.12</v>
      </c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>
        <v>2024</v>
      </c>
      <c r="AC62" s="13">
        <v>11</v>
      </c>
      <c r="AD62" s="13" t="str">
        <v>SOUTH</v>
      </c>
      <c r="AE62" s="13" t="str">
        <v>C49SZX20240192DZ</v>
      </c>
      <c r="AF62" s="13" t="str">
        <v>深圳健科</v>
      </c>
      <c r="AG62" s="13" t="str">
        <v>YSM20R</v>
      </c>
      <c r="AH62" s="13">
        <v>1</v>
      </c>
      <c r="AI62" s="92" t="str">
        <v>JPY</v>
      </c>
      <c r="AJ62" s="118">
        <v>13500000</v>
      </c>
      <c r="AK62" s="97">
        <v>5.1799999999999999E-2</v>
      </c>
      <c r="AL62" s="92">
        <v>699300</v>
      </c>
      <c r="AM62" s="229">
        <v>0.12</v>
      </c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>
        <v>2024</v>
      </c>
      <c r="AC63" s="13">
        <v>11</v>
      </c>
      <c r="AD63" s="13" t="str">
        <v>SOUTH</v>
      </c>
      <c r="AE63" s="13" t="str">
        <v>C49SZX20240192DZ</v>
      </c>
      <c r="AF63" s="13" t="str">
        <v>深圳健科</v>
      </c>
      <c r="AG63" s="13" t="str">
        <v>YSM10</v>
      </c>
      <c r="AH63" s="13">
        <v>1</v>
      </c>
      <c r="AI63" s="92" t="str">
        <v>JPY</v>
      </c>
      <c r="AJ63" s="118">
        <v>10000000</v>
      </c>
      <c r="AK63" s="97">
        <v>5.1799999999999999E-2</v>
      </c>
      <c r="AL63" s="92">
        <v>518000</v>
      </c>
      <c r="AM63" s="229">
        <v>0.12</v>
      </c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dcec4b07-66e7-4e8f-b2bb-0bd07e3b5177"/>
    <ds:schemaRef ds:uri="efa1766b-290e-4930-94b4-5079da17b09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2024-11-22T04:29:07Z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