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956" documentId="13_ncr:1_{D7B31631-9EC2-A043-AB5E-59F176544080}" xr6:coauthVersionLast="47" xr6:coauthVersionMax="47" xr10:uidLastSave="{E305BC07-C924-489D-81C5-0C3F5ED28D61}"/>
  <bookViews>
    <workbookView xWindow="1080" yWindow="900" windowWidth="20784" windowHeight="11304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60" i="1"/>
  <c r="AC3860" i="1" s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AB3853" i="1" s="1"/>
  <c r="AC3853" i="1" s="1"/>
  <c r="Z3854" i="1"/>
  <c r="AB3854" i="1" s="1"/>
  <c r="AC3854" i="1" s="1"/>
  <c r="Z3855" i="1"/>
  <c r="AB3855" i="1" s="1"/>
  <c r="AC3855" i="1" s="1"/>
  <c r="Z3856" i="1"/>
  <c r="AB3856" i="1" s="1"/>
  <c r="AC3856" i="1" s="1"/>
  <c r="Z3857" i="1"/>
  <c r="AB3857" i="1" s="1"/>
  <c r="AC3857" i="1" s="1"/>
  <c r="Z3858" i="1"/>
  <c r="AB3858" i="1" s="1"/>
  <c r="AC3858" i="1" s="1"/>
  <c r="Z3859" i="1"/>
  <c r="AB3859" i="1" s="1"/>
  <c r="AC3859" i="1" s="1"/>
  <c r="Z3860" i="1"/>
  <c r="Z3861" i="1"/>
  <c r="AB3861" i="1" s="1"/>
  <c r="AC3861" i="1" s="1"/>
  <c r="Z3862" i="1"/>
  <c r="AB3862" i="1" s="1"/>
  <c r="AC3862" i="1" s="1"/>
  <c r="Z3863" i="1"/>
  <c r="AB3863" i="1" s="1"/>
  <c r="AC3863" i="1" s="1"/>
  <c r="Z3864" i="1"/>
  <c r="AB3864" i="1" s="1"/>
  <c r="AC3864" i="1" s="1"/>
  <c r="Z3865" i="1"/>
  <c r="AB3865" i="1" s="1"/>
  <c r="AC3865" i="1" s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AB3852" i="1" s="1"/>
  <c r="AC3852" i="1" s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7" i="1" l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52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63" i="1" l="1"/>
  <c r="AJ3864" i="1"/>
  <c r="AI3860" i="1"/>
  <c r="AI3861" i="1"/>
  <c r="AJ3858" i="1"/>
  <c r="AK3862" i="1"/>
  <c r="AI3859" i="1"/>
  <c r="AI3856" i="1"/>
  <c r="AJ3857" i="1"/>
  <c r="AI3857" i="1"/>
  <c r="AI3854" i="1"/>
  <c r="AJ3855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58" i="1" l="1"/>
  <c r="AK3863" i="1"/>
  <c r="AK3864" i="1"/>
  <c r="AK3856" i="1"/>
  <c r="AK186" i="1"/>
  <c r="AK3199" i="1"/>
  <c r="AK2710" i="1"/>
  <c r="AK3855" i="1"/>
  <c r="AK3857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<sst xmlns="http://schemas.openxmlformats.org/spreadsheetml/2006/main" count="46193" uniqueCount="3673">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</sst>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38387201.515929215</v>
      </c>
      <c r="AJ80" s="19">
        <f t="shared" si="24"/>
        <v>4507352.8749115067</v>
      </c>
      <c r="AK80" s="20">
        <f t="shared" si="25"/>
        <v>0.1174181158540856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38387201.515929215</v>
      </c>
      <c r="AJ250" s="19">
        <f t="shared" si="77"/>
        <v>4507352.8749115067</v>
      </c>
      <c r="AK250" s="20">
        <f t="shared" si="78"/>
        <v>0.1174181158540856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38387201.515929215</v>
      </c>
      <c r="AJ310" s="19">
        <f t="shared" si="97"/>
        <v>4507352.8749115067</v>
      </c>
      <c r="AK310" s="20">
        <f t="shared" si="98"/>
        <v>0.1174181158540856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38387201.515929215</v>
      </c>
      <c r="AJ311" s="19">
        <f t="shared" si="97"/>
        <v>4507352.8749115067</v>
      </c>
      <c r="AK311" s="20">
        <f t="shared" si="98"/>
        <v>0.1174181158540856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38387201.515929215</v>
      </c>
      <c r="AJ342" s="19">
        <f t="shared" si="116"/>
        <v>4507352.8749115067</v>
      </c>
      <c r="AK342" s="20">
        <f t="shared" si="117"/>
        <v>0.1174181158540856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38387201.515929215</v>
      </c>
      <c r="AJ343" s="19">
        <f t="shared" si="116"/>
        <v>4507352.8749115067</v>
      </c>
      <c r="AK343" s="20">
        <f t="shared" si="117"/>
        <v>0.1174181158540856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38387201.515929215</v>
      </c>
      <c r="AJ505" s="19">
        <f t="shared" si="152"/>
        <v>4507352.8749115067</v>
      </c>
      <c r="AK505" s="20">
        <f t="shared" si="153"/>
        <v>0.1174181158540856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38387201.515929215</v>
      </c>
      <c r="AJ506" s="19">
        <f t="shared" si="152"/>
        <v>4507352.8749115067</v>
      </c>
      <c r="AK506" s="20">
        <f t="shared" si="153"/>
        <v>0.1174181158540856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38387201.515929215</v>
      </c>
      <c r="AJ507" s="19">
        <f t="shared" si="152"/>
        <v>4507352.8749115067</v>
      </c>
      <c r="AK507" s="20">
        <f t="shared" si="153"/>
        <v>0.1174181158540856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38387201.515929215</v>
      </c>
      <c r="AJ508" s="19">
        <f t="shared" si="152"/>
        <v>4507352.8749115067</v>
      </c>
      <c r="AK508" s="20">
        <f t="shared" si="153"/>
        <v>0.1174181158540856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38387201.515929215</v>
      </c>
      <c r="AJ540" s="19">
        <f t="shared" si="170"/>
        <v>4507352.8749115067</v>
      </c>
      <c r="AK540" s="20">
        <f t="shared" si="171"/>
        <v>0.1174181158540856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38387201.515929215</v>
      </c>
      <c r="AJ541" s="19">
        <f t="shared" si="170"/>
        <v>4507352.8749115067</v>
      </c>
      <c r="AK541" s="20">
        <f t="shared" si="171"/>
        <v>0.1174181158540856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38387201.515929215</v>
      </c>
      <c r="AJ542" s="19">
        <f t="shared" si="170"/>
        <v>4507352.8749115067</v>
      </c>
      <c r="AK542" s="20">
        <f t="shared" si="171"/>
        <v>0.1174181158540856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38387201.515929215</v>
      </c>
      <c r="AJ622" s="19">
        <f t="shared" si="189"/>
        <v>4507352.8749115067</v>
      </c>
      <c r="AK622" s="20">
        <f t="shared" si="190"/>
        <v>0.1174181158540856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38387201.515929215</v>
      </c>
      <c r="AJ633" s="19">
        <f t="shared" si="189"/>
        <v>4507352.8749115067</v>
      </c>
      <c r="AK633" s="20">
        <f t="shared" si="190"/>
        <v>0.1174181158540856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38387201.515929215</v>
      </c>
      <c r="AJ634" s="19">
        <f t="shared" si="189"/>
        <v>4507352.8749115067</v>
      </c>
      <c r="AK634" s="20">
        <f t="shared" si="190"/>
        <v>0.1174181158540856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38387201.515929215</v>
      </c>
      <c r="AJ1429" s="19">
        <f t="shared" si="430"/>
        <v>4507352.8749115067</v>
      </c>
      <c r="AK1429" s="20">
        <f t="shared" si="431"/>
        <v>0.1174181158540856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38387201.515929215</v>
      </c>
      <c r="AJ1430" s="19">
        <f t="shared" si="430"/>
        <v>4507352.8749115067</v>
      </c>
      <c r="AK1430" s="20">
        <f t="shared" si="431"/>
        <v>0.1174181158540856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38387201.515929215</v>
      </c>
      <c r="AJ1434" s="19">
        <f t="shared" si="430"/>
        <v>4507352.8749115067</v>
      </c>
      <c r="AK1434" s="20">
        <f t="shared" si="431"/>
        <v>0.1174181158540856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38387201.515929215</v>
      </c>
      <c r="AJ1632" s="19">
        <f t="shared" si="484"/>
        <v>4507352.8749115067</v>
      </c>
      <c r="AK1632" s="20">
        <f t="shared" si="485"/>
        <v>0.1174181158540856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38387201.515929215</v>
      </c>
      <c r="AJ2612" s="27">
        <f t="shared" si="768"/>
        <v>4507352.8749115067</v>
      </c>
      <c r="AK2612" s="28">
        <f t="shared" si="769"/>
        <v>0.1174181158540856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38387201.515929215</v>
      </c>
      <c r="AJ2613" s="27">
        <f t="shared" si="768"/>
        <v>4507352.8749115067</v>
      </c>
      <c r="AK2613" s="28">
        <f t="shared" si="769"/>
        <v>0.1174181158540856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21755107.121415932</v>
      </c>
      <c r="AJ2619" s="19">
        <f t="shared" si="768"/>
        <v>2610612.854569912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21755107.121415932</v>
      </c>
      <c r="AJ2679" s="19">
        <f t="shared" si="787"/>
        <v>2610612.854569912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21755107.121415932</v>
      </c>
      <c r="AJ2791" s="27">
        <f t="shared" si="826"/>
        <v>2610612.854569912</v>
      </c>
      <c r="AK2791" s="28">
        <f t="shared" si="827"/>
        <v>0.12000000000000001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21755107.121415932</v>
      </c>
      <c r="AJ2846" s="27">
        <f t="shared" si="844"/>
        <v>2610612.854569912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21755107.121415932</v>
      </c>
      <c r="AJ2847" s="27">
        <f t="shared" si="844"/>
        <v>2610612.854569912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38387201.515929215</v>
      </c>
      <c r="AJ2965" s="19">
        <f t="shared" si="885"/>
        <v>4507352.8749115067</v>
      </c>
      <c r="AK2965" s="20">
        <f t="shared" si="886"/>
        <v>0.1174181158540856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38387201.515929215</v>
      </c>
      <c r="AJ2966" s="19">
        <f t="shared" si="885"/>
        <v>4507352.8749115067</v>
      </c>
      <c r="AK2966" s="20">
        <f t="shared" si="886"/>
        <v>0.1174181158540856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38387201.515929215</v>
      </c>
      <c r="AJ3161" s="19">
        <f t="shared" si="940"/>
        <v>4507352.8749115067</v>
      </c>
      <c r="AK3161" s="20">
        <f t="shared" si="941"/>
        <v>0.1174181158540856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21755107.121415932</v>
      </c>
      <c r="AJ3278" s="200">
        <f t="shared" si="979"/>
        <v>2610612.854569912</v>
      </c>
      <c r="AK3278" s="201">
        <f t="shared" si="980"/>
        <v>0.12000000000000001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21755107.121415932</v>
      </c>
      <c r="AJ3343" s="200">
        <f t="shared" si="999"/>
        <v>2610612.854569912</v>
      </c>
      <c r="AK3343" s="201">
        <f t="shared" si="1000"/>
        <v>0.12000000000000001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21755107.121415932</v>
      </c>
      <c r="AJ3566" s="27">
        <f t="shared" si="1045"/>
        <v>2610612.854569912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24476658.336283188</v>
      </c>
      <c r="AJ3570" s="19">
        <f t="shared" si="1045"/>
        <v>2937199.0003539836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24476658.336283188</v>
      </c>
      <c r="AJ3571" s="19">
        <f t="shared" si="1045"/>
        <v>2937199.0003539836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21755107.121415932</v>
      </c>
      <c r="AJ3585" s="27">
        <f t="shared" si="1045"/>
        <v>2610612.854569912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21755107.121415932</v>
      </c>
      <c r="AJ3586" s="27">
        <f t="shared" si="1045"/>
        <v>2610612.854569912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21755107.121415932</v>
      </c>
      <c r="AJ3587" s="27">
        <f t="shared" si="1045"/>
        <v>2610612.854569912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21755107.121415932</v>
      </c>
      <c r="AJ3588" s="27">
        <f t="shared" si="1045"/>
        <v>2610612.854569912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21755107.121415932</v>
      </c>
      <c r="AJ3589" s="27">
        <f t="shared" si="1045"/>
        <v>2610612.854569912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21755107.121415932</v>
      </c>
      <c r="AJ3590" s="27">
        <f t="shared" ref="AJ3590:AJ3653" si="1068">IF(P3590="C66 SERVICE","",SUMIFS(AC:AC,F:F,F3590,G:G,G3590,E:E,E3590))</f>
        <v>2610612.854569912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21755107.121415932</v>
      </c>
      <c r="AJ3593" s="27">
        <f t="shared" si="1068"/>
        <v>2610612.854569912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21755107.121415932</v>
      </c>
      <c r="AJ3594" s="27">
        <f t="shared" si="1068"/>
        <v>2610612.854569912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21755107.121415932</v>
      </c>
      <c r="AJ3595" s="27">
        <f t="shared" si="1068"/>
        <v>2610612.854569912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21755107.121415932</v>
      </c>
      <c r="AJ3596" s="27">
        <f t="shared" si="1068"/>
        <v>2610612.854569912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21755107.121415932</v>
      </c>
      <c r="AJ3631" s="200">
        <f t="shared" si="1068"/>
        <v>2610612.854569912</v>
      </c>
      <c r="AK3631" s="201">
        <f t="shared" si="1069"/>
        <v>0.12000000000000001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21755107.121415932</v>
      </c>
      <c r="AJ3661" s="200">
        <f t="shared" si="1090"/>
        <v>2610612.854569912</v>
      </c>
      <c r="AK3661" s="201">
        <f t="shared" si="1091"/>
        <v>0.12000000000000001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21755107.121415932</v>
      </c>
      <c r="AJ3663" s="200">
        <f t="shared" si="1090"/>
        <v>2610612.854569912</v>
      </c>
      <c r="AK3663" s="201">
        <f t="shared" si="1091"/>
        <v>0.12000000000000001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24476658.336283188</v>
      </c>
      <c r="AJ3667" s="200">
        <f t="shared" si="1090"/>
        <v>2937199.0003539836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24476658.336283188</v>
      </c>
      <c r="AJ3707" s="200">
        <f t="shared" si="1090"/>
        <v>2937199.0003539836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21755107.121415932</v>
      </c>
      <c r="AJ3717" s="200">
        <f t="shared" si="1090"/>
        <v>2610612.854569912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21755107.121415932</v>
      </c>
      <c r="AJ3718" s="200">
        <f t="shared" ref="AJ3718:AJ3724" si="1112">IF(P3718="C66 SERVICE","",SUMIFS(AC:AC,F:F,F3718,G:G,G3718,E:E,E3718))</f>
        <v>2610612.854569912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21755107.121415932</v>
      </c>
      <c r="AJ3726" s="200">
        <f t="shared" si="1131"/>
        <v>2610612.854569912</v>
      </c>
      <c r="AK3726" s="201">
        <f t="shared" si="1132"/>
        <v>0.12000000000000001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21755107.121415932</v>
      </c>
      <c r="AJ3728" s="200">
        <f t="shared" si="1131"/>
        <v>2610612.854569912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24476658.336283188</v>
      </c>
      <c r="AJ3729" s="200">
        <f t="shared" si="1131"/>
        <v>2937199.0003539836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24476658.336283188</v>
      </c>
      <c r="AJ3735" s="200">
        <f t="shared" si="1131"/>
        <v>2937199.0003539836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21755107.121415932</v>
      </c>
      <c r="AJ3737" s="200">
        <f t="shared" si="1131"/>
        <v>2610612.854569912</v>
      </c>
      <c r="AK3737" s="201">
        <f t="shared" si="1132"/>
        <v>0.12000000000000001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24476658.336283188</v>
      </c>
      <c r="AJ3744" s="200">
        <f t="shared" si="1131"/>
        <v>2937199.0003539836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24476658.336283188</v>
      </c>
      <c r="AJ3745" s="200">
        <f t="shared" si="1131"/>
        <v>2937199.0003539836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24476658.336283188</v>
      </c>
      <c r="AJ3746" s="200">
        <f t="shared" si="1131"/>
        <v>2937199.0003539836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24476658.336283188</v>
      </c>
      <c r="AJ3747" s="200">
        <f t="shared" si="1131"/>
        <v>2937199.0003539836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24476658.336283188</v>
      </c>
      <c r="AJ3748" s="200">
        <f t="shared" si="1131"/>
        <v>2937199.0003539836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24476658.336283188</v>
      </c>
      <c r="AJ3749" s="200">
        <f t="shared" si="1131"/>
        <v>2937199.0003539836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24476658.336283188</v>
      </c>
      <c r="AJ3750" s="200">
        <f t="shared" si="1131"/>
        <v>2937199.0003539836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24476658.336283188</v>
      </c>
      <c r="AJ3751" s="200">
        <f t="shared" si="1131"/>
        <v>2937199.0003539836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24476658.336283188</v>
      </c>
      <c r="AJ3752" s="200">
        <f t="shared" si="1131"/>
        <v>2937199.0003539836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24476658.336283188</v>
      </c>
      <c r="AJ3753" s="200">
        <f t="shared" si="1131"/>
        <v>2937199.0003539836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21755107.121415932</v>
      </c>
      <c r="AJ3754" s="200">
        <f t="shared" si="1131"/>
        <v>2610612.854569912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21755107.121415932</v>
      </c>
      <c r="AJ3755" s="200">
        <f t="shared" si="1131"/>
        <v>2610612.854569912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21755107.121415932</v>
      </c>
      <c r="AJ3756" s="200">
        <f t="shared" si="1131"/>
        <v>2610612.854569912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21755107.121415932</v>
      </c>
      <c r="AJ3757" s="200">
        <f t="shared" si="1131"/>
        <v>2610612.854569912</v>
      </c>
      <c r="AK3757" s="201">
        <f t="shared" si="1144"/>
        <v>0.12000000000000001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21755107.121415932</v>
      </c>
      <c r="AJ3758" s="200">
        <f t="shared" si="1131"/>
        <v>2610612.854569912</v>
      </c>
      <c r="AK3758" s="201">
        <f t="shared" si="1144"/>
        <v>0.12000000000000001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24476658.336283188</v>
      </c>
      <c r="AJ3759" s="27">
        <f t="shared" si="1131"/>
        <v>2937199.0003539836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24476658.336283188</v>
      </c>
      <c r="AJ3760" s="27">
        <f t="shared" si="1131"/>
        <v>2937199.0003539836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24476658.336283188</v>
      </c>
      <c r="AJ3761" s="27">
        <f t="shared" si="1131"/>
        <v>2937199.0003539836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24476658.336283188</v>
      </c>
      <c r="AJ3762" s="27">
        <f t="shared" si="1131"/>
        <v>2937199.0003539836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24476658.336283188</v>
      </c>
      <c r="AJ3763" s="27">
        <f t="shared" si="1131"/>
        <v>2937199.0003539836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24476658.336283188</v>
      </c>
      <c r="AJ3764" s="27">
        <f t="shared" si="1131"/>
        <v>2937199.0003539836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24476658.336283188</v>
      </c>
      <c r="AJ3765" s="27">
        <f t="shared" si="1131"/>
        <v>2937199.0003539836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24476658.336283188</v>
      </c>
      <c r="AJ3766" s="27">
        <f t="shared" si="1131"/>
        <v>2937199.0003539836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24476658.336283188</v>
      </c>
      <c r="AJ3767" s="27">
        <f t="shared" si="1131"/>
        <v>2937199.0003539836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24476658.336283188</v>
      </c>
      <c r="AJ3768" s="27">
        <f t="shared" si="1131"/>
        <v>2937199.0003539836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24476658.336283188</v>
      </c>
      <c r="AJ3769" s="27">
        <f t="shared" si="1131"/>
        <v>2937199.0003539836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21755107.121415932</v>
      </c>
      <c r="AJ3770" s="27">
        <f t="shared" si="1131"/>
        <v>2610612.854569912</v>
      </c>
      <c r="AK3770" s="243">
        <f t="shared" si="1144"/>
        <v>0.12000000000000001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24476658.336283188</v>
      </c>
      <c r="AJ3775" s="27">
        <f t="shared" si="1131"/>
        <v>2937199.0003539836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24476658.336283188</v>
      </c>
      <c r="AJ3788" s="27">
        <f t="shared" si="1155"/>
        <v>2937199.0003539836</v>
      </c>
      <c r="AK3788" s="243">
        <f t="shared" si="1144"/>
        <v>0.12000000000000004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24476658.336283188</v>
      </c>
      <c r="AJ3795" s="27">
        <f t="shared" si="1155"/>
        <v>2937199.0003539836</v>
      </c>
      <c r="AK3795" s="243">
        <f t="shared" si="1144"/>
        <v>0.12000000000000004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24476658.336283188</v>
      </c>
      <c r="AJ3796" s="27">
        <f t="shared" si="1155"/>
        <v>2937199.0003539836</v>
      </c>
      <c r="AK3796" s="243">
        <f t="shared" si="1144"/>
        <v>0.12000000000000004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21755107.121415932</v>
      </c>
      <c r="AJ3801" s="27">
        <f t="shared" si="1155"/>
        <v>2610612.854569912</v>
      </c>
      <c r="AK3801" s="243">
        <f t="shared" si="1144"/>
        <v>0.12000000000000001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21755107.121415932</v>
      </c>
      <c r="AJ3802" s="27">
        <f t="shared" si="1155"/>
        <v>2610612.854569912</v>
      </c>
      <c r="AK3802" s="243">
        <f t="shared" si="1144"/>
        <v>0.12000000000000001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21755107.121415932</v>
      </c>
      <c r="AJ3803" s="27">
        <f t="shared" si="1155"/>
        <v>2610612.854569912</v>
      </c>
      <c r="AK3803" s="243">
        <f t="shared" si="1144"/>
        <v>0.12000000000000001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21755107.121415932</v>
      </c>
      <c r="AJ3804" s="27">
        <f t="shared" si="1155"/>
        <v>2610612.854569912</v>
      </c>
      <c r="AK3804" s="243">
        <f t="shared" si="1144"/>
        <v>0.12000000000000001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24476658.336283188</v>
      </c>
      <c r="AJ3805" s="27">
        <f t="shared" si="1155"/>
        <v>2937199.0003539836</v>
      </c>
      <c r="AK3805" s="243">
        <f t="shared" si="1144"/>
        <v>0.12000000000000004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24476658.336283188</v>
      </c>
      <c r="AJ3812" s="27">
        <f t="shared" si="1155"/>
        <v>2937199.0003539836</v>
      </c>
      <c r="AK3812" s="243">
        <f t="shared" si="1162"/>
        <v>0.12000000000000004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24476658.336283188</v>
      </c>
      <c r="AJ3813" s="27">
        <f t="shared" si="1155"/>
        <v>2937199.0003539836</v>
      </c>
      <c r="AK3813" s="243">
        <f t="shared" si="1162"/>
        <v>0.12000000000000004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24476658.336283188</v>
      </c>
      <c r="AJ3814" s="27">
        <f t="shared" si="1155"/>
        <v>2937199.0003539836</v>
      </c>
      <c r="AK3814" s="243">
        <f t="shared" si="1162"/>
        <v>0.12000000000000004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24476658.336283188</v>
      </c>
      <c r="AJ3818" s="27">
        <f t="shared" si="1155"/>
        <v>2937199.0003539836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24476658.336283188</v>
      </c>
      <c r="AJ3820" s="27">
        <f t="shared" si="1155"/>
        <v>2937199.0003539836</v>
      </c>
      <c r="AK3820" s="243">
        <f t="shared" si="1162"/>
        <v>0.12000000000000004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24476658.336283188</v>
      </c>
      <c r="AJ3821" s="27">
        <f t="shared" si="1155"/>
        <v>2937199.0003539836</v>
      </c>
      <c r="AK3821" s="243">
        <f t="shared" si="1162"/>
        <v>0.12000000000000004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24476658.336283188</v>
      </c>
      <c r="AJ3822" s="27">
        <f t="shared" si="1155"/>
        <v>2937199.0003539836</v>
      </c>
      <c r="AK3822" s="243">
        <f t="shared" si="1162"/>
        <v>0.12000000000000004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24476658.336283188</v>
      </c>
      <c r="AJ3823" s="27">
        <f t="shared" si="1155"/>
        <v>2937199.0003539836</v>
      </c>
      <c r="AK3823" s="243">
        <f t="shared" si="1162"/>
        <v>0.12000000000000004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38387201.515929215</v>
      </c>
      <c r="AJ3824" s="27">
        <f t="shared" si="1155"/>
        <v>4507352.8749115067</v>
      </c>
      <c r="AK3824" s="243">
        <f t="shared" si="1162"/>
        <v>0.1174181158540856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38387201.515929215</v>
      </c>
      <c r="AJ3825" s="27">
        <f t="shared" si="1155"/>
        <v>4507352.8749115067</v>
      </c>
      <c r="AK3825" s="243">
        <f t="shared" si="1162"/>
        <v>0.1174181158540856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38387201.515929215</v>
      </c>
      <c r="AJ3826" s="27">
        <f t="shared" si="1155"/>
        <v>4507352.8749115067</v>
      </c>
      <c r="AK3826" s="243">
        <f t="shared" si="1162"/>
        <v>0.1174181158540856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38387201.515929215</v>
      </c>
      <c r="AJ3827" s="27">
        <f t="shared" si="1155"/>
        <v>4507352.8749115067</v>
      </c>
      <c r="AK3827" s="243">
        <f t="shared" si="1162"/>
        <v>0.1174181158540856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38387201.515929215</v>
      </c>
      <c r="AJ3828" s="27">
        <f t="shared" si="1155"/>
        <v>4507352.8749115067</v>
      </c>
      <c r="AK3828" s="243">
        <f t="shared" si="1162"/>
        <v>0.1174181158540856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38387201.515929215</v>
      </c>
      <c r="AJ3829" s="27">
        <f t="shared" si="1155"/>
        <v>4507352.8749115067</v>
      </c>
      <c r="AK3829" s="243">
        <f t="shared" si="1162"/>
        <v>0.1174181158540856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38387201.515929215</v>
      </c>
      <c r="AJ3830" s="27">
        <f t="shared" si="1155"/>
        <v>4507352.8749115067</v>
      </c>
      <c r="AK3830" s="243">
        <f t="shared" si="1162"/>
        <v>0.1174181158540856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38387201.515929215</v>
      </c>
      <c r="AJ3831" s="27">
        <f t="shared" si="1155"/>
        <v>4507352.8749115067</v>
      </c>
      <c r="AK3831" s="243">
        <f t="shared" si="1162"/>
        <v>0.1174181158540856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24476658.336283188</v>
      </c>
      <c r="AJ3832" s="27">
        <f t="shared" si="1155"/>
        <v>2937199.0003539836</v>
      </c>
      <c r="AK3832" s="243">
        <f t="shared" si="1162"/>
        <v>0.12000000000000004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38387201.515929215</v>
      </c>
      <c r="AJ3833" s="27">
        <f t="shared" si="1155"/>
        <v>4507352.8749115067</v>
      </c>
      <c r="AK3833" s="243">
        <f t="shared" si="1162"/>
        <v>0.1174181158540856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38387201.515929215</v>
      </c>
      <c r="AJ3834" s="27">
        <f t="shared" si="1155"/>
        <v>4507352.8749115067</v>
      </c>
      <c r="AK3834" s="243">
        <f t="shared" si="1162"/>
        <v>0.1174181158540856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38387201.515929215</v>
      </c>
      <c r="AJ3835" s="27">
        <f t="shared" si="1155"/>
        <v>4507352.8749115067</v>
      </c>
      <c r="AK3835" s="243">
        <f t="shared" si="1162"/>
        <v>0.1174181158540856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24476658.336283188</v>
      </c>
      <c r="AJ3836" s="27">
        <f t="shared" si="1155"/>
        <v>2937199.0003539836</v>
      </c>
      <c r="AK3836" s="243">
        <f t="shared" si="1162"/>
        <v>0.12000000000000004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21755107.121415932</v>
      </c>
      <c r="AJ3837" s="27">
        <f t="shared" si="1155"/>
        <v>2610612.854569912</v>
      </c>
      <c r="AK3837" s="243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24476658.336283188</v>
      </c>
      <c r="AJ3838" s="27">
        <f t="shared" si="1155"/>
        <v>2937199.0003539836</v>
      </c>
      <c r="AK3838" s="243">
        <f t="shared" si="1162"/>
        <v>0.12000000000000004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38387201.515929215</v>
      </c>
      <c r="AJ3839" s="27">
        <f t="shared" si="1155"/>
        <v>4507352.8749115067</v>
      </c>
      <c r="AK3839" s="243">
        <f t="shared" si="1162"/>
        <v>0.1174181158540856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38387201.515929215</v>
      </c>
      <c r="AJ3840" s="27">
        <f t="shared" si="1155"/>
        <v>4507352.8749115067</v>
      </c>
      <c r="AK3840" s="243">
        <f t="shared" si="1162"/>
        <v>0.1174181158540856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38387201.515929215</v>
      </c>
      <c r="AJ3841" s="27">
        <f t="shared" si="1155"/>
        <v>4507352.8749115067</v>
      </c>
      <c r="AK3841" s="243">
        <f t="shared" si="1162"/>
        <v>0.1174181158540856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38387201.515929215</v>
      </c>
      <c r="AJ3842" s="27">
        <f t="shared" ref="AJ3842:AJ3905" si="1173">IF(P3842="C66 SERVICE","",SUMIFS(AC:AC,F:F,F3842,G:G,G3842,E:E,E3842))</f>
        <v>4507352.8749115067</v>
      </c>
      <c r="AK3842" s="243">
        <f t="shared" si="1162"/>
        <v>0.1174181158540856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38387201.515929215</v>
      </c>
      <c r="AJ3843" s="27">
        <f t="shared" si="1173"/>
        <v>4507352.8749115067</v>
      </c>
      <c r="AK3843" s="243">
        <f t="shared" si="1162"/>
        <v>0.1174181158540856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38387201.515929215</v>
      </c>
      <c r="AJ3844" s="27">
        <f t="shared" si="1173"/>
        <v>4507352.8749115067</v>
      </c>
      <c r="AK3844" s="243">
        <f t="shared" si="1162"/>
        <v>0.1174181158540856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3672</v>
      </c>
      <c r="K3845" s="29" t="s">
        <v>3657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38387201.515929215</v>
      </c>
      <c r="AJ3845" s="27">
        <f t="shared" si="1173"/>
        <v>4507352.8749115067</v>
      </c>
      <c r="AK3845" s="243">
        <f t="shared" si="1162"/>
        <v>0.1174181158540856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3672</v>
      </c>
      <c r="K3846" s="29" t="s">
        <v>3657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38387201.515929215</v>
      </c>
      <c r="AJ3846" s="27">
        <f t="shared" si="1173"/>
        <v>4507352.8749115067</v>
      </c>
      <c r="AK3846" s="243">
        <f t="shared" si="1162"/>
        <v>0.1174181158540856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3658</v>
      </c>
      <c r="K3847" s="29" t="s">
        <v>3659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38387201.515929215</v>
      </c>
      <c r="AJ3847" s="27">
        <f t="shared" si="1173"/>
        <v>4507352.8749115067</v>
      </c>
      <c r="AK3847" s="243">
        <f t="shared" si="1162"/>
        <v>0.1174181158540856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TBA</v>
      </c>
      <c r="F3848" s="23" t="s">
        <v>2585</v>
      </c>
      <c r="G3848" s="23" t="s">
        <v>2585</v>
      </c>
      <c r="H3848" s="29"/>
      <c r="I3848" s="93" t="str">
        <f t="shared" si="1159"/>
        <v>TBA</v>
      </c>
      <c r="J3848" s="188" t="s">
        <v>3660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1">
        <f t="shared" si="1170"/>
        <v>14560000</v>
      </c>
      <c r="AA3848" s="22">
        <v>5.2900000000000003E-2</v>
      </c>
      <c r="AB3848" s="242">
        <f t="shared" si="1156"/>
        <v>770224</v>
      </c>
      <c r="AC3848" s="25">
        <f t="shared" si="1160"/>
        <v>92426.87999999999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38387201.515929215</v>
      </c>
      <c r="AJ3848" s="27">
        <f t="shared" si="1173"/>
        <v>4507352.8749115067</v>
      </c>
      <c r="AK3848" s="243">
        <f t="shared" si="1162"/>
        <v>0.1174181158540856</v>
      </c>
      <c r="AL3848" s="24"/>
      <c r="AM3848" s="24"/>
      <c r="AN3848" s="24"/>
      <c r="AO3848" s="24"/>
      <c r="AP3848" s="165" t="str">
        <f t="shared" si="1163"/>
        <v>TBATBA</v>
      </c>
      <c r="AQ3848" s="244" t="str">
        <f t="shared" si="1164"/>
        <v>TBATBAJPY</v>
      </c>
      <c r="AR3848" s="245" t="str">
        <f t="shared" si="1165"/>
        <v>YAMAHA_Mounter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TBA</v>
      </c>
      <c r="F3849" s="23" t="s">
        <v>2585</v>
      </c>
      <c r="G3849" s="23" t="s">
        <v>2585</v>
      </c>
      <c r="H3849" s="29"/>
      <c r="I3849" s="93" t="str">
        <f t="shared" si="1159"/>
        <v>TBA</v>
      </c>
      <c r="J3849" s="188" t="s">
        <v>3661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1">
        <f t="shared" si="1170"/>
        <v>620000</v>
      </c>
      <c r="AA3849" s="22">
        <v>1.0920000000000001</v>
      </c>
      <c r="AB3849" s="242">
        <f t="shared" si="1156"/>
        <v>599150.44247787632</v>
      </c>
      <c r="AC3849" s="25">
        <f t="shared" si="1160"/>
        <v>71898.053097345153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38387201.515929215</v>
      </c>
      <c r="AJ3849" s="27">
        <f t="shared" si="1173"/>
        <v>4507352.8749115067</v>
      </c>
      <c r="AK3849" s="243">
        <f t="shared" si="1162"/>
        <v>0.1174181158540856</v>
      </c>
      <c r="AL3849" s="24"/>
      <c r="AM3849" s="24"/>
      <c r="AN3849" s="24"/>
      <c r="AO3849" s="24"/>
      <c r="AP3849" s="165" t="str">
        <f t="shared" si="1163"/>
        <v>TBATBA</v>
      </c>
      <c r="AQ3849" s="244" t="str">
        <f t="shared" si="1164"/>
        <v>TBATBARMB</v>
      </c>
      <c r="AR3849" s="245" t="str">
        <f t="shared" si="1165"/>
        <v>YAMAHA_Mounter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TBA</v>
      </c>
      <c r="F3850" s="23" t="s">
        <v>2585</v>
      </c>
      <c r="G3850" s="23" t="s">
        <v>2585</v>
      </c>
      <c r="H3850" s="29"/>
      <c r="I3850" s="93" t="str">
        <f t="shared" si="1159"/>
        <v>TBA</v>
      </c>
      <c r="J3850" s="188" t="s">
        <v>3662</v>
      </c>
      <c r="K3850" s="29" t="s">
        <v>3663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1">
        <f t="shared" si="1170"/>
        <v>12660000</v>
      </c>
      <c r="AA3850" s="22">
        <v>5.2900000000000003E-2</v>
      </c>
      <c r="AB3850" s="242">
        <f t="shared" si="1156"/>
        <v>669714</v>
      </c>
      <c r="AC3850" s="25">
        <f t="shared" si="1160"/>
        <v>80365.679999999993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38387201.515929215</v>
      </c>
      <c r="AJ3850" s="27">
        <f t="shared" si="1173"/>
        <v>4507352.8749115067</v>
      </c>
      <c r="AK3850" s="243">
        <f t="shared" si="1162"/>
        <v>0.1174181158540856</v>
      </c>
      <c r="AL3850" s="24"/>
      <c r="AM3850" s="24"/>
      <c r="AN3850" s="24"/>
      <c r="AO3850" s="24"/>
      <c r="AP3850" s="165" t="str">
        <f t="shared" si="1163"/>
        <v>TBATBA</v>
      </c>
      <c r="AQ3850" s="244" t="str">
        <f t="shared" si="1164"/>
        <v>TBATBAJPY</v>
      </c>
      <c r="AR3850" s="245" t="str">
        <f t="shared" si="1165"/>
        <v>YAMAHA_Mounter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TBA</v>
      </c>
      <c r="F3851" s="23" t="s">
        <v>2585</v>
      </c>
      <c r="G3851" s="23" t="s">
        <v>2585</v>
      </c>
      <c r="H3851" s="29"/>
      <c r="I3851" s="93" t="str">
        <f t="shared" si="1159"/>
        <v>TBA</v>
      </c>
      <c r="J3851" s="188" t="s">
        <v>3662</v>
      </c>
      <c r="K3851" s="29" t="s">
        <v>3663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1">
        <f t="shared" si="1170"/>
        <v>9000000</v>
      </c>
      <c r="AA3851" s="22">
        <v>5.2900000000000003E-2</v>
      </c>
      <c r="AB3851" s="242">
        <f t="shared" si="1156"/>
        <v>476100</v>
      </c>
      <c r="AC3851" s="25">
        <f t="shared" si="1160"/>
        <v>57132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38387201.515929215</v>
      </c>
      <c r="AJ3851" s="27">
        <f t="shared" si="1173"/>
        <v>4507352.8749115067</v>
      </c>
      <c r="AK3851" s="243">
        <f t="shared" si="1162"/>
        <v>0.1174181158540856</v>
      </c>
      <c r="AL3851" s="24"/>
      <c r="AM3851" s="24"/>
      <c r="AN3851" s="24"/>
      <c r="AO3851" s="24"/>
      <c r="AP3851" s="165" t="str">
        <f t="shared" si="1163"/>
        <v>TBATBA</v>
      </c>
      <c r="AQ3851" s="244" t="str">
        <f t="shared" si="1164"/>
        <v>TBATBAJPY</v>
      </c>
      <c r="AR3851" s="245" t="str">
        <f t="shared" si="1165"/>
        <v>YAMAHA_Mounter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3656</v>
      </c>
      <c r="K3852" s="29" t="s">
        <v>3614</v>
      </c>
      <c r="L3852" s="24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21755107.121415932</v>
      </c>
      <c r="AJ3852" s="200">
        <f t="shared" si="1173"/>
        <v>2610612.854569912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3656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21755107.121415932</v>
      </c>
      <c r="AJ3853" s="200">
        <f t="shared" si="1173"/>
        <v>2610612.854569912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TBA</v>
      </c>
      <c r="F3854" s="23" t="s">
        <v>2585</v>
      </c>
      <c r="G3854" s="23" t="s">
        <v>2585</v>
      </c>
      <c r="H3854" s="29"/>
      <c r="I3854" s="204" t="str">
        <f t="shared" si="1159"/>
        <v>TBA</v>
      </c>
      <c r="J3854" s="188" t="s">
        <v>3664</v>
      </c>
      <c r="K3854" s="29" t="s">
        <v>3665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5.2900000000000003E-2</v>
      </c>
      <c r="AB3854" s="197">
        <f t="shared" si="1156"/>
        <v>698280</v>
      </c>
      <c r="AC3854" s="198">
        <f t="shared" si="1160"/>
        <v>83793.599999999991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38387201.515929215</v>
      </c>
      <c r="AJ3854" s="200">
        <f t="shared" si="1173"/>
        <v>4507352.8749115067</v>
      </c>
      <c r="AK3854" s="201">
        <f t="shared" si="1162"/>
        <v>0.1174181158540856</v>
      </c>
      <c r="AL3854" s="24"/>
      <c r="AM3854" s="24"/>
      <c r="AN3854" s="24"/>
      <c r="AO3854" s="24"/>
      <c r="AP3854" s="165" t="str">
        <f t="shared" si="1163"/>
        <v>TBATBA</v>
      </c>
      <c r="AQ3854" s="203" t="str">
        <f t="shared" si="1164"/>
        <v>TBATBAJPY</v>
      </c>
      <c r="AR3854" s="206" t="str">
        <f t="shared" si="1165"/>
        <v>YAMAHA_Mounter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TBA</v>
      </c>
      <c r="F3855" s="23" t="s">
        <v>2585</v>
      </c>
      <c r="G3855" s="23" t="s">
        <v>2585</v>
      </c>
      <c r="H3855" s="29"/>
      <c r="I3855" s="204" t="str">
        <f t="shared" si="1159"/>
        <v>TBA</v>
      </c>
      <c r="J3855" s="188" t="s">
        <v>3664</v>
      </c>
      <c r="K3855" s="29" t="s">
        <v>3665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5.2900000000000003E-2</v>
      </c>
      <c r="AB3855" s="197">
        <f t="shared" si="1156"/>
        <v>698280</v>
      </c>
      <c r="AC3855" s="198">
        <f t="shared" si="1160"/>
        <v>83793.599999999991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38387201.515929215</v>
      </c>
      <c r="AJ3855" s="200">
        <f t="shared" si="1173"/>
        <v>4507352.8749115067</v>
      </c>
      <c r="AK3855" s="201">
        <f t="shared" si="1162"/>
        <v>0.1174181158540856</v>
      </c>
      <c r="AL3855" s="24"/>
      <c r="AM3855" s="24"/>
      <c r="AN3855" s="24"/>
      <c r="AO3855" s="24"/>
      <c r="AP3855" s="165" t="str">
        <f t="shared" si="1163"/>
        <v>TBATBA</v>
      </c>
      <c r="AQ3855" s="203" t="str">
        <f t="shared" si="1164"/>
        <v>TBATBAJPY</v>
      </c>
      <c r="AR3855" s="206" t="str">
        <f t="shared" si="1165"/>
        <v>YAMAHA_Mounter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TBA</v>
      </c>
      <c r="F3856" s="23" t="s">
        <v>2585</v>
      </c>
      <c r="G3856" s="23" t="s">
        <v>2585</v>
      </c>
      <c r="H3856" s="29"/>
      <c r="I3856" s="204" t="str">
        <f t="shared" si="1159"/>
        <v>TBA</v>
      </c>
      <c r="J3856" s="188" t="s">
        <v>3664</v>
      </c>
      <c r="K3856" s="29" t="s">
        <v>3665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5.2900000000000003E-2</v>
      </c>
      <c r="AB3856" s="197">
        <f t="shared" si="1156"/>
        <v>624220</v>
      </c>
      <c r="AC3856" s="198">
        <f t="shared" si="1160"/>
        <v>74906.399999999994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38387201.515929215</v>
      </c>
      <c r="AJ3856" s="200">
        <f t="shared" si="1173"/>
        <v>4507352.8749115067</v>
      </c>
      <c r="AK3856" s="201">
        <f t="shared" si="1162"/>
        <v>0.1174181158540856</v>
      </c>
      <c r="AL3856" s="24"/>
      <c r="AM3856" s="24"/>
      <c r="AN3856" s="24"/>
      <c r="AO3856" s="24"/>
      <c r="AP3856" s="165" t="str">
        <f t="shared" si="1163"/>
        <v>TBATBA</v>
      </c>
      <c r="AQ3856" s="203" t="str">
        <f t="shared" si="1164"/>
        <v>TBATBAJPY</v>
      </c>
      <c r="AR3856" s="206" t="str">
        <f t="shared" si="1165"/>
        <v>YAMAHA_Mounter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TBA</v>
      </c>
      <c r="F3857" s="23" t="s">
        <v>2585</v>
      </c>
      <c r="G3857" s="23" t="s">
        <v>2585</v>
      </c>
      <c r="H3857" s="29"/>
      <c r="I3857" s="204" t="str">
        <f t="shared" si="1159"/>
        <v>TBA</v>
      </c>
      <c r="J3857" s="188" t="s">
        <v>3664</v>
      </c>
      <c r="K3857" s="29" t="s">
        <v>3665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5.2900000000000003E-2</v>
      </c>
      <c r="AB3857" s="197">
        <f t="shared" si="1156"/>
        <v>624220</v>
      </c>
      <c r="AC3857" s="198">
        <f t="shared" si="1160"/>
        <v>74906.399999999994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38387201.515929215</v>
      </c>
      <c r="AJ3857" s="200">
        <f t="shared" si="1173"/>
        <v>4507352.8749115067</v>
      </c>
      <c r="AK3857" s="201">
        <f t="shared" si="1162"/>
        <v>0.1174181158540856</v>
      </c>
      <c r="AL3857" s="24"/>
      <c r="AM3857" s="24"/>
      <c r="AN3857" s="24"/>
      <c r="AO3857" s="24"/>
      <c r="AP3857" s="165" t="str">
        <f t="shared" si="1163"/>
        <v>TBATBA</v>
      </c>
      <c r="AQ3857" s="203" t="str">
        <f t="shared" si="1164"/>
        <v>TBATBAJPY</v>
      </c>
      <c r="AR3857" s="206" t="str">
        <f t="shared" si="1165"/>
        <v>YAMAHA_Mounter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TBA</v>
      </c>
      <c r="F3858" s="23" t="s">
        <v>2585</v>
      </c>
      <c r="G3858" s="23" t="s">
        <v>2585</v>
      </c>
      <c r="H3858" s="29"/>
      <c r="I3858" s="204" t="str">
        <f t="shared" si="1159"/>
        <v>TBA</v>
      </c>
      <c r="J3858" s="188" t="s">
        <v>3666</v>
      </c>
      <c r="K3858" s="29" t="s">
        <v>3667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5.2900000000000003E-2</v>
      </c>
      <c r="AB3858" s="197">
        <f t="shared" ref="AB3858:AB3921" si="1174">IF(AND(R3858&lt;&gt;"C66",R3858&lt;&gt;""),Z3858/Y3858*AA3858,"")</f>
        <v>384847.5</v>
      </c>
      <c r="AC3858" s="198">
        <f t="shared" si="1160"/>
        <v>46181.7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38387201.515929215</v>
      </c>
      <c r="AJ3858" s="200">
        <f t="shared" si="1173"/>
        <v>4507352.8749115067</v>
      </c>
      <c r="AK3858" s="201">
        <f t="shared" si="1162"/>
        <v>0.1174181158540856</v>
      </c>
      <c r="AL3858" s="24"/>
      <c r="AM3858" s="24"/>
      <c r="AN3858" s="24"/>
      <c r="AO3858" s="24"/>
      <c r="AP3858" s="165" t="str">
        <f t="shared" si="1163"/>
        <v>TBATBA</v>
      </c>
      <c r="AQ3858" s="203" t="str">
        <f t="shared" si="1164"/>
        <v>TBATBAJPY</v>
      </c>
      <c r="AR3858" s="206" t="str">
        <f t="shared" si="1165"/>
        <v>YAMAHA_Non_Mounter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TBA</v>
      </c>
      <c r="F3859" s="23" t="s">
        <v>2585</v>
      </c>
      <c r="G3859" s="23" t="s">
        <v>2585</v>
      </c>
      <c r="H3859" s="29"/>
      <c r="I3859" s="204" t="str">
        <f t="shared" si="1159"/>
        <v>TBA</v>
      </c>
      <c r="J3859" s="188" t="s">
        <v>3668</v>
      </c>
      <c r="K3859" s="29" t="s">
        <v>3667</v>
      </c>
      <c r="L3859" s="24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1.0760000000000001</v>
      </c>
      <c r="AB3859" s="197">
        <f t="shared" si="1174"/>
        <v>175683.185840708</v>
      </c>
      <c r="AC3859" s="198">
        <f t="shared" si="1160"/>
        <v>21081.98230088496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38387201.515929215</v>
      </c>
      <c r="AJ3859" s="200">
        <f t="shared" si="1173"/>
        <v>4507352.8749115067</v>
      </c>
      <c r="AK3859" s="201">
        <f t="shared" si="1162"/>
        <v>0.1174181158540856</v>
      </c>
      <c r="AL3859" s="24"/>
      <c r="AM3859" s="24"/>
      <c r="AN3859" s="24"/>
      <c r="AO3859" s="24"/>
      <c r="AP3859" s="165" t="str">
        <f t="shared" si="1163"/>
        <v>TBATBA</v>
      </c>
      <c r="AQ3859" s="203" t="str">
        <f t="shared" si="1164"/>
        <v>TBATBARMB</v>
      </c>
      <c r="AR3859" s="206" t="str">
        <f t="shared" si="1165"/>
        <v>YAMAHA_Non_Mounter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TBA</v>
      </c>
      <c r="F3860" s="23" t="s">
        <v>2585</v>
      </c>
      <c r="G3860" s="23" t="s">
        <v>2585</v>
      </c>
      <c r="H3860" s="29"/>
      <c r="I3860" s="204" t="str">
        <f t="shared" si="1159"/>
        <v>TBA</v>
      </c>
      <c r="J3860" s="188" t="s">
        <v>3669</v>
      </c>
      <c r="K3860" s="29" t="s">
        <v>3667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5.2900000000000003E-2</v>
      </c>
      <c r="AB3860" s="197">
        <f t="shared" si="1174"/>
        <v>523392.60000000003</v>
      </c>
      <c r="AC3860" s="198">
        <f t="shared" si="1160"/>
        <v>62807.112000000001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38387201.515929215</v>
      </c>
      <c r="AJ3860" s="200">
        <f t="shared" si="1173"/>
        <v>4507352.8749115067</v>
      </c>
      <c r="AK3860" s="201">
        <f t="shared" si="1162"/>
        <v>0.1174181158540856</v>
      </c>
      <c r="AL3860" s="24"/>
      <c r="AM3860" s="24"/>
      <c r="AN3860" s="24"/>
      <c r="AO3860" s="24"/>
      <c r="AP3860" s="165" t="str">
        <f t="shared" si="1163"/>
        <v>TBATBA</v>
      </c>
      <c r="AQ3860" s="203" t="str">
        <f t="shared" si="1164"/>
        <v>TBATBAJPY</v>
      </c>
      <c r="AR3860" s="206" t="str">
        <f t="shared" si="1165"/>
        <v>YAMAHA_Mounter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TBA</v>
      </c>
      <c r="F3861" s="23" t="s">
        <v>2585</v>
      </c>
      <c r="G3861" s="23" t="s">
        <v>2585</v>
      </c>
      <c r="H3861" s="29"/>
      <c r="I3861" s="204" t="str">
        <f t="shared" si="1159"/>
        <v>TBA</v>
      </c>
      <c r="J3861" s="188" t="s">
        <v>3670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5.2900000000000003E-2</v>
      </c>
      <c r="AB3861" s="197">
        <f t="shared" si="1174"/>
        <v>396750</v>
      </c>
      <c r="AC3861" s="198">
        <f t="shared" si="1160"/>
        <v>47610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38387201.515929215</v>
      </c>
      <c r="AJ3861" s="200">
        <f t="shared" si="1173"/>
        <v>4507352.8749115067</v>
      </c>
      <c r="AK3861" s="201">
        <f t="shared" si="1162"/>
        <v>0.1174181158540856</v>
      </c>
      <c r="AL3861" s="24"/>
      <c r="AM3861" s="24"/>
      <c r="AN3861" s="24"/>
      <c r="AO3861" s="24"/>
      <c r="AP3861" s="165" t="str">
        <f t="shared" si="1163"/>
        <v>TBATBA</v>
      </c>
      <c r="AQ3861" s="203" t="str">
        <f t="shared" si="1164"/>
        <v>TBATBAJPY</v>
      </c>
      <c r="AR3861" s="206" t="str">
        <f t="shared" si="1165"/>
        <v>YAMAHA_Mounter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TBA</v>
      </c>
      <c r="F3862" s="23" t="s">
        <v>2585</v>
      </c>
      <c r="G3862" s="23" t="s">
        <v>2585</v>
      </c>
      <c r="H3862" s="29"/>
      <c r="I3862" s="204" t="str">
        <f t="shared" si="1159"/>
        <v>TBA</v>
      </c>
      <c r="J3862" s="188" t="s">
        <v>3671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5.2900000000000003E-2</v>
      </c>
      <c r="AB3862" s="197">
        <f t="shared" si="1174"/>
        <v>788210</v>
      </c>
      <c r="AC3862" s="198">
        <f t="shared" si="1160"/>
        <v>94585.2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38387201.515929215</v>
      </c>
      <c r="AJ3862" s="200">
        <f t="shared" si="1173"/>
        <v>4507352.8749115067</v>
      </c>
      <c r="AK3862" s="201">
        <f t="shared" si="1162"/>
        <v>0.1174181158540856</v>
      </c>
      <c r="AL3862" s="24"/>
      <c r="AM3862" s="24"/>
      <c r="AN3862" s="24"/>
      <c r="AO3862" s="24"/>
      <c r="AP3862" s="165" t="str">
        <f t="shared" si="1163"/>
        <v>TBATBA</v>
      </c>
      <c r="AQ3862" s="203" t="str">
        <f t="shared" si="1164"/>
        <v>TBATBAJPY</v>
      </c>
      <c r="AR3862" s="206" t="str">
        <f t="shared" si="1165"/>
        <v>YAMAHA_Mounter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TBA</v>
      </c>
      <c r="F3863" s="23" t="s">
        <v>2585</v>
      </c>
      <c r="G3863" s="23" t="s">
        <v>2585</v>
      </c>
      <c r="H3863" s="29"/>
      <c r="I3863" s="204" t="str">
        <f t="shared" si="1159"/>
        <v>TBA</v>
      </c>
      <c r="J3863" s="188" t="s">
        <v>3671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5.2900000000000003E-2</v>
      </c>
      <c r="AB3863" s="197">
        <f t="shared" si="1174"/>
        <v>788210</v>
      </c>
      <c r="AC3863" s="198">
        <f t="shared" si="1160"/>
        <v>94585.2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38387201.515929215</v>
      </c>
      <c r="AJ3863" s="200">
        <f t="shared" si="1173"/>
        <v>4507352.8749115067</v>
      </c>
      <c r="AK3863" s="201">
        <f t="shared" si="1162"/>
        <v>0.1174181158540856</v>
      </c>
      <c r="AL3863" s="24"/>
      <c r="AM3863" s="24"/>
      <c r="AN3863" s="24"/>
      <c r="AO3863" s="24"/>
      <c r="AP3863" s="165" t="str">
        <f t="shared" si="1163"/>
        <v>TBATBA</v>
      </c>
      <c r="AQ3863" s="203" t="str">
        <f t="shared" si="1164"/>
        <v>TBATBAJPY</v>
      </c>
      <c r="AR3863" s="206" t="str">
        <f t="shared" si="1165"/>
        <v>YAMAHA_Mounter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TBA</v>
      </c>
      <c r="F3864" s="23" t="s">
        <v>2585</v>
      </c>
      <c r="G3864" s="23" t="s">
        <v>2585</v>
      </c>
      <c r="H3864" s="29"/>
      <c r="I3864" s="204" t="str">
        <f t="shared" si="1159"/>
        <v>TBA</v>
      </c>
      <c r="J3864" s="188" t="s">
        <v>3670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5.2900000000000003E-2</v>
      </c>
      <c r="AB3864" s="197">
        <f t="shared" si="1174"/>
        <v>679236</v>
      </c>
      <c r="AC3864" s="198">
        <f t="shared" si="1160"/>
        <v>81508.319999999992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38387201.515929215</v>
      </c>
      <c r="AJ3864" s="200">
        <f t="shared" si="1173"/>
        <v>4507352.8749115067</v>
      </c>
      <c r="AK3864" s="201">
        <f t="shared" si="1162"/>
        <v>0.1174181158540856</v>
      </c>
      <c r="AL3864" s="24"/>
      <c r="AM3864" s="24"/>
      <c r="AN3864" s="24"/>
      <c r="AO3864" s="24"/>
      <c r="AP3864" s="165" t="str">
        <f t="shared" si="1163"/>
        <v>TBATBA</v>
      </c>
      <c r="AQ3864" s="203" t="str">
        <f t="shared" si="1164"/>
        <v>TBATBAJPY</v>
      </c>
      <c r="AR3864" s="206" t="str">
        <f t="shared" si="1165"/>
        <v>YAMAHA_Mounter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TBA</v>
      </c>
      <c r="F3865" s="23" t="s">
        <v>2585</v>
      </c>
      <c r="G3865" s="23" t="s">
        <v>2585</v>
      </c>
      <c r="H3865" s="29"/>
      <c r="I3865" s="204" t="str">
        <f t="shared" si="1159"/>
        <v>TBA</v>
      </c>
      <c r="J3865" s="188" t="s">
        <v>3670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5.2900000000000003E-2</v>
      </c>
      <c r="AB3865" s="197">
        <f t="shared" si="1174"/>
        <v>679236</v>
      </c>
      <c r="AC3865" s="198">
        <f t="shared" si="1160"/>
        <v>81508.319999999992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38387201.515929215</v>
      </c>
      <c r="AJ3865" s="200">
        <f t="shared" si="1173"/>
        <v>4507352.8749115067</v>
      </c>
      <c r="AK3865" s="201">
        <f t="shared" si="1162"/>
        <v>0.1174181158540856</v>
      </c>
      <c r="AL3865" s="24"/>
      <c r="AM3865" s="24"/>
      <c r="AN3865" s="24"/>
      <c r="AO3865" s="24"/>
      <c r="AP3865" s="165" t="str">
        <f t="shared" si="1163"/>
        <v>TBATBA</v>
      </c>
      <c r="AQ3865" s="203" t="str">
        <f t="shared" si="1164"/>
        <v>TBATBAJPY</v>
      </c>
      <c r="AR3865" s="206" t="str">
        <f t="shared" si="1165"/>
        <v>YAMAHA_Mounter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R1" zoomScale="70" zoomScaleNormal="70" workbookViewId="0">
      <selection activeCell="Y10" sqref="Y1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2" t="s">
        <v>3388</v>
      </c>
      <c r="Q10" s="253"/>
      <c r="R10" s="253"/>
      <c r="S10" s="253"/>
      <c r="T10" s="253"/>
      <c r="U10" s="253"/>
      <c r="V10" s="253"/>
      <c r="AB10" s="256" t="s">
        <v>3389</v>
      </c>
      <c r="AC10" s="257"/>
      <c r="AD10" s="257"/>
      <c r="AE10" s="257"/>
      <c r="AF10" s="257"/>
      <c r="AG10" s="257"/>
      <c r="AH10" s="257"/>
      <c r="AI10" s="25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4"/>
      <c r="Q11" s="255"/>
      <c r="R11" s="255"/>
      <c r="S11" s="255"/>
      <c r="T11" s="255"/>
      <c r="U11" s="255"/>
      <c r="V11" s="255"/>
      <c r="AB11" s="259"/>
      <c r="AC11" s="260"/>
      <c r="AD11" s="260"/>
      <c r="AE11" s="260"/>
      <c r="AF11" s="260"/>
      <c r="AG11" s="260"/>
      <c r="AH11" s="260"/>
      <c r="AI11" s="26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3781943.3628318585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24476658.336283188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9089600.1884955745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16510580.584318584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18685318.849486727</v>
      </c>
      <c r="T14" s="79">
        <f>IF(R14="","",SUMIFS(raw_sheet!AB:AB,raw_sheet!E:E,list!P14,raw_sheet!F:F,list!Q14,raw_sheet!G:G,list!R14,raw_sheet!R:R,list!$T$12))</f>
        <v>3069788.2719292035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21755107.121415932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130392500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7" t="s">
        <v>3312</v>
      </c>
      <c r="D19" s="248"/>
      <c r="E19" s="249"/>
      <c r="F19" s="38"/>
      <c r="M19" s="47"/>
      <c r="N19" s="107"/>
      <c r="O19" s="39"/>
      <c r="P19" s="265" t="s">
        <v>3340</v>
      </c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B19" s="267" t="s">
        <v>3214</v>
      </c>
      <c r="AC19" s="268"/>
      <c r="AD19" s="268"/>
      <c r="AE19" s="268"/>
      <c r="AF19" s="268"/>
      <c r="AG19" s="268"/>
      <c r="AH19" s="268"/>
      <c r="AI19" s="268"/>
      <c r="AJ19" s="268"/>
      <c r="AK19" s="268"/>
      <c r="AL19" s="268"/>
      <c r="AM19" s="268"/>
    </row>
    <row r="20" spans="1:39" ht="16.2" thickBot="1">
      <c r="A20" s="167"/>
      <c r="B20" s="168"/>
      <c r="C20" s="247" t="s">
        <v>3215</v>
      </c>
      <c r="D20" s="248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7" t="s">
        <v>3226</v>
      </c>
      <c r="D21" s="248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50" t="s">
        <v>3227</v>
      </c>
      <c r="D22" s="251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SOUTH</v>
      </c>
      <c r="S26" s="13" t="str">
        <v>C28SZX20240179HC</v>
      </c>
      <c r="T26" s="13" t="str">
        <v>达盟</v>
      </c>
      <c r="U26" s="13" t="str">
        <v>Heller 1936MK7</v>
      </c>
      <c r="V26" s="13">
        <v>1</v>
      </c>
      <c r="W26" s="92" t="str">
        <v>RMB</v>
      </c>
      <c r="X26" s="97">
        <v>1.1080000000000001</v>
      </c>
      <c r="Y26" s="92">
        <v>443200.00000000012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C49SZX20250001MZ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>
        <v>2024</v>
      </c>
      <c r="AC47" s="13">
        <v>12</v>
      </c>
      <c r="AD47" s="13" t="str">
        <v>NORTH</v>
      </c>
      <c r="AE47" s="13" t="str">
        <v>C49BJS20241218XHH</v>
      </c>
      <c r="AF47" s="13" t="str">
        <v>北京恒立信通</v>
      </c>
      <c r="AG47" s="13" t="str">
        <v>YSM10</v>
      </c>
      <c r="AH47" s="13">
        <v>1</v>
      </c>
      <c r="AI47" s="92" t="str">
        <v>RMB</v>
      </c>
      <c r="AJ47" s="118">
        <v>450000</v>
      </c>
      <c r="AK47" s="97">
        <v>1.0760000000000001</v>
      </c>
      <c r="AL47" s="92">
        <v>428495.57522123901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EAST</v>
      </c>
      <c r="S48" s="13" t="str">
        <v>C49SHA20241101/LQM</v>
      </c>
      <c r="T48" s="13" t="str">
        <v>东之鸣（台州）</v>
      </c>
      <c r="U48" s="13" t="str">
        <v>YSM10</v>
      </c>
      <c r="V48" s="13">
        <v>1</v>
      </c>
      <c r="W48" s="92" t="str">
        <v>RMB</v>
      </c>
      <c r="X48" s="97">
        <v>1.1080000000000001</v>
      </c>
      <c r="Y48" s="92">
        <v>402017.69911504438</v>
      </c>
      <c r="Z48" s="229">
        <v>0.12</v>
      </c>
      <c r="AB48" s="13">
        <v>2024</v>
      </c>
      <c r="AC48" s="13">
        <v>12</v>
      </c>
      <c r="AD48" s="13" t="str">
        <v>SOUTH</v>
      </c>
      <c r="AE48" s="13" t="str">
        <v>C49SZX20240216SQ</v>
      </c>
      <c r="AF48" s="13" t="str">
        <v>赛旺</v>
      </c>
      <c r="AG48" s="13" t="str">
        <v>YSM20R</v>
      </c>
      <c r="AH48" s="13">
        <v>1</v>
      </c>
      <c r="AI48" s="92" t="str">
        <v>JPY</v>
      </c>
      <c r="AJ48" s="118">
        <v>13200000</v>
      </c>
      <c r="AK48" s="97">
        <v>5.2900000000000003E-2</v>
      </c>
      <c r="AL48" s="92">
        <v>698280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SOUTH</v>
      </c>
      <c r="S49" s="13" t="str">
        <v>C49SZX20240195SX</v>
      </c>
      <c r="T49" s="13" t="str">
        <v>岚新</v>
      </c>
      <c r="U49" s="13" t="str">
        <v>YSM20R</v>
      </c>
      <c r="V49" s="13">
        <v>1</v>
      </c>
      <c r="W49" s="92" t="str">
        <v>JPY</v>
      </c>
      <c r="X49" s="97">
        <v>5.1799999999999999E-2</v>
      </c>
      <c r="Y49" s="92">
        <v>858844</v>
      </c>
      <c r="Z49" s="229">
        <v>0.12</v>
      </c>
      <c r="AB49" s="13">
        <v>2024</v>
      </c>
      <c r="AC49" s="13">
        <v>12</v>
      </c>
      <c r="AD49" s="13" t="str">
        <v>SOUTH</v>
      </c>
      <c r="AE49" s="13" t="str">
        <v>C49SZX20240216SQ</v>
      </c>
      <c r="AF49" s="13" t="str">
        <v>赛旺</v>
      </c>
      <c r="AG49" s="13" t="str">
        <v>YSM20R</v>
      </c>
      <c r="AH49" s="13">
        <v>1</v>
      </c>
      <c r="AI49" s="92" t="str">
        <v>JPY</v>
      </c>
      <c r="AJ49" s="118">
        <v>13200000</v>
      </c>
      <c r="AK49" s="97">
        <v>5.2900000000000003E-2</v>
      </c>
      <c r="AL49" s="92">
        <v>698280</v>
      </c>
      <c r="AM49" s="229">
        <v>0.12</v>
      </c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724778.76106194709</v>
      </c>
      <c r="Z50" s="229">
        <v>0.12</v>
      </c>
      <c r="AB50" s="13">
        <v>2024</v>
      </c>
      <c r="AC50" s="13">
        <v>12</v>
      </c>
      <c r="AD50" s="13" t="str">
        <v>SOUTH</v>
      </c>
      <c r="AE50" s="13" t="str">
        <v>C49SZX20240216SQ</v>
      </c>
      <c r="AF50" s="13" t="str">
        <v>赛旺</v>
      </c>
      <c r="AG50" s="13" t="str">
        <v>YSM10</v>
      </c>
      <c r="AH50" s="13">
        <v>1</v>
      </c>
      <c r="AI50" s="92" t="str">
        <v>JPY</v>
      </c>
      <c r="AJ50" s="118">
        <v>11800000</v>
      </c>
      <c r="AK50" s="97">
        <v>5.2900000000000003E-2</v>
      </c>
      <c r="AL50" s="92">
        <v>624220</v>
      </c>
      <c r="AM50" s="229">
        <v>0.12</v>
      </c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357557.5221238939</v>
      </c>
      <c r="Z51" s="229">
        <v>0.12</v>
      </c>
      <c r="AB51" s="13">
        <v>2024</v>
      </c>
      <c r="AC51" s="13">
        <v>12</v>
      </c>
      <c r="AD51" s="13" t="str">
        <v>SOUTH</v>
      </c>
      <c r="AE51" s="13" t="str">
        <v>C49SZX20240216SQ</v>
      </c>
      <c r="AF51" s="13" t="str">
        <v>赛旺</v>
      </c>
      <c r="AG51" s="13" t="str">
        <v>YSM10</v>
      </c>
      <c r="AH51" s="13">
        <v>1</v>
      </c>
      <c r="AI51" s="92" t="str">
        <v>JPY</v>
      </c>
      <c r="AJ51" s="118">
        <v>11800000</v>
      </c>
      <c r="AK51" s="97">
        <v>5.2900000000000003E-2</v>
      </c>
      <c r="AL51" s="92">
        <v>624220</v>
      </c>
      <c r="AM51" s="229">
        <v>0.12</v>
      </c>
    </row>
    <row r="52" spans="1:39">
      <c r="A52" s="103"/>
      <c r="B52" s="40"/>
      <c r="P52" s="13">
        <v>2024</v>
      </c>
      <c r="Q52" s="13">
        <v>12</v>
      </c>
      <c r="R52" s="13" t="str">
        <v>SOUTH</v>
      </c>
      <c r="S52" s="13" t="str">
        <v>C49SZX20240201JL/HJD24110519</v>
      </c>
      <c r="T52" s="13" t="str">
        <v>皓吉达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431678.23008849565</v>
      </c>
      <c r="Z52" s="229">
        <v>0.12</v>
      </c>
      <c r="AB52" s="13">
        <v>2024</v>
      </c>
      <c r="AC52" s="13">
        <v>12</v>
      </c>
      <c r="AD52" s="13" t="str">
        <v>SOUTH</v>
      </c>
      <c r="AE52" s="13" t="str">
        <v>C28SZX20240212DX</v>
      </c>
      <c r="AF52" s="13" t="str">
        <v>欧洋佳优</v>
      </c>
      <c r="AG52" s="13" t="str">
        <v>YSi-V</v>
      </c>
      <c r="AH52" s="13">
        <v>1</v>
      </c>
      <c r="AI52" s="92" t="str">
        <v>JPY</v>
      </c>
      <c r="AJ52" s="118">
        <v>7275000</v>
      </c>
      <c r="AK52" s="97">
        <v>5.2900000000000003E-2</v>
      </c>
      <c r="AL52" s="92">
        <v>384847.5</v>
      </c>
      <c r="AM52" s="229">
        <v>0.12</v>
      </c>
    </row>
    <row r="53" spans="1:39">
      <c r="A53" s="103"/>
      <c r="B53" s="40"/>
      <c r="P53" s="13">
        <v>2024</v>
      </c>
      <c r="Q53" s="13">
        <v>12</v>
      </c>
      <c r="R53" s="13" t="str">
        <v>NORTH</v>
      </c>
      <c r="S53" s="13" t="str">
        <v>C49BJS20241120XHHR1</v>
      </c>
      <c r="T53" s="13" t="str">
        <v>北京赫兴电子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526189.38053097355</v>
      </c>
      <c r="Z53" s="229">
        <v>0.12</v>
      </c>
      <c r="AB53" s="13">
        <v>2024</v>
      </c>
      <c r="AC53" s="13">
        <v>12</v>
      </c>
      <c r="AD53" s="13" t="str">
        <v>SOUTH</v>
      </c>
      <c r="AE53" s="13" t="str">
        <v>C28SZX20240213DX</v>
      </c>
      <c r="AF53" s="13" t="str">
        <v>欧洋佳优</v>
      </c>
      <c r="AG53" s="13" t="str">
        <v>DESEN DSP-10-YMH</v>
      </c>
      <c r="AH53" s="13">
        <v>1</v>
      </c>
      <c r="AI53" s="92" t="str">
        <v>RMB</v>
      </c>
      <c r="AJ53" s="118">
        <v>184500</v>
      </c>
      <c r="AK53" s="97">
        <v>1.0760000000000001</v>
      </c>
      <c r="AL53" s="92">
        <v>175683.185840708</v>
      </c>
      <c r="AM53" s="229">
        <v>0.12</v>
      </c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>
        <v>2024</v>
      </c>
      <c r="AC54" s="13">
        <v>12</v>
      </c>
      <c r="AD54" s="13" t="str">
        <v>SOUTH</v>
      </c>
      <c r="AE54" s="13" t="str">
        <v>C49SZX20240211DX</v>
      </c>
      <c r="AF54" s="13" t="str">
        <v>欧洋佳优</v>
      </c>
      <c r="AG54" s="13" t="str">
        <v>YSM10</v>
      </c>
      <c r="AH54" s="13">
        <v>1</v>
      </c>
      <c r="AI54" s="92" t="str">
        <v>JPY</v>
      </c>
      <c r="AJ54" s="118">
        <v>9894000</v>
      </c>
      <c r="AK54" s="97">
        <v>5.2900000000000003E-2</v>
      </c>
      <c r="AL54" s="92">
        <v>523392.60000000003</v>
      </c>
      <c r="AM54" s="229">
        <v>0.12</v>
      </c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NORTH</v>
      </c>
      <c r="S56" s="13" t="str">
        <v>C66BJS20241125</v>
      </c>
      <c r="T56" s="13" t="str">
        <v>青岛索拓</v>
      </c>
      <c r="U56" s="13" t="str">
        <v>SOLDERSTAR Lite 6</v>
      </c>
      <c r="V56" s="13">
        <v>1</v>
      </c>
      <c r="W56" s="92" t="str">
        <v>RMB</v>
      </c>
      <c r="X56" s="97">
        <v>1.0920000000000001</v>
      </c>
      <c r="Y56" s="92">
        <v>28024.778761061953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C28SZX20240207MZ</v>
      </c>
      <c r="T57" s="13" t="str">
        <v>鸿楠</v>
      </c>
      <c r="U57" s="13" t="str">
        <v>YSi-V</v>
      </c>
      <c r="V57" s="13">
        <v>1</v>
      </c>
      <c r="W57" s="92" t="str">
        <v>JPY</v>
      </c>
      <c r="X57" s="97">
        <v>5.2900000000000003E-2</v>
      </c>
      <c r="Y57" s="92">
        <v>423200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C49SZX20240193JY</v>
      </c>
      <c r="T60" s="13" t="str">
        <v>建航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396750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C49SHA20241203/ZQR</v>
      </c>
      <c r="T61" s="13" t="str">
        <v>上海项如</v>
      </c>
      <c r="U61" s="13" t="str">
        <v>YSM10</v>
      </c>
      <c r="V61" s="13">
        <v>1</v>
      </c>
      <c r="W61" s="92" t="str">
        <v>RMB</v>
      </c>
      <c r="X61" s="97">
        <v>1.0760000000000001</v>
      </c>
      <c r="Y61" s="90">
        <v>571327.43362831871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C49SHA20241211/TWB</v>
      </c>
      <c r="T62" s="13" t="str">
        <v>宁波朗能</v>
      </c>
      <c r="U62" s="13" t="str">
        <v>YSM20R</v>
      </c>
      <c r="V62" s="13">
        <v>1</v>
      </c>
      <c r="W62" s="92" t="str">
        <v>RMB</v>
      </c>
      <c r="X62" s="97">
        <v>1.0760000000000001</v>
      </c>
      <c r="Y62" s="90">
        <v>618938.05309734517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C49SHA20241212/ZQR</v>
      </c>
      <c r="T63" s="13" t="str">
        <v>宁波高新区宁工</v>
      </c>
      <c r="U63" s="13" t="str">
        <v>YSM10</v>
      </c>
      <c r="V63" s="13">
        <v>1</v>
      </c>
      <c r="W63" s="92" t="str">
        <v>RMB</v>
      </c>
      <c r="X63" s="97">
        <v>1.0760000000000001</v>
      </c>
      <c r="Y63" s="90">
        <v>466584.07079646026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6" t="s">
        <v>3270</v>
      </c>
      <c r="G49" s="110">
        <v>44896</v>
      </c>
    </row>
    <row r="50" spans="6:7">
      <c r="F50" s="246" t="s">
        <v>3271</v>
      </c>
      <c r="G50" s="110">
        <v>44927</v>
      </c>
    </row>
    <row r="51" spans="6:7">
      <c r="F51" s="246" t="s">
        <v>3272</v>
      </c>
      <c r="G51" s="110">
        <v>44958</v>
      </c>
    </row>
    <row r="52" spans="6:7">
      <c r="F52" s="246" t="s">
        <v>3274</v>
      </c>
      <c r="G52" s="110">
        <v>44986</v>
      </c>
    </row>
    <row r="53" spans="6:7">
      <c r="F53" s="246" t="s">
        <v>3276</v>
      </c>
      <c r="G53" s="110">
        <v>45017</v>
      </c>
    </row>
    <row r="54" spans="6:7">
      <c r="F54" s="246" t="s">
        <v>3277</v>
      </c>
      <c r="G54" s="110">
        <v>45047</v>
      </c>
    </row>
    <row r="55" spans="6:7">
      <c r="F55" s="246" t="s">
        <v>3279</v>
      </c>
      <c r="G55" s="110">
        <v>45078</v>
      </c>
    </row>
    <row r="56" spans="6:7">
      <c r="F56" s="246" t="s">
        <v>3281</v>
      </c>
      <c r="G56" s="110">
        <v>45108</v>
      </c>
    </row>
    <row r="57" spans="6:7">
      <c r="F57" s="246" t="s">
        <v>3283</v>
      </c>
      <c r="G57" s="110">
        <v>45139</v>
      </c>
    </row>
    <row r="58" spans="6:7">
      <c r="F58" s="246" t="s">
        <v>3285</v>
      </c>
      <c r="G58" s="110">
        <v>45170</v>
      </c>
    </row>
    <row r="59" spans="6:7">
      <c r="F59" s="246" t="s">
        <v>3286</v>
      </c>
      <c r="G59" s="110">
        <v>45200</v>
      </c>
    </row>
    <row r="60" spans="6:7">
      <c r="F60" s="246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2025-01-06T02:52:48Z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