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956" documentId="13_ncr:1_{D7B31631-9EC2-A043-AB5E-59F176544080}" xr6:coauthVersionLast="47" xr6:coauthVersionMax="47" xr10:uidLastSave="{E305BC07-C924-489D-81C5-0C3F5ED28D61}"/>
  <bookViews>
    <workbookView xWindow="1620" yWindow="0" windowWidth="19980" windowHeight="12264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60" i="1"/>
  <c r="AC3860" i="1" s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AB3853" i="1" s="1"/>
  <c r="AC3853" i="1" s="1"/>
  <c r="Z3854" i="1"/>
  <c r="AB3854" i="1" s="1"/>
  <c r="AC3854" i="1" s="1"/>
  <c r="Z3855" i="1"/>
  <c r="AB3855" i="1" s="1"/>
  <c r="AC3855" i="1" s="1"/>
  <c r="Z3856" i="1"/>
  <c r="AB3856" i="1" s="1"/>
  <c r="AC3856" i="1" s="1"/>
  <c r="Z3857" i="1"/>
  <c r="AB3857" i="1" s="1"/>
  <c r="AC3857" i="1" s="1"/>
  <c r="Z3858" i="1"/>
  <c r="AB3858" i="1" s="1"/>
  <c r="AC3858" i="1" s="1"/>
  <c r="Z3859" i="1"/>
  <c r="AB3859" i="1" s="1"/>
  <c r="AC3859" i="1" s="1"/>
  <c r="Z3860" i="1"/>
  <c r="Z3861" i="1"/>
  <c r="AB3861" i="1" s="1"/>
  <c r="AC3861" i="1" s="1"/>
  <c r="Z3862" i="1"/>
  <c r="AB3862" i="1" s="1"/>
  <c r="AC3862" i="1" s="1"/>
  <c r="Z3863" i="1"/>
  <c r="AB3863" i="1" s="1"/>
  <c r="AC3863" i="1" s="1"/>
  <c r="Z3864" i="1"/>
  <c r="AB3864" i="1" s="1"/>
  <c r="AC3864" i="1" s="1"/>
  <c r="Z3865" i="1"/>
  <c r="AB3865" i="1" s="1"/>
  <c r="AC3865" i="1" s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AB3852" i="1" s="1"/>
  <c r="AC3852" i="1" s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47" i="1" l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I386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I3852" i="1" s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863" i="1" l="1"/>
  <c r="AJ3864" i="1"/>
  <c r="AI3860" i="1"/>
  <c r="AI3861" i="1"/>
  <c r="AJ3858" i="1"/>
  <c r="AK3862" i="1"/>
  <c r="AI3859" i="1"/>
  <c r="AI3856" i="1"/>
  <c r="AJ3857" i="1"/>
  <c r="AI3857" i="1"/>
  <c r="AI3854" i="1"/>
  <c r="AJ3855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58" i="1" l="1"/>
  <c r="AK3863" i="1"/>
  <c r="AK3864" i="1"/>
  <c r="AK3856" i="1"/>
  <c r="AK186" i="1"/>
  <c r="AK3199" i="1"/>
  <c r="AK2710" i="1"/>
  <c r="AK3855" i="1"/>
  <c r="AK3857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<sst xmlns="http://schemas.openxmlformats.org/spreadsheetml/2006/main" count="46193" uniqueCount="3673">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</sst>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490545018.2221663</v>
      </c>
      <c r="AJ14" s="19">
        <f t="shared" si="8"/>
        <v>58466058.756426476</v>
      </c>
      <c r="AK14" s="20">
        <f t="shared" si="9"/>
        <v>0.11918591889551589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490545018.2221663</v>
      </c>
      <c r="AJ15" s="19">
        <f t="shared" si="8"/>
        <v>58466058.756426476</v>
      </c>
      <c r="AK15" s="20">
        <f t="shared" si="9"/>
        <v>0.11918591889551589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490545018.2221663</v>
      </c>
      <c r="AJ29" s="19">
        <f t="shared" si="8"/>
        <v>58466058.756426476</v>
      </c>
      <c r="AK29" s="20">
        <f t="shared" si="9"/>
        <v>0.11918591889551589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490545018.2221663</v>
      </c>
      <c r="AJ52" s="19">
        <f t="shared" si="8"/>
        <v>58466058.756426476</v>
      </c>
      <c r="AK52" s="20">
        <f t="shared" si="9"/>
        <v>0.11918591889551589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490545018.2221663</v>
      </c>
      <c r="AJ53" s="19">
        <f t="shared" si="8"/>
        <v>58466058.756426476</v>
      </c>
      <c r="AK53" s="20">
        <f t="shared" si="9"/>
        <v>0.11918591889551589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490545018.2221663</v>
      </c>
      <c r="AJ54" s="19">
        <f t="shared" si="8"/>
        <v>58466058.756426476</v>
      </c>
      <c r="AK54" s="20">
        <f t="shared" si="9"/>
        <v>0.11918591889551589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490545018.2221663</v>
      </c>
      <c r="AJ55" s="19">
        <f t="shared" si="8"/>
        <v>58466058.756426476</v>
      </c>
      <c r="AK55" s="20">
        <f t="shared" si="9"/>
        <v>0.11918591889551589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490545018.2221663</v>
      </c>
      <c r="AJ61" s="19">
        <f t="shared" si="8"/>
        <v>58466058.756426476</v>
      </c>
      <c r="AK61" s="20">
        <f t="shared" si="9"/>
        <v>0.11918591889551589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490545018.2221663</v>
      </c>
      <c r="AJ62" s="19">
        <f t="shared" si="8"/>
        <v>58466058.756426476</v>
      </c>
      <c r="AK62" s="20">
        <f t="shared" si="9"/>
        <v>0.11918591889551589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490545018.2221663</v>
      </c>
      <c r="AJ63" s="19">
        <f t="shared" si="8"/>
        <v>58466058.756426476</v>
      </c>
      <c r="AK63" s="20">
        <f t="shared" si="9"/>
        <v>0.11918591889551589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490545018.2221663</v>
      </c>
      <c r="AJ64" s="19">
        <f t="shared" si="8"/>
        <v>58466058.756426476</v>
      </c>
      <c r="AK64" s="20">
        <f t="shared" si="9"/>
        <v>0.11918591889551589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490545018.2221663</v>
      </c>
      <c r="AJ65" s="19">
        <f t="shared" si="8"/>
        <v>58466058.756426476</v>
      </c>
      <c r="AK65" s="20">
        <f t="shared" si="9"/>
        <v>0.11918591889551589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490545018.2221663</v>
      </c>
      <c r="AJ71" s="19">
        <f t="shared" si="24"/>
        <v>58466058.756426476</v>
      </c>
      <c r="AK71" s="20">
        <f t="shared" si="25"/>
        <v>0.11918591889551589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490545018.2221663</v>
      </c>
      <c r="AJ72" s="19">
        <f t="shared" si="24"/>
        <v>58466058.756426476</v>
      </c>
      <c r="AK72" s="20">
        <f t="shared" si="25"/>
        <v>0.11918591889551589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490545018.2221663</v>
      </c>
      <c r="AJ75" s="19">
        <f t="shared" si="24"/>
        <v>58466058.756426476</v>
      </c>
      <c r="AK75" s="20">
        <f t="shared" si="25"/>
        <v>0.11918591889551589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38387201.515929215</v>
      </c>
      <c r="AJ80" s="19">
        <f t="shared" si="24"/>
        <v>4507352.8749115067</v>
      </c>
      <c r="AK80" s="20">
        <f t="shared" si="25"/>
        <v>0.1174181158540856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490545018.2221663</v>
      </c>
      <c r="AJ93" s="19">
        <f t="shared" si="24"/>
        <v>58466058.756426476</v>
      </c>
      <c r="AK93" s="20">
        <f t="shared" si="25"/>
        <v>0.11918591889551589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490545018.2221663</v>
      </c>
      <c r="AJ94" s="19">
        <f t="shared" si="24"/>
        <v>58466058.756426476</v>
      </c>
      <c r="AK94" s="20">
        <f t="shared" si="25"/>
        <v>0.11918591889551589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490545018.2221663</v>
      </c>
      <c r="AJ106" s="19">
        <f t="shared" si="24"/>
        <v>58466058.756426476</v>
      </c>
      <c r="AK106" s="20">
        <f t="shared" si="25"/>
        <v>0.11918591889551589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490545018.2221663</v>
      </c>
      <c r="AJ132" s="19">
        <f t="shared" si="41"/>
        <v>58466058.756426476</v>
      </c>
      <c r="AK132" s="20">
        <f t="shared" si="42"/>
        <v>0.11918591889551589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490545018.2221663</v>
      </c>
      <c r="AJ137" s="19">
        <f t="shared" si="58"/>
        <v>58466058.756426476</v>
      </c>
      <c r="AK137" s="20">
        <f t="shared" si="59"/>
        <v>0.11918591889551589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490545018.2221663</v>
      </c>
      <c r="AJ138" s="19">
        <f t="shared" si="58"/>
        <v>58466058.756426476</v>
      </c>
      <c r="AK138" s="20">
        <f t="shared" si="59"/>
        <v>0.11918591889551589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490545018.2221663</v>
      </c>
      <c r="AJ139" s="19">
        <f t="shared" si="58"/>
        <v>58466058.756426476</v>
      </c>
      <c r="AK139" s="20">
        <f t="shared" si="59"/>
        <v>0.11918591889551589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490545018.2221663</v>
      </c>
      <c r="AJ140" s="19">
        <f t="shared" si="58"/>
        <v>58466058.756426476</v>
      </c>
      <c r="AK140" s="20">
        <f t="shared" si="59"/>
        <v>0.11918591889551589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490545018.2221663</v>
      </c>
      <c r="AJ141" s="19">
        <f t="shared" si="58"/>
        <v>58466058.756426476</v>
      </c>
      <c r="AK141" s="20">
        <f t="shared" si="59"/>
        <v>0.11918591889551589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490545018.2221663</v>
      </c>
      <c r="AJ142" s="19">
        <f t="shared" si="58"/>
        <v>58466058.756426476</v>
      </c>
      <c r="AK142" s="20">
        <f t="shared" si="59"/>
        <v>0.11918591889551589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490545018.2221663</v>
      </c>
      <c r="AJ143" s="19">
        <f t="shared" si="58"/>
        <v>58466058.756426476</v>
      </c>
      <c r="AK143" s="20">
        <f t="shared" si="59"/>
        <v>0.11918591889551589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490545018.2221663</v>
      </c>
      <c r="AJ146" s="19">
        <f t="shared" si="58"/>
        <v>58466058.756426476</v>
      </c>
      <c r="AK146" s="20">
        <f t="shared" si="59"/>
        <v>0.11918591889551589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490545018.2221663</v>
      </c>
      <c r="AJ160" s="19">
        <f t="shared" si="58"/>
        <v>58466058.756426476</v>
      </c>
      <c r="AK160" s="20">
        <f t="shared" si="59"/>
        <v>0.11918591889551589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490545018.2221663</v>
      </c>
      <c r="AJ240" s="19">
        <f t="shared" si="77"/>
        <v>58466058.756426476</v>
      </c>
      <c r="AK240" s="20">
        <f t="shared" si="78"/>
        <v>0.11918591889551589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490545018.2221663</v>
      </c>
      <c r="AJ241" s="19">
        <f t="shared" si="77"/>
        <v>58466058.756426476</v>
      </c>
      <c r="AK241" s="20">
        <f t="shared" si="78"/>
        <v>0.11918591889551589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490545018.2221663</v>
      </c>
      <c r="AJ245" s="19">
        <f t="shared" si="77"/>
        <v>58466058.756426476</v>
      </c>
      <c r="AK245" s="20">
        <f t="shared" si="78"/>
        <v>0.11918591889551589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490545018.2221663</v>
      </c>
      <c r="AJ246" s="19">
        <f t="shared" si="77"/>
        <v>58466058.756426476</v>
      </c>
      <c r="AK246" s="20">
        <f t="shared" si="78"/>
        <v>0.11918591889551589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38387201.515929215</v>
      </c>
      <c r="AJ250" s="19">
        <f t="shared" si="77"/>
        <v>4507352.8749115067</v>
      </c>
      <c r="AK250" s="20">
        <f t="shared" si="78"/>
        <v>0.1174181158540856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490545018.2221663</v>
      </c>
      <c r="AJ282" s="19">
        <f t="shared" si="97"/>
        <v>58466058.756426476</v>
      </c>
      <c r="AK282" s="20">
        <f t="shared" si="98"/>
        <v>0.11918591889551589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490545018.2221663</v>
      </c>
      <c r="AJ283" s="19">
        <f t="shared" si="97"/>
        <v>58466058.756426476</v>
      </c>
      <c r="AK283" s="20">
        <f t="shared" si="98"/>
        <v>0.11918591889551589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490545018.2221663</v>
      </c>
      <c r="AJ293" s="19">
        <f t="shared" si="97"/>
        <v>58466058.756426476</v>
      </c>
      <c r="AK293" s="20">
        <f t="shared" si="98"/>
        <v>0.11918591889551589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490545018.2221663</v>
      </c>
      <c r="AJ294" s="19">
        <f t="shared" si="97"/>
        <v>58466058.756426476</v>
      </c>
      <c r="AK294" s="20">
        <f t="shared" si="98"/>
        <v>0.11918591889551589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38387201.515929215</v>
      </c>
      <c r="AJ310" s="19">
        <f t="shared" si="97"/>
        <v>4507352.8749115067</v>
      </c>
      <c r="AK310" s="20">
        <f t="shared" si="98"/>
        <v>0.1174181158540856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38387201.515929215</v>
      </c>
      <c r="AJ311" s="19">
        <f t="shared" si="97"/>
        <v>4507352.8749115067</v>
      </c>
      <c r="AK311" s="20">
        <f t="shared" si="98"/>
        <v>0.1174181158540856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490545018.2221663</v>
      </c>
      <c r="AJ319" s="19">
        <f t="shared" si="97"/>
        <v>58466058.756426476</v>
      </c>
      <c r="AK319" s="20">
        <f t="shared" si="98"/>
        <v>0.11918591889551589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490545018.2221663</v>
      </c>
      <c r="AJ323" s="19">
        <f t="shared" si="97"/>
        <v>58466058.756426476</v>
      </c>
      <c r="AK323" s="20">
        <f t="shared" si="98"/>
        <v>0.11918591889551589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490545018.2221663</v>
      </c>
      <c r="AJ324" s="19">
        <f t="shared" si="97"/>
        <v>58466058.756426476</v>
      </c>
      <c r="AK324" s="20">
        <f t="shared" si="98"/>
        <v>0.11918591889551589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490545018.2221663</v>
      </c>
      <c r="AJ325" s="19">
        <f t="shared" si="97"/>
        <v>58466058.756426476</v>
      </c>
      <c r="AK325" s="20">
        <f t="shared" si="98"/>
        <v>0.11918591889551589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490545018.2221663</v>
      </c>
      <c r="AJ326" s="19">
        <f t="shared" ref="AJ326:AJ389" si="116">IF(P326="C66 SERVICE","",SUMIFS(AC:AC,F:F,F326,G:G,G326,E:E,E326))</f>
        <v>58466058.756426476</v>
      </c>
      <c r="AK326" s="20">
        <f t="shared" ref="AK326:AK389" si="117">IF(AJ326&gt;0,AJ326/AI326,"")</f>
        <v>0.11918591889551589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490545018.2221663</v>
      </c>
      <c r="AJ336" s="19">
        <f t="shared" si="116"/>
        <v>58466058.756426476</v>
      </c>
      <c r="AK336" s="20">
        <f t="shared" si="117"/>
        <v>0.11918591889551589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38387201.515929215</v>
      </c>
      <c r="AJ342" s="19">
        <f t="shared" si="116"/>
        <v>4507352.8749115067</v>
      </c>
      <c r="AK342" s="20">
        <f t="shared" si="117"/>
        <v>0.1174181158540856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38387201.515929215</v>
      </c>
      <c r="AJ343" s="19">
        <f t="shared" si="116"/>
        <v>4507352.8749115067</v>
      </c>
      <c r="AK343" s="20">
        <f t="shared" si="117"/>
        <v>0.1174181158540856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490545018.2221663</v>
      </c>
      <c r="AJ351" s="19">
        <f t="shared" si="116"/>
        <v>58466058.756426476</v>
      </c>
      <c r="AK351" s="20">
        <f t="shared" si="117"/>
        <v>0.11918591889551589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490545018.2221663</v>
      </c>
      <c r="AJ353" s="19">
        <f t="shared" si="116"/>
        <v>58466058.756426476</v>
      </c>
      <c r="AK353" s="20">
        <f t="shared" si="117"/>
        <v>0.11918591889551589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490545018.2221663</v>
      </c>
      <c r="AJ354" s="19">
        <f t="shared" si="116"/>
        <v>58466058.756426476</v>
      </c>
      <c r="AK354" s="20">
        <f t="shared" si="117"/>
        <v>0.11918591889551589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490545018.2221663</v>
      </c>
      <c r="AJ476" s="19">
        <f t="shared" si="152"/>
        <v>58466058.756426476</v>
      </c>
      <c r="AK476" s="20">
        <f t="shared" si="153"/>
        <v>0.11918591889551589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490545018.2221663</v>
      </c>
      <c r="AJ504" s="19">
        <f t="shared" si="152"/>
        <v>58466058.756426476</v>
      </c>
      <c r="AK504" s="20">
        <f t="shared" si="153"/>
        <v>0.11918591889551589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38387201.515929215</v>
      </c>
      <c r="AJ505" s="19">
        <f t="shared" si="152"/>
        <v>4507352.8749115067</v>
      </c>
      <c r="AK505" s="20">
        <f t="shared" si="153"/>
        <v>0.1174181158540856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38387201.515929215</v>
      </c>
      <c r="AJ506" s="19">
        <f t="shared" si="152"/>
        <v>4507352.8749115067</v>
      </c>
      <c r="AK506" s="20">
        <f t="shared" si="153"/>
        <v>0.1174181158540856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38387201.515929215</v>
      </c>
      <c r="AJ507" s="19">
        <f t="shared" si="152"/>
        <v>4507352.8749115067</v>
      </c>
      <c r="AK507" s="20">
        <f t="shared" si="153"/>
        <v>0.1174181158540856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38387201.515929215</v>
      </c>
      <c r="AJ508" s="19">
        <f t="shared" si="152"/>
        <v>4507352.8749115067</v>
      </c>
      <c r="AK508" s="20">
        <f t="shared" si="153"/>
        <v>0.1174181158540856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38387201.515929215</v>
      </c>
      <c r="AJ540" s="19">
        <f t="shared" si="170"/>
        <v>4507352.8749115067</v>
      </c>
      <c r="AK540" s="20">
        <f t="shared" si="171"/>
        <v>0.1174181158540856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38387201.515929215</v>
      </c>
      <c r="AJ541" s="19">
        <f t="shared" si="170"/>
        <v>4507352.8749115067</v>
      </c>
      <c r="AK541" s="20">
        <f t="shared" si="171"/>
        <v>0.1174181158540856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38387201.515929215</v>
      </c>
      <c r="AJ542" s="19">
        <f t="shared" si="170"/>
        <v>4507352.8749115067</v>
      </c>
      <c r="AK542" s="20">
        <f t="shared" si="171"/>
        <v>0.1174181158540856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490545018.2221663</v>
      </c>
      <c r="AJ549" s="19">
        <f t="shared" si="170"/>
        <v>58466058.756426476</v>
      </c>
      <c r="AK549" s="20">
        <f t="shared" si="171"/>
        <v>0.11918591889551589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490545018.2221663</v>
      </c>
      <c r="AJ550" s="19">
        <f t="shared" si="170"/>
        <v>58466058.756426476</v>
      </c>
      <c r="AK550" s="20">
        <f t="shared" si="171"/>
        <v>0.11918591889551589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490545018.2221663</v>
      </c>
      <c r="AJ578" s="19">
        <f t="shared" si="170"/>
        <v>58466058.756426476</v>
      </c>
      <c r="AK578" s="20">
        <f t="shared" si="171"/>
        <v>0.11918591889551589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490545018.2221663</v>
      </c>
      <c r="AJ579" s="19">
        <f t="shared" si="170"/>
        <v>58466058.756426476</v>
      </c>
      <c r="AK579" s="20">
        <f t="shared" si="171"/>
        <v>0.11918591889551589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490545018.2221663</v>
      </c>
      <c r="AJ580" s="19">
        <f t="shared" si="170"/>
        <v>58466058.756426476</v>
      </c>
      <c r="AK580" s="20">
        <f t="shared" si="171"/>
        <v>0.11918591889551589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490545018.2221663</v>
      </c>
      <c r="AJ581" s="19">
        <f t="shared" si="170"/>
        <v>58466058.756426476</v>
      </c>
      <c r="AK581" s="20">
        <f t="shared" si="171"/>
        <v>0.11918591889551589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490545018.2221663</v>
      </c>
      <c r="AJ600" s="19">
        <f t="shared" si="189"/>
        <v>58466058.756426476</v>
      </c>
      <c r="AK600" s="20">
        <f t="shared" si="190"/>
        <v>0.11918591889551589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490545018.2221663</v>
      </c>
      <c r="AJ608" s="19">
        <f t="shared" si="189"/>
        <v>58466058.756426476</v>
      </c>
      <c r="AK608" s="20">
        <f t="shared" si="190"/>
        <v>0.11918591889551589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490545018.2221663</v>
      </c>
      <c r="AJ609" s="19">
        <f t="shared" si="189"/>
        <v>58466058.756426476</v>
      </c>
      <c r="AK609" s="20">
        <f t="shared" si="190"/>
        <v>0.11918591889551589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490545018.2221663</v>
      </c>
      <c r="AJ615" s="19">
        <f t="shared" si="189"/>
        <v>58466058.756426476</v>
      </c>
      <c r="AK615" s="20">
        <f t="shared" si="190"/>
        <v>0.11918591889551589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490545018.2221663</v>
      </c>
      <c r="AJ616" s="19">
        <f t="shared" si="189"/>
        <v>58466058.756426476</v>
      </c>
      <c r="AK616" s="20">
        <f t="shared" si="190"/>
        <v>0.11918591889551589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490545018.2221663</v>
      </c>
      <c r="AJ619" s="19">
        <f t="shared" si="189"/>
        <v>58466058.756426476</v>
      </c>
      <c r="AK619" s="20">
        <f t="shared" si="190"/>
        <v>0.11918591889551589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38387201.515929215</v>
      </c>
      <c r="AJ622" s="19">
        <f t="shared" si="189"/>
        <v>4507352.8749115067</v>
      </c>
      <c r="AK622" s="20">
        <f t="shared" si="190"/>
        <v>0.1174181158540856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490545018.2221663</v>
      </c>
      <c r="AJ631" s="19">
        <f t="shared" si="189"/>
        <v>58466058.756426476</v>
      </c>
      <c r="AK631" s="20">
        <f t="shared" si="190"/>
        <v>0.11918591889551589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490545018.2221663</v>
      </c>
      <c r="AJ632" s="19">
        <f t="shared" si="189"/>
        <v>58466058.756426476</v>
      </c>
      <c r="AK632" s="20">
        <f t="shared" si="190"/>
        <v>0.11918591889551589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38387201.515929215</v>
      </c>
      <c r="AJ633" s="19">
        <f t="shared" si="189"/>
        <v>4507352.8749115067</v>
      </c>
      <c r="AK633" s="20">
        <f t="shared" si="190"/>
        <v>0.1174181158540856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38387201.515929215</v>
      </c>
      <c r="AJ634" s="19">
        <f t="shared" si="189"/>
        <v>4507352.8749115067</v>
      </c>
      <c r="AK634" s="20">
        <f t="shared" si="190"/>
        <v>0.1174181158540856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490545018.2221663</v>
      </c>
      <c r="AJ668" s="19">
        <f t="shared" si="209"/>
        <v>58466058.756426476</v>
      </c>
      <c r="AK668" s="20">
        <f t="shared" si="210"/>
        <v>0.11918591889551589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490545018.2221663</v>
      </c>
      <c r="AJ669" s="19">
        <f t="shared" si="209"/>
        <v>58466058.756426476</v>
      </c>
      <c r="AK669" s="20">
        <f t="shared" si="210"/>
        <v>0.11918591889551589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490545018.2221663</v>
      </c>
      <c r="AJ698" s="19">
        <f t="shared" si="209"/>
        <v>58466058.756426476</v>
      </c>
      <c r="AK698" s="20">
        <f t="shared" si="210"/>
        <v>0.11918591889551589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490545018.2221663</v>
      </c>
      <c r="AJ699" s="19">
        <f t="shared" si="209"/>
        <v>58466058.756426476</v>
      </c>
      <c r="AK699" s="20">
        <f t="shared" si="210"/>
        <v>0.11918591889551589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490545018.2221663</v>
      </c>
      <c r="AJ733" s="19">
        <f t="shared" si="227"/>
        <v>58466058.756426476</v>
      </c>
      <c r="AK733" s="20">
        <f t="shared" si="228"/>
        <v>0.11918591889551589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490545018.2221663</v>
      </c>
      <c r="AJ734" s="19">
        <f t="shared" si="227"/>
        <v>58466058.756426476</v>
      </c>
      <c r="AK734" s="20">
        <f t="shared" si="228"/>
        <v>0.11918591889551589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490545018.2221663</v>
      </c>
      <c r="AJ751" s="19">
        <f t="shared" si="227"/>
        <v>58466058.756426476</v>
      </c>
      <c r="AK751" s="20">
        <f t="shared" si="228"/>
        <v>0.11918591889551589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490545018.2221663</v>
      </c>
      <c r="AJ752" s="19">
        <f t="shared" si="227"/>
        <v>58466058.756426476</v>
      </c>
      <c r="AK752" s="20">
        <f t="shared" si="228"/>
        <v>0.11918591889551589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490545018.2221663</v>
      </c>
      <c r="AJ774" s="19">
        <f t="shared" ref="AJ774:AJ837" si="245">IF(P774="C66 SERVICE","",SUMIFS(AC:AC,F:F,F774,G:G,G774,E:E,E774))</f>
        <v>58466058.756426476</v>
      </c>
      <c r="AK774" s="20">
        <f t="shared" ref="AK774:AK837" si="246">IF(AJ774&gt;0,AJ774/AI774,"")</f>
        <v>0.11918591889551589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490545018.2221663</v>
      </c>
      <c r="AJ776" s="19">
        <f t="shared" si="245"/>
        <v>58466058.756426476</v>
      </c>
      <c r="AK776" s="20">
        <f t="shared" si="246"/>
        <v>0.11918591889551589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490545018.2221663</v>
      </c>
      <c r="AJ777" s="19">
        <f t="shared" si="245"/>
        <v>58466058.756426476</v>
      </c>
      <c r="AK777" s="20">
        <f t="shared" si="246"/>
        <v>0.11918591889551589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490545018.2221663</v>
      </c>
      <c r="AJ781" s="19">
        <f t="shared" si="245"/>
        <v>58466058.756426476</v>
      </c>
      <c r="AK781" s="20">
        <f t="shared" si="246"/>
        <v>0.11918591889551589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490545018.2221663</v>
      </c>
      <c r="AJ816" s="19">
        <f t="shared" si="245"/>
        <v>58466058.756426476</v>
      </c>
      <c r="AK816" s="20">
        <f t="shared" si="246"/>
        <v>0.11918591889551589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490545018.2221663</v>
      </c>
      <c r="AJ817" s="19">
        <f t="shared" si="245"/>
        <v>58466058.756426476</v>
      </c>
      <c r="AK817" s="20">
        <f t="shared" si="246"/>
        <v>0.11918591889551589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490545018.2221663</v>
      </c>
      <c r="AJ820" s="19">
        <f t="shared" si="245"/>
        <v>58466058.756426476</v>
      </c>
      <c r="AK820" s="20">
        <f t="shared" si="246"/>
        <v>0.11918591889551589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490545018.2221663</v>
      </c>
      <c r="AJ823" s="19">
        <f t="shared" si="245"/>
        <v>58466058.756426476</v>
      </c>
      <c r="AK823" s="20">
        <f t="shared" si="246"/>
        <v>0.11918591889551589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490545018.2221663</v>
      </c>
      <c r="AJ824" s="19">
        <f t="shared" si="245"/>
        <v>58466058.756426476</v>
      </c>
      <c r="AK824" s="20">
        <f t="shared" si="246"/>
        <v>0.11918591889551589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490545018.2221663</v>
      </c>
      <c r="AJ825" s="19">
        <f t="shared" si="245"/>
        <v>58466058.756426476</v>
      </c>
      <c r="AK825" s="20">
        <f t="shared" si="246"/>
        <v>0.11918591889551589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490545018.2221663</v>
      </c>
      <c r="AJ852" s="19">
        <f t="shared" si="263"/>
        <v>58466058.756426476</v>
      </c>
      <c r="AK852" s="20">
        <f t="shared" si="264"/>
        <v>0.11918591889551589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490545018.2221663</v>
      </c>
      <c r="AJ853" s="19">
        <f t="shared" si="263"/>
        <v>58466058.756426476</v>
      </c>
      <c r="AK853" s="20">
        <f t="shared" si="264"/>
        <v>0.11918591889551589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490545018.2221663</v>
      </c>
      <c r="AJ854" s="19">
        <f t="shared" si="263"/>
        <v>58466058.756426476</v>
      </c>
      <c r="AK854" s="20">
        <f t="shared" si="264"/>
        <v>0.11918591889551589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490545018.2221663</v>
      </c>
      <c r="AJ871" s="19">
        <f t="shared" si="263"/>
        <v>58466058.756426476</v>
      </c>
      <c r="AK871" s="20">
        <f t="shared" si="264"/>
        <v>0.11918591889551589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490545018.2221663</v>
      </c>
      <c r="AJ872" s="19">
        <f t="shared" si="263"/>
        <v>58466058.756426476</v>
      </c>
      <c r="AK872" s="20">
        <f t="shared" si="264"/>
        <v>0.11918591889551589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490545018.2221663</v>
      </c>
      <c r="AJ873" s="19">
        <f t="shared" si="263"/>
        <v>58466058.756426476</v>
      </c>
      <c r="AK873" s="20">
        <f t="shared" si="264"/>
        <v>0.11918591889551589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490545018.2221663</v>
      </c>
      <c r="AJ874" s="19">
        <f t="shared" si="263"/>
        <v>58466058.756426476</v>
      </c>
      <c r="AK874" s="20">
        <f t="shared" si="264"/>
        <v>0.11918591889551589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490545018.2221663</v>
      </c>
      <c r="AJ902" s="19">
        <f t="shared" ref="AJ902:AJ965" si="283">IF(P902="C66 SERVICE","",SUMIFS(AC:AC,F:F,F902,G:G,G902,E:E,E902))</f>
        <v>58466058.756426476</v>
      </c>
      <c r="AK902" s="20">
        <f t="shared" ref="AK902:AK965" si="284">IF(AJ902&gt;0,AJ902/AI902,"")</f>
        <v>0.11918591889551589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490545018.2221663</v>
      </c>
      <c r="AJ903" s="19">
        <f t="shared" si="283"/>
        <v>58466058.756426476</v>
      </c>
      <c r="AK903" s="20">
        <f t="shared" si="284"/>
        <v>0.11918591889551589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490545018.2221663</v>
      </c>
      <c r="AJ904" s="19">
        <f t="shared" si="283"/>
        <v>58466058.756426476</v>
      </c>
      <c r="AK904" s="20">
        <f t="shared" si="284"/>
        <v>0.11918591889551589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490545018.2221663</v>
      </c>
      <c r="AJ905" s="19">
        <f t="shared" si="283"/>
        <v>58466058.756426476</v>
      </c>
      <c r="AK905" s="20">
        <f t="shared" si="284"/>
        <v>0.11918591889551589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490545018.2221663</v>
      </c>
      <c r="AJ906" s="19">
        <f t="shared" si="283"/>
        <v>58466058.756426476</v>
      </c>
      <c r="AK906" s="20">
        <f t="shared" si="284"/>
        <v>0.11918591889551589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490545018.2221663</v>
      </c>
      <c r="AJ907" s="19">
        <f t="shared" si="283"/>
        <v>58466058.756426476</v>
      </c>
      <c r="AK907" s="20">
        <f t="shared" si="284"/>
        <v>0.11918591889551589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490545018.2221663</v>
      </c>
      <c r="AJ914" s="19">
        <f t="shared" si="283"/>
        <v>58466058.756426476</v>
      </c>
      <c r="AK914" s="20">
        <f t="shared" si="284"/>
        <v>0.11918591889551589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490545018.2221663</v>
      </c>
      <c r="AJ918" s="19">
        <f t="shared" si="283"/>
        <v>58466058.756426476</v>
      </c>
      <c r="AK918" s="20">
        <f t="shared" si="284"/>
        <v>0.11918591889551589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490545018.2221663</v>
      </c>
      <c r="AJ919" s="19">
        <f t="shared" si="283"/>
        <v>58466058.756426476</v>
      </c>
      <c r="AK919" s="20">
        <f t="shared" si="284"/>
        <v>0.11918591889551589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490545018.2221663</v>
      </c>
      <c r="AJ925" s="19">
        <f t="shared" si="283"/>
        <v>58466058.756426476</v>
      </c>
      <c r="AK925" s="20">
        <f t="shared" si="284"/>
        <v>0.11918591889551589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490545018.2221663</v>
      </c>
      <c r="AJ926" s="19">
        <f t="shared" si="283"/>
        <v>58466058.756426476</v>
      </c>
      <c r="AK926" s="20">
        <f t="shared" si="284"/>
        <v>0.11918591889551589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490545018.2221663</v>
      </c>
      <c r="AJ978" s="19">
        <f t="shared" si="300"/>
        <v>58466058.756426476</v>
      </c>
      <c r="AK978" s="20">
        <f t="shared" si="301"/>
        <v>0.11918591889551589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490545018.2221663</v>
      </c>
      <c r="AJ989" s="19">
        <f t="shared" si="300"/>
        <v>58466058.756426476</v>
      </c>
      <c r="AK989" s="20">
        <f t="shared" si="301"/>
        <v>0.11918591889551589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490545018.2221663</v>
      </c>
      <c r="AJ990" s="19">
        <f t="shared" si="300"/>
        <v>58466058.756426476</v>
      </c>
      <c r="AK990" s="20">
        <f t="shared" si="301"/>
        <v>0.11918591889551589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490545018.2221663</v>
      </c>
      <c r="AJ1008" s="19">
        <f t="shared" si="300"/>
        <v>58466058.756426476</v>
      </c>
      <c r="AK1008" s="20">
        <f t="shared" si="301"/>
        <v>0.11918591889551589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490545018.2221663</v>
      </c>
      <c r="AJ1009" s="19">
        <f t="shared" si="300"/>
        <v>58466058.756426476</v>
      </c>
      <c r="AK1009" s="20">
        <f t="shared" si="301"/>
        <v>0.11918591889551589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490545018.2221663</v>
      </c>
      <c r="AJ1010" s="19">
        <f t="shared" si="300"/>
        <v>58466058.756426476</v>
      </c>
      <c r="AK1010" s="20">
        <f t="shared" si="301"/>
        <v>0.11918591889551589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490545018.2221663</v>
      </c>
      <c r="AJ1011" s="19">
        <f t="shared" si="300"/>
        <v>58466058.756426476</v>
      </c>
      <c r="AK1011" s="20">
        <f t="shared" si="301"/>
        <v>0.11918591889551589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490545018.2221663</v>
      </c>
      <c r="AJ1012" s="19">
        <f t="shared" si="300"/>
        <v>58466058.756426476</v>
      </c>
      <c r="AK1012" s="20">
        <f t="shared" si="301"/>
        <v>0.11918591889551589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490545018.2221663</v>
      </c>
      <c r="AJ1013" s="19">
        <f t="shared" si="300"/>
        <v>58466058.756426476</v>
      </c>
      <c r="AK1013" s="20">
        <f t="shared" si="301"/>
        <v>0.11918591889551589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490545018.2221663</v>
      </c>
      <c r="AJ1014" s="19">
        <f t="shared" si="300"/>
        <v>58466058.756426476</v>
      </c>
      <c r="AK1014" s="20">
        <f t="shared" si="301"/>
        <v>0.11918591889551589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490545018.2221663</v>
      </c>
      <c r="AJ1015" s="19">
        <f t="shared" si="300"/>
        <v>58466058.756426476</v>
      </c>
      <c r="AK1015" s="20">
        <f t="shared" si="301"/>
        <v>0.11918591889551589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490545018.2221663</v>
      </c>
      <c r="AJ1016" s="19">
        <f t="shared" si="300"/>
        <v>58466058.756426476</v>
      </c>
      <c r="AK1016" s="20">
        <f t="shared" si="301"/>
        <v>0.11918591889551589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490545018.2221663</v>
      </c>
      <c r="AJ1017" s="19">
        <f t="shared" si="300"/>
        <v>58466058.756426476</v>
      </c>
      <c r="AK1017" s="20">
        <f t="shared" si="301"/>
        <v>0.11918591889551589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490545018.2221663</v>
      </c>
      <c r="AJ1018" s="19">
        <f t="shared" si="300"/>
        <v>58466058.756426476</v>
      </c>
      <c r="AK1018" s="20">
        <f t="shared" si="301"/>
        <v>0.11918591889551589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490545018.2221663</v>
      </c>
      <c r="AJ1019" s="19">
        <f t="shared" si="300"/>
        <v>58466058.756426476</v>
      </c>
      <c r="AK1019" s="20">
        <f t="shared" si="301"/>
        <v>0.11918591889551589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490545018.2221663</v>
      </c>
      <c r="AJ1020" s="19">
        <f t="shared" si="300"/>
        <v>58466058.756426476</v>
      </c>
      <c r="AK1020" s="20">
        <f t="shared" si="301"/>
        <v>0.11918591889551589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490545018.2221663</v>
      </c>
      <c r="AJ1021" s="19">
        <f t="shared" si="300"/>
        <v>58466058.756426476</v>
      </c>
      <c r="AK1021" s="20">
        <f t="shared" si="301"/>
        <v>0.11918591889551589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490545018.2221663</v>
      </c>
      <c r="AJ1022" s="19">
        <f t="shared" si="300"/>
        <v>58466058.756426476</v>
      </c>
      <c r="AK1022" s="20">
        <f t="shared" si="301"/>
        <v>0.11918591889551589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490545018.2221663</v>
      </c>
      <c r="AJ1023" s="19">
        <f t="shared" si="300"/>
        <v>58466058.756426476</v>
      </c>
      <c r="AK1023" s="20">
        <f t="shared" si="301"/>
        <v>0.11918591889551589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490545018.2221663</v>
      </c>
      <c r="AJ1024" s="19">
        <f t="shared" si="300"/>
        <v>58466058.756426476</v>
      </c>
      <c r="AK1024" s="20">
        <f t="shared" si="301"/>
        <v>0.11918591889551589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490545018.2221663</v>
      </c>
      <c r="AJ1025" s="19">
        <f t="shared" si="300"/>
        <v>58466058.756426476</v>
      </c>
      <c r="AK1025" s="20">
        <f t="shared" si="301"/>
        <v>0.11918591889551589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490545018.2221663</v>
      </c>
      <c r="AJ1026" s="19">
        <f t="shared" si="300"/>
        <v>58466058.756426476</v>
      </c>
      <c r="AK1026" s="20">
        <f t="shared" si="301"/>
        <v>0.11918591889551589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490545018.2221663</v>
      </c>
      <c r="AJ1027" s="19">
        <f t="shared" si="300"/>
        <v>58466058.756426476</v>
      </c>
      <c r="AK1027" s="20">
        <f t="shared" si="301"/>
        <v>0.11918591889551589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490545018.2221663</v>
      </c>
      <c r="AJ1032" s="19">
        <f t="shared" si="320"/>
        <v>58466058.756426476</v>
      </c>
      <c r="AK1032" s="20">
        <f t="shared" si="321"/>
        <v>0.11918591889551589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490545018.2221663</v>
      </c>
      <c r="AJ1069" s="19">
        <f t="shared" si="320"/>
        <v>58466058.756426476</v>
      </c>
      <c r="AK1069" s="20">
        <f t="shared" si="321"/>
        <v>0.11918591889551589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490545018.2221663</v>
      </c>
      <c r="AJ1070" s="19">
        <f t="shared" si="320"/>
        <v>58466058.756426476</v>
      </c>
      <c r="AK1070" s="20">
        <f t="shared" si="321"/>
        <v>0.11918591889551589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490545018.2221663</v>
      </c>
      <c r="AJ1083" s="19">
        <f t="shared" si="320"/>
        <v>58466058.756426476</v>
      </c>
      <c r="AK1083" s="20">
        <f t="shared" si="321"/>
        <v>0.11918591889551589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490545018.2221663</v>
      </c>
      <c r="AJ1110" s="19">
        <f t="shared" si="336"/>
        <v>58466058.756426476</v>
      </c>
      <c r="AK1110" s="20">
        <f t="shared" si="337"/>
        <v>0.11918591889551589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490545018.2221663</v>
      </c>
      <c r="AJ1111" s="19">
        <f t="shared" si="336"/>
        <v>58466058.756426476</v>
      </c>
      <c r="AK1111" s="20">
        <f t="shared" si="337"/>
        <v>0.11918591889551589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490545018.2221663</v>
      </c>
      <c r="AJ1125" s="19">
        <f t="shared" si="336"/>
        <v>58466058.756426476</v>
      </c>
      <c r="AK1125" s="20">
        <f t="shared" si="337"/>
        <v>0.11918591889551589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490545018.2221663</v>
      </c>
      <c r="AJ1126" s="19">
        <f t="shared" si="336"/>
        <v>58466058.756426476</v>
      </c>
      <c r="AK1126" s="20">
        <f t="shared" si="337"/>
        <v>0.11918591889551589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490545018.2221663</v>
      </c>
      <c r="AJ1127" s="19">
        <f t="shared" si="336"/>
        <v>58466058.756426476</v>
      </c>
      <c r="AK1127" s="20">
        <f t="shared" si="337"/>
        <v>0.11918591889551589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490545018.2221663</v>
      </c>
      <c r="AJ1134" s="19">
        <f t="shared" si="336"/>
        <v>58466058.756426476</v>
      </c>
      <c r="AK1134" s="20">
        <f t="shared" si="337"/>
        <v>0.11918591889551589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490545018.2221663</v>
      </c>
      <c r="AJ1166" s="19">
        <f t="shared" si="354"/>
        <v>58466058.756426476</v>
      </c>
      <c r="AK1166" s="20">
        <f t="shared" si="355"/>
        <v>0.11918591889551589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490545018.2221663</v>
      </c>
      <c r="AJ1167" s="19">
        <f t="shared" si="354"/>
        <v>58466058.756426476</v>
      </c>
      <c r="AK1167" s="20">
        <f t="shared" si="355"/>
        <v>0.11918591889551589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490545018.2221663</v>
      </c>
      <c r="AJ1168" s="19">
        <f t="shared" si="354"/>
        <v>58466058.756426476</v>
      </c>
      <c r="AK1168" s="20">
        <f t="shared" si="355"/>
        <v>0.11918591889551589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490545018.2221663</v>
      </c>
      <c r="AJ1169" s="19">
        <f t="shared" si="354"/>
        <v>58466058.756426476</v>
      </c>
      <c r="AK1169" s="20">
        <f t="shared" si="355"/>
        <v>0.11918591889551589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490545018.2221663</v>
      </c>
      <c r="AJ1170" s="19">
        <f t="shared" si="354"/>
        <v>58466058.756426476</v>
      </c>
      <c r="AK1170" s="20">
        <f t="shared" si="355"/>
        <v>0.11918591889551589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490545018.2221663</v>
      </c>
      <c r="AJ1171" s="19">
        <f t="shared" si="354"/>
        <v>58466058.756426476</v>
      </c>
      <c r="AK1171" s="20">
        <f t="shared" si="355"/>
        <v>0.11918591889551589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490545018.2221663</v>
      </c>
      <c r="AJ1172" s="19">
        <f t="shared" si="354"/>
        <v>58466058.756426476</v>
      </c>
      <c r="AK1172" s="20">
        <f t="shared" si="355"/>
        <v>0.11918591889551589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490545018.2221663</v>
      </c>
      <c r="AJ1173" s="19">
        <f t="shared" si="354"/>
        <v>58466058.756426476</v>
      </c>
      <c r="AK1173" s="20">
        <f t="shared" si="355"/>
        <v>0.11918591889551589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490545018.2221663</v>
      </c>
      <c r="AJ1174" s="19">
        <f t="shared" si="354"/>
        <v>58466058.756426476</v>
      </c>
      <c r="AK1174" s="20">
        <f t="shared" si="355"/>
        <v>0.11918591889551589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490545018.2221663</v>
      </c>
      <c r="AJ1175" s="19">
        <f t="shared" si="354"/>
        <v>58466058.756426476</v>
      </c>
      <c r="AK1175" s="20">
        <f t="shared" si="355"/>
        <v>0.11918591889551589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490545018.2221663</v>
      </c>
      <c r="AJ1176" s="19">
        <f t="shared" si="354"/>
        <v>58466058.756426476</v>
      </c>
      <c r="AK1176" s="20">
        <f t="shared" si="355"/>
        <v>0.11918591889551589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490545018.2221663</v>
      </c>
      <c r="AJ1177" s="19">
        <f t="shared" si="354"/>
        <v>58466058.756426476</v>
      </c>
      <c r="AK1177" s="20">
        <f t="shared" si="355"/>
        <v>0.11918591889551589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490545018.2221663</v>
      </c>
      <c r="AJ1186" s="19">
        <f t="shared" si="354"/>
        <v>58466058.756426476</v>
      </c>
      <c r="AK1186" s="20">
        <f t="shared" si="355"/>
        <v>0.11918591889551589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490545018.2221663</v>
      </c>
      <c r="AJ1187" s="19">
        <f t="shared" si="354"/>
        <v>58466058.756426476</v>
      </c>
      <c r="AK1187" s="20">
        <f t="shared" si="355"/>
        <v>0.11918591889551589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490545018.2221663</v>
      </c>
      <c r="AJ1188" s="19">
        <f t="shared" si="354"/>
        <v>58466058.756426476</v>
      </c>
      <c r="AK1188" s="20">
        <f t="shared" si="355"/>
        <v>0.11918591889551589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490545018.2221663</v>
      </c>
      <c r="AJ1194" s="19">
        <f t="shared" si="354"/>
        <v>58466058.756426476</v>
      </c>
      <c r="AK1194" s="20">
        <f t="shared" si="355"/>
        <v>0.11918591889551589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490545018.2221663</v>
      </c>
      <c r="AJ1195" s="19">
        <f t="shared" si="354"/>
        <v>58466058.756426476</v>
      </c>
      <c r="AK1195" s="20">
        <f t="shared" si="355"/>
        <v>0.11918591889551589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490545018.2221663</v>
      </c>
      <c r="AJ1196" s="19">
        <f t="shared" si="354"/>
        <v>58466058.756426476</v>
      </c>
      <c r="AK1196" s="20">
        <f t="shared" si="355"/>
        <v>0.11918591889551589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490545018.2221663</v>
      </c>
      <c r="AJ1197" s="19">
        <f t="shared" si="354"/>
        <v>58466058.756426476</v>
      </c>
      <c r="AK1197" s="20">
        <f t="shared" si="355"/>
        <v>0.11918591889551589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490545018.2221663</v>
      </c>
      <c r="AJ1214" s="19">
        <f t="shared" si="354"/>
        <v>58466058.756426476</v>
      </c>
      <c r="AK1214" s="20">
        <f t="shared" si="355"/>
        <v>0.11918591889551589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490545018.2221663</v>
      </c>
      <c r="AJ1215" s="19">
        <f t="shared" si="354"/>
        <v>58466058.756426476</v>
      </c>
      <c r="AK1215" s="20">
        <f t="shared" si="355"/>
        <v>0.11918591889551589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490545018.2221663</v>
      </c>
      <c r="AJ1216" s="19">
        <f t="shared" si="354"/>
        <v>58466058.756426476</v>
      </c>
      <c r="AK1216" s="20">
        <f t="shared" si="355"/>
        <v>0.11918591889551589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490545018.2221663</v>
      </c>
      <c r="AJ1217" s="19">
        <f t="shared" si="354"/>
        <v>58466058.756426476</v>
      </c>
      <c r="AK1217" s="20">
        <f t="shared" si="355"/>
        <v>0.11918591889551589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490545018.2221663</v>
      </c>
      <c r="AJ1220" s="19">
        <f t="shared" si="354"/>
        <v>58466058.756426476</v>
      </c>
      <c r="AK1220" s="20">
        <f t="shared" si="355"/>
        <v>0.11918591889551589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490545018.2221663</v>
      </c>
      <c r="AJ1245" s="19">
        <f t="shared" si="374"/>
        <v>58466058.756426476</v>
      </c>
      <c r="AK1245" s="20">
        <f t="shared" si="375"/>
        <v>0.11918591889551589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490545018.2221663</v>
      </c>
      <c r="AJ1246" s="19">
        <f t="shared" si="374"/>
        <v>58466058.756426476</v>
      </c>
      <c r="AK1246" s="20">
        <f t="shared" si="375"/>
        <v>0.11918591889551589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490545018.2221663</v>
      </c>
      <c r="AJ1247" s="19">
        <f t="shared" si="374"/>
        <v>58466058.756426476</v>
      </c>
      <c r="AK1247" s="20">
        <f t="shared" si="375"/>
        <v>0.11918591889551589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490545018.2221663</v>
      </c>
      <c r="AJ1248" s="19">
        <f t="shared" si="374"/>
        <v>58466058.756426476</v>
      </c>
      <c r="AK1248" s="20">
        <f t="shared" si="375"/>
        <v>0.11918591889551589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490545018.2221663</v>
      </c>
      <c r="AJ1249" s="19">
        <f t="shared" si="374"/>
        <v>58466058.756426476</v>
      </c>
      <c r="AK1249" s="20">
        <f t="shared" si="375"/>
        <v>0.11918591889551589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490545018.2221663</v>
      </c>
      <c r="AJ1263" s="19">
        <f t="shared" si="374"/>
        <v>58466058.756426476</v>
      </c>
      <c r="AK1263" s="20">
        <f t="shared" si="375"/>
        <v>0.11918591889551589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490545018.2221663</v>
      </c>
      <c r="AJ1264" s="19">
        <f t="shared" si="374"/>
        <v>58466058.756426476</v>
      </c>
      <c r="AK1264" s="20">
        <f t="shared" si="375"/>
        <v>0.11918591889551589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490545018.2221663</v>
      </c>
      <c r="AJ1265" s="19">
        <f t="shared" si="374"/>
        <v>58466058.756426476</v>
      </c>
      <c r="AK1265" s="20">
        <f t="shared" si="375"/>
        <v>0.11918591889551589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490545018.2221663</v>
      </c>
      <c r="AJ1266" s="19">
        <f t="shared" si="374"/>
        <v>58466058.756426476</v>
      </c>
      <c r="AK1266" s="20">
        <f t="shared" si="375"/>
        <v>0.11918591889551589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490545018.2221663</v>
      </c>
      <c r="AJ1292" s="19">
        <f t="shared" si="393"/>
        <v>58466058.756426476</v>
      </c>
      <c r="AK1292" s="20">
        <f t="shared" si="394"/>
        <v>0.11918591889551589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490545018.2221663</v>
      </c>
      <c r="AJ1296" s="19">
        <f t="shared" si="393"/>
        <v>58466058.756426476</v>
      </c>
      <c r="AK1296" s="20">
        <f t="shared" si="394"/>
        <v>0.11918591889551589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490545018.2221663</v>
      </c>
      <c r="AJ1333" s="19">
        <f t="shared" si="393"/>
        <v>58466058.756426476</v>
      </c>
      <c r="AK1333" s="20">
        <f t="shared" si="394"/>
        <v>0.11918591889551589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490545018.2221663</v>
      </c>
      <c r="AJ1334" s="19">
        <f t="shared" si="393"/>
        <v>58466058.756426476</v>
      </c>
      <c r="AK1334" s="20">
        <f t="shared" si="394"/>
        <v>0.11918591889551589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490545018.2221663</v>
      </c>
      <c r="AJ1341" s="19">
        <f t="shared" si="393"/>
        <v>58466058.756426476</v>
      </c>
      <c r="AK1341" s="20">
        <f t="shared" si="394"/>
        <v>0.11918591889551589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490545018.2221663</v>
      </c>
      <c r="AJ1355" s="19">
        <f t="shared" si="411"/>
        <v>58466058.756426476</v>
      </c>
      <c r="AK1355" s="20">
        <f t="shared" si="412"/>
        <v>0.11918591889551589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490545018.2221663</v>
      </c>
      <c r="AJ1356" s="19">
        <f t="shared" si="411"/>
        <v>58466058.756426476</v>
      </c>
      <c r="AK1356" s="20">
        <f t="shared" si="412"/>
        <v>0.11918591889551589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490545018.2221663</v>
      </c>
      <c r="AJ1357" s="19">
        <f t="shared" si="411"/>
        <v>58466058.756426476</v>
      </c>
      <c r="AK1357" s="20">
        <f t="shared" si="412"/>
        <v>0.11918591889551589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490545018.2221663</v>
      </c>
      <c r="AJ1364" s="19">
        <f t="shared" si="411"/>
        <v>58466058.756426476</v>
      </c>
      <c r="AK1364" s="20">
        <f t="shared" si="412"/>
        <v>0.11918591889551589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490545018.2221663</v>
      </c>
      <c r="AJ1366" s="19">
        <f t="shared" si="411"/>
        <v>58466058.756426476</v>
      </c>
      <c r="AK1366" s="20">
        <f t="shared" si="412"/>
        <v>0.11918591889551589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490545018.2221663</v>
      </c>
      <c r="AJ1367" s="19">
        <f t="shared" si="411"/>
        <v>58466058.756426476</v>
      </c>
      <c r="AK1367" s="20">
        <f t="shared" si="412"/>
        <v>0.11918591889551589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490545018.2221663</v>
      </c>
      <c r="AJ1395" s="19">
        <f t="shared" si="411"/>
        <v>58466058.756426476</v>
      </c>
      <c r="AK1395" s="20">
        <f t="shared" si="412"/>
        <v>0.11918591889551589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490545018.2221663</v>
      </c>
      <c r="AJ1396" s="19">
        <f t="shared" si="411"/>
        <v>58466058.756426476</v>
      </c>
      <c r="AK1396" s="20">
        <f t="shared" si="412"/>
        <v>0.11918591889551589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490545018.2221663</v>
      </c>
      <c r="AJ1403" s="19">
        <f t="shared" si="411"/>
        <v>58466058.756426476</v>
      </c>
      <c r="AK1403" s="20">
        <f t="shared" si="412"/>
        <v>0.11918591889551589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490545018.2221663</v>
      </c>
      <c r="AJ1411" s="19">
        <f t="shared" si="411"/>
        <v>58466058.756426476</v>
      </c>
      <c r="AK1411" s="20">
        <f t="shared" si="412"/>
        <v>0.11918591889551589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490545018.2221663</v>
      </c>
      <c r="AJ1412" s="19">
        <f t="shared" si="411"/>
        <v>58466058.756426476</v>
      </c>
      <c r="AK1412" s="20">
        <f t="shared" si="412"/>
        <v>0.11918591889551589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490545018.2221663</v>
      </c>
      <c r="AJ1416" s="19">
        <f t="shared" si="430"/>
        <v>58466058.756426476</v>
      </c>
      <c r="AK1416" s="20">
        <f t="shared" si="431"/>
        <v>0.11918591889551589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490545018.2221663</v>
      </c>
      <c r="AJ1417" s="19">
        <f t="shared" si="430"/>
        <v>58466058.756426476</v>
      </c>
      <c r="AK1417" s="20">
        <f t="shared" si="431"/>
        <v>0.11918591889551589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490545018.2221663</v>
      </c>
      <c r="AJ1418" s="19">
        <f t="shared" si="430"/>
        <v>58466058.756426476</v>
      </c>
      <c r="AK1418" s="20">
        <f t="shared" si="431"/>
        <v>0.11918591889551589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490545018.2221663</v>
      </c>
      <c r="AJ1419" s="19">
        <f t="shared" si="430"/>
        <v>58466058.756426476</v>
      </c>
      <c r="AK1419" s="20">
        <f t="shared" si="431"/>
        <v>0.11918591889551589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38387201.515929215</v>
      </c>
      <c r="AJ1429" s="19">
        <f t="shared" si="430"/>
        <v>4507352.8749115067</v>
      </c>
      <c r="AK1429" s="20">
        <f t="shared" si="431"/>
        <v>0.1174181158540856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38387201.515929215</v>
      </c>
      <c r="AJ1430" s="19">
        <f t="shared" si="430"/>
        <v>4507352.8749115067</v>
      </c>
      <c r="AK1430" s="20">
        <f t="shared" si="431"/>
        <v>0.1174181158540856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490545018.2221663</v>
      </c>
      <c r="AJ1432" s="19">
        <f t="shared" si="430"/>
        <v>58466058.756426476</v>
      </c>
      <c r="AK1432" s="20">
        <f t="shared" si="431"/>
        <v>0.11918591889551589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38387201.515929215</v>
      </c>
      <c r="AJ1434" s="19">
        <f t="shared" si="430"/>
        <v>4507352.8749115067</v>
      </c>
      <c r="AK1434" s="20">
        <f t="shared" si="431"/>
        <v>0.1174181158540856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490545018.2221663</v>
      </c>
      <c r="AJ1442" s="19">
        <f t="shared" si="430"/>
        <v>58466058.756426476</v>
      </c>
      <c r="AK1442" s="20">
        <f t="shared" si="431"/>
        <v>0.11918591889551589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490545018.2221663</v>
      </c>
      <c r="AJ1456" s="19">
        <f t="shared" si="430"/>
        <v>58466058.756426476</v>
      </c>
      <c r="AK1456" s="20">
        <f t="shared" si="431"/>
        <v>0.11918591889551589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490545018.2221663</v>
      </c>
      <c r="AJ1457" s="19">
        <f t="shared" si="430"/>
        <v>58466058.756426476</v>
      </c>
      <c r="AK1457" s="20">
        <f t="shared" si="431"/>
        <v>0.11918591889551589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490545018.2221663</v>
      </c>
      <c r="AJ1458" s="19">
        <f t="shared" si="430"/>
        <v>58466058.756426476</v>
      </c>
      <c r="AK1458" s="20">
        <f t="shared" si="431"/>
        <v>0.11918591889551589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490545018.2221663</v>
      </c>
      <c r="AJ1459" s="19">
        <f t="shared" si="430"/>
        <v>58466058.756426476</v>
      </c>
      <c r="AK1459" s="20">
        <f t="shared" si="431"/>
        <v>0.11918591889551589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490545018.2221663</v>
      </c>
      <c r="AJ1460" s="19">
        <f t="shared" si="430"/>
        <v>58466058.756426476</v>
      </c>
      <c r="AK1460" s="20">
        <f t="shared" si="431"/>
        <v>0.11918591889551589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490545018.2221663</v>
      </c>
      <c r="AJ1461" s="19">
        <f t="shared" si="430"/>
        <v>58466058.756426476</v>
      </c>
      <c r="AK1461" s="20">
        <f t="shared" si="431"/>
        <v>0.11918591889551589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490545018.2221663</v>
      </c>
      <c r="AJ1462" s="19">
        <f t="shared" si="430"/>
        <v>58466058.756426476</v>
      </c>
      <c r="AK1462" s="20">
        <f t="shared" si="431"/>
        <v>0.11918591889551589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490545018.2221663</v>
      </c>
      <c r="AJ1463" s="19">
        <f t="shared" si="430"/>
        <v>58466058.756426476</v>
      </c>
      <c r="AK1463" s="20">
        <f t="shared" si="431"/>
        <v>0.11918591889551589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490545018.2221663</v>
      </c>
      <c r="AJ1464" s="19">
        <f t="shared" si="430"/>
        <v>58466058.756426476</v>
      </c>
      <c r="AK1464" s="20">
        <f t="shared" si="431"/>
        <v>0.11918591889551589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490545018.2221663</v>
      </c>
      <c r="AJ1465" s="19">
        <f t="shared" si="430"/>
        <v>58466058.756426476</v>
      </c>
      <c r="AK1465" s="20">
        <f t="shared" si="431"/>
        <v>0.11918591889551589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490545018.2221663</v>
      </c>
      <c r="AJ1473" s="19">
        <f t="shared" si="430"/>
        <v>58466058.756426476</v>
      </c>
      <c r="AK1473" s="20">
        <f t="shared" si="431"/>
        <v>0.11918591889551589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490545018.2221663</v>
      </c>
      <c r="AJ1480" s="19">
        <f t="shared" si="449"/>
        <v>58466058.756426476</v>
      </c>
      <c r="AK1480" s="20">
        <f t="shared" si="450"/>
        <v>0.11918591889551589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490545018.2221663</v>
      </c>
      <c r="AJ1481" s="19">
        <f t="shared" si="449"/>
        <v>58466058.756426476</v>
      </c>
      <c r="AK1481" s="20">
        <f t="shared" si="450"/>
        <v>0.11918591889551589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490545018.2221663</v>
      </c>
      <c r="AJ1510" s="27">
        <f t="shared" si="449"/>
        <v>58466058.756426476</v>
      </c>
      <c r="AK1510" s="28">
        <f t="shared" si="450"/>
        <v>0.11918591889551589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490545018.2221663</v>
      </c>
      <c r="AJ1515" s="19">
        <f t="shared" si="449"/>
        <v>58466058.756426476</v>
      </c>
      <c r="AK1515" s="20">
        <f t="shared" si="450"/>
        <v>0.11918591889551589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490545018.2221663</v>
      </c>
      <c r="AJ1521" s="19">
        <f t="shared" si="449"/>
        <v>58466058.756426476</v>
      </c>
      <c r="AK1521" s="20">
        <f t="shared" si="450"/>
        <v>0.11918591889551589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490545018.2221663</v>
      </c>
      <c r="AJ1528" s="19">
        <f t="shared" si="449"/>
        <v>58466058.756426476</v>
      </c>
      <c r="AK1528" s="20">
        <f t="shared" si="450"/>
        <v>0.11918591889551589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490545018.2221663</v>
      </c>
      <c r="AJ1529" s="19">
        <f t="shared" si="449"/>
        <v>58466058.756426476</v>
      </c>
      <c r="AK1529" s="20">
        <f t="shared" si="450"/>
        <v>0.11918591889551589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490545018.2221663</v>
      </c>
      <c r="AJ1530" s="19">
        <f t="shared" si="449"/>
        <v>58466058.756426476</v>
      </c>
      <c r="AK1530" s="20">
        <f t="shared" si="450"/>
        <v>0.11918591889551589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490545018.2221663</v>
      </c>
      <c r="AJ1531" s="19">
        <f t="shared" si="449"/>
        <v>58466058.756426476</v>
      </c>
      <c r="AK1531" s="20">
        <f t="shared" si="450"/>
        <v>0.11918591889551589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490545018.2221663</v>
      </c>
      <c r="AJ1534" s="19">
        <f t="shared" si="449"/>
        <v>58466058.756426476</v>
      </c>
      <c r="AK1534" s="20">
        <f t="shared" si="450"/>
        <v>0.11918591889551589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490545018.2221663</v>
      </c>
      <c r="AJ1535" s="19">
        <f t="shared" si="449"/>
        <v>58466058.756426476</v>
      </c>
      <c r="AK1535" s="20">
        <f t="shared" si="450"/>
        <v>0.11918591889551589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490545018.2221663</v>
      </c>
      <c r="AJ1536" s="19">
        <f t="shared" si="449"/>
        <v>58466058.756426476</v>
      </c>
      <c r="AK1536" s="20">
        <f t="shared" si="450"/>
        <v>0.11918591889551589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490545018.2221663</v>
      </c>
      <c r="AJ1537" s="19">
        <f t="shared" si="449"/>
        <v>58466058.756426476</v>
      </c>
      <c r="AK1537" s="20">
        <f t="shared" si="450"/>
        <v>0.11918591889551589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490545018.2221663</v>
      </c>
      <c r="AJ1538" s="19">
        <f t="shared" si="449"/>
        <v>58466058.756426476</v>
      </c>
      <c r="AK1538" s="20">
        <f t="shared" si="450"/>
        <v>0.11918591889551589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490545018.2221663</v>
      </c>
      <c r="AJ1539" s="19">
        <f t="shared" si="449"/>
        <v>58466058.756426476</v>
      </c>
      <c r="AK1539" s="20">
        <f t="shared" si="450"/>
        <v>0.11918591889551589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490545018.2221663</v>
      </c>
      <c r="AJ1545" s="19">
        <f t="shared" si="467"/>
        <v>58466058.756426476</v>
      </c>
      <c r="AK1545" s="20">
        <f t="shared" si="468"/>
        <v>0.11918591889551589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490545018.2221663</v>
      </c>
      <c r="AJ1546" s="19">
        <f t="shared" si="467"/>
        <v>58466058.756426476</v>
      </c>
      <c r="AK1546" s="20">
        <f t="shared" si="468"/>
        <v>0.11918591889551589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490545018.2221663</v>
      </c>
      <c r="AJ1549" s="19">
        <f t="shared" si="467"/>
        <v>58466058.756426476</v>
      </c>
      <c r="AK1549" s="20">
        <f t="shared" si="468"/>
        <v>0.11918591889551589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490545018.2221663</v>
      </c>
      <c r="AJ1583" s="19">
        <f t="shared" si="467"/>
        <v>58466058.756426476</v>
      </c>
      <c r="AK1583" s="20">
        <f t="shared" si="468"/>
        <v>0.11918591889551589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490545018.2221663</v>
      </c>
      <c r="AJ1584" s="19">
        <f t="shared" si="467"/>
        <v>58466058.756426476</v>
      </c>
      <c r="AK1584" s="20">
        <f t="shared" si="468"/>
        <v>0.11918591889551589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490545018.2221663</v>
      </c>
      <c r="AJ1590" s="19">
        <f t="shared" si="467"/>
        <v>58466058.756426476</v>
      </c>
      <c r="AK1590" s="20">
        <f t="shared" si="468"/>
        <v>0.11918591889551589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490545018.2221663</v>
      </c>
      <c r="AJ1623" s="19">
        <f t="shared" si="484"/>
        <v>58466058.756426476</v>
      </c>
      <c r="AK1623" s="20">
        <f t="shared" si="485"/>
        <v>0.11918591889551589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490545018.2221663</v>
      </c>
      <c r="AJ1624" s="19">
        <f t="shared" si="484"/>
        <v>58466058.756426476</v>
      </c>
      <c r="AK1624" s="20">
        <f t="shared" si="485"/>
        <v>0.11918591889551589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490545018.2221663</v>
      </c>
      <c r="AJ1631" s="19">
        <f t="shared" si="484"/>
        <v>58466058.756426476</v>
      </c>
      <c r="AK1631" s="20">
        <f t="shared" si="485"/>
        <v>0.11918591889551589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38387201.515929215</v>
      </c>
      <c r="AJ1632" s="19">
        <f t="shared" si="484"/>
        <v>4507352.8749115067</v>
      </c>
      <c r="AK1632" s="20">
        <f t="shared" si="485"/>
        <v>0.1174181158540856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490545018.2221663</v>
      </c>
      <c r="AJ1633" s="19">
        <f t="shared" si="484"/>
        <v>58466058.756426476</v>
      </c>
      <c r="AK1633" s="20">
        <f t="shared" si="485"/>
        <v>0.11918591889551589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490545018.2221663</v>
      </c>
      <c r="AJ1634" s="19">
        <f t="shared" si="484"/>
        <v>58466058.756426476</v>
      </c>
      <c r="AK1634" s="20">
        <f t="shared" si="485"/>
        <v>0.11918591889551589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490545018.2221663</v>
      </c>
      <c r="AJ1635" s="19">
        <f t="shared" si="484"/>
        <v>58466058.756426476</v>
      </c>
      <c r="AK1635" s="20">
        <f t="shared" si="485"/>
        <v>0.11918591889551589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490545018.2221663</v>
      </c>
      <c r="AJ1636" s="19">
        <f t="shared" si="484"/>
        <v>58466058.756426476</v>
      </c>
      <c r="AK1636" s="20">
        <f t="shared" si="485"/>
        <v>0.11918591889551589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490545018.2221663</v>
      </c>
      <c r="AJ1666" s="19">
        <f t="shared" si="484"/>
        <v>58466058.756426476</v>
      </c>
      <c r="AK1666" s="20">
        <f t="shared" si="485"/>
        <v>0.11918591889551589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490545018.2221663</v>
      </c>
      <c r="AJ1673" s="19">
        <f t="shared" si="502"/>
        <v>58466058.756426476</v>
      </c>
      <c r="AK1673" s="20">
        <f t="shared" si="503"/>
        <v>0.11918591889551589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490545018.2221663</v>
      </c>
      <c r="AJ1674" s="19">
        <f t="shared" si="502"/>
        <v>58466058.756426476</v>
      </c>
      <c r="AK1674" s="20">
        <f t="shared" si="503"/>
        <v>0.11918591889551589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490545018.2221663</v>
      </c>
      <c r="AJ1680" s="19">
        <f t="shared" si="502"/>
        <v>58466058.756426476</v>
      </c>
      <c r="AK1680" s="20">
        <f t="shared" si="503"/>
        <v>0.11918591889551589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490545018.2221663</v>
      </c>
      <c r="AJ1684" s="19">
        <f t="shared" si="502"/>
        <v>58466058.756426476</v>
      </c>
      <c r="AK1684" s="20">
        <f t="shared" si="503"/>
        <v>0.11918591889551589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490545018.2221663</v>
      </c>
      <c r="AJ1698" s="19">
        <f t="shared" si="502"/>
        <v>58466058.756426476</v>
      </c>
      <c r="AK1698" s="20">
        <f t="shared" si="503"/>
        <v>0.11918591889551589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490545018.2221663</v>
      </c>
      <c r="AJ1699" s="19">
        <f t="shared" si="502"/>
        <v>58466058.756426476</v>
      </c>
      <c r="AK1699" s="20">
        <f t="shared" si="503"/>
        <v>0.11918591889551589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490545018.2221663</v>
      </c>
      <c r="AJ1703" s="19">
        <f t="shared" si="502"/>
        <v>58466058.756426476</v>
      </c>
      <c r="AK1703" s="20">
        <f t="shared" si="503"/>
        <v>0.11918591889551589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490545018.2221663</v>
      </c>
      <c r="AJ1704" s="19">
        <f t="shared" si="502"/>
        <v>58466058.756426476</v>
      </c>
      <c r="AK1704" s="20">
        <f t="shared" si="503"/>
        <v>0.11918591889551589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490545018.2221663</v>
      </c>
      <c r="AJ1705" s="19">
        <f t="shared" si="502"/>
        <v>58466058.756426476</v>
      </c>
      <c r="AK1705" s="20">
        <f t="shared" si="503"/>
        <v>0.11918591889551589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490545018.2221663</v>
      </c>
      <c r="AJ1706" s="19">
        <f t="shared" si="502"/>
        <v>58466058.756426476</v>
      </c>
      <c r="AK1706" s="20">
        <f t="shared" si="503"/>
        <v>0.11918591889551589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490545018.2221663</v>
      </c>
      <c r="AJ1707" s="19">
        <f t="shared" si="502"/>
        <v>58466058.756426476</v>
      </c>
      <c r="AK1707" s="20">
        <f t="shared" si="503"/>
        <v>0.11918591889551589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490545018.2221663</v>
      </c>
      <c r="AJ1717" s="19">
        <f t="shared" si="502"/>
        <v>58466058.756426476</v>
      </c>
      <c r="AK1717" s="20">
        <f t="shared" si="503"/>
        <v>0.11918591889551589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490545018.2221663</v>
      </c>
      <c r="AJ1718" s="19">
        <f t="shared" si="502"/>
        <v>58466058.756426476</v>
      </c>
      <c r="AK1718" s="20">
        <f t="shared" si="503"/>
        <v>0.11918591889551589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490545018.2221663</v>
      </c>
      <c r="AJ1719" s="19">
        <f t="shared" si="502"/>
        <v>58466058.756426476</v>
      </c>
      <c r="AK1719" s="20">
        <f t="shared" si="503"/>
        <v>0.11918591889551589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490545018.2221663</v>
      </c>
      <c r="AJ1720" s="19">
        <f t="shared" si="502"/>
        <v>58466058.756426476</v>
      </c>
      <c r="AK1720" s="20">
        <f t="shared" si="503"/>
        <v>0.11918591889551589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490545018.2221663</v>
      </c>
      <c r="AJ1721" s="19">
        <f t="shared" si="502"/>
        <v>58466058.756426476</v>
      </c>
      <c r="AK1721" s="20">
        <f t="shared" si="503"/>
        <v>0.11918591889551589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490545018.2221663</v>
      </c>
      <c r="AJ1722" s="19">
        <f t="shared" si="502"/>
        <v>58466058.756426476</v>
      </c>
      <c r="AK1722" s="20">
        <f t="shared" si="503"/>
        <v>0.11918591889551589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490545018.2221663</v>
      </c>
      <c r="AJ1759" s="19">
        <f t="shared" si="519"/>
        <v>58466058.756426476</v>
      </c>
      <c r="AK1759" s="20">
        <f t="shared" si="520"/>
        <v>0.11918591889551589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490545018.2221663</v>
      </c>
      <c r="AJ1760" s="19">
        <f t="shared" si="519"/>
        <v>58466058.756426476</v>
      </c>
      <c r="AK1760" s="20">
        <f t="shared" si="520"/>
        <v>0.11918591889551589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490545018.2221663</v>
      </c>
      <c r="AJ1761" s="19">
        <f t="shared" si="519"/>
        <v>58466058.756426476</v>
      </c>
      <c r="AK1761" s="20">
        <f t="shared" si="520"/>
        <v>0.11918591889551589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490545018.2221663</v>
      </c>
      <c r="AJ1762" s="19">
        <f t="shared" si="519"/>
        <v>58466058.756426476</v>
      </c>
      <c r="AK1762" s="20">
        <f t="shared" si="520"/>
        <v>0.11918591889551589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490545018.2221663</v>
      </c>
      <c r="AJ1763" s="19">
        <f t="shared" si="519"/>
        <v>58466058.756426476</v>
      </c>
      <c r="AK1763" s="20">
        <f t="shared" si="520"/>
        <v>0.11918591889551589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490545018.2221663</v>
      </c>
      <c r="AJ1764" s="19">
        <f t="shared" si="519"/>
        <v>58466058.756426476</v>
      </c>
      <c r="AK1764" s="20">
        <f t="shared" si="520"/>
        <v>0.11918591889551589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490545018.2221663</v>
      </c>
      <c r="AJ1765" s="19">
        <f t="shared" si="519"/>
        <v>58466058.756426476</v>
      </c>
      <c r="AK1765" s="20">
        <f t="shared" si="520"/>
        <v>0.11918591889551589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490545018.2221663</v>
      </c>
      <c r="AJ1766" s="19">
        <f t="shared" si="519"/>
        <v>58466058.756426476</v>
      </c>
      <c r="AK1766" s="20">
        <f t="shared" si="520"/>
        <v>0.11918591889551589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490545018.2221663</v>
      </c>
      <c r="AJ1767" s="19">
        <f t="shared" si="519"/>
        <v>58466058.756426476</v>
      </c>
      <c r="AK1767" s="20">
        <f t="shared" si="520"/>
        <v>0.11918591889551589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490545018.2221663</v>
      </c>
      <c r="AJ1768" s="19">
        <f t="shared" si="519"/>
        <v>58466058.756426476</v>
      </c>
      <c r="AK1768" s="20">
        <f t="shared" si="520"/>
        <v>0.11918591889551589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490545018.2221663</v>
      </c>
      <c r="AJ1769" s="19">
        <f t="shared" si="519"/>
        <v>58466058.756426476</v>
      </c>
      <c r="AK1769" s="20">
        <f t="shared" si="520"/>
        <v>0.11918591889551589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490545018.2221663</v>
      </c>
      <c r="AJ1770" s="19">
        <f t="shared" si="519"/>
        <v>58466058.756426476</v>
      </c>
      <c r="AK1770" s="20">
        <f t="shared" si="520"/>
        <v>0.11918591889551589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490545018.2221663</v>
      </c>
      <c r="AJ1771" s="19">
        <f t="shared" si="519"/>
        <v>58466058.756426476</v>
      </c>
      <c r="AK1771" s="20">
        <f t="shared" si="520"/>
        <v>0.11918591889551589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490545018.2221663</v>
      </c>
      <c r="AJ1776" s="19">
        <f t="shared" si="519"/>
        <v>58466058.756426476</v>
      </c>
      <c r="AK1776" s="20">
        <f t="shared" si="520"/>
        <v>0.11918591889551589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490545018.2221663</v>
      </c>
      <c r="AJ1777" s="19">
        <f t="shared" si="519"/>
        <v>58466058.756426476</v>
      </c>
      <c r="AK1777" s="20">
        <f t="shared" si="520"/>
        <v>0.11918591889551589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490545018.2221663</v>
      </c>
      <c r="AJ1780" s="19">
        <f t="shared" si="519"/>
        <v>58466058.756426476</v>
      </c>
      <c r="AK1780" s="20">
        <f t="shared" si="520"/>
        <v>0.11918591889551589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490545018.2221663</v>
      </c>
      <c r="AJ1781" s="19">
        <f t="shared" si="519"/>
        <v>58466058.756426476</v>
      </c>
      <c r="AK1781" s="20">
        <f t="shared" si="520"/>
        <v>0.11918591889551589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490545018.2221663</v>
      </c>
      <c r="AJ1793" s="19">
        <f t="shared" si="519"/>
        <v>58466058.756426476</v>
      </c>
      <c r="AK1793" s="20">
        <f t="shared" si="520"/>
        <v>0.11918591889551589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490545018.2221663</v>
      </c>
      <c r="AJ1794" s="19">
        <f t="shared" si="519"/>
        <v>58466058.756426476</v>
      </c>
      <c r="AK1794" s="20">
        <f t="shared" si="520"/>
        <v>0.11918591889551589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490545018.2221663</v>
      </c>
      <c r="AJ1795" s="19">
        <f t="shared" si="519"/>
        <v>58466058.756426476</v>
      </c>
      <c r="AK1795" s="20">
        <f t="shared" si="520"/>
        <v>0.11918591889551589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490545018.2221663</v>
      </c>
      <c r="AJ1796" s="19">
        <f t="shared" si="519"/>
        <v>58466058.756426476</v>
      </c>
      <c r="AK1796" s="20">
        <f t="shared" si="520"/>
        <v>0.11918591889551589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490545018.2221663</v>
      </c>
      <c r="AJ1797" s="19">
        <f t="shared" si="519"/>
        <v>58466058.756426476</v>
      </c>
      <c r="AK1797" s="20">
        <f t="shared" si="520"/>
        <v>0.11918591889551589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490545018.2221663</v>
      </c>
      <c r="AJ1809" s="19">
        <f t="shared" si="539"/>
        <v>58466058.756426476</v>
      </c>
      <c r="AK1809" s="20">
        <f t="shared" si="540"/>
        <v>0.11918591889551589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490545018.2221663</v>
      </c>
      <c r="AJ1810" s="19">
        <f t="shared" si="539"/>
        <v>58466058.756426476</v>
      </c>
      <c r="AK1810" s="20">
        <f t="shared" si="540"/>
        <v>0.11918591889551589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490545018.2221663</v>
      </c>
      <c r="AJ1813" s="19">
        <f t="shared" si="539"/>
        <v>58466058.756426476</v>
      </c>
      <c r="AK1813" s="20">
        <f t="shared" si="540"/>
        <v>0.11918591889551589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490545018.2221663</v>
      </c>
      <c r="AJ1816" s="19">
        <f t="shared" si="539"/>
        <v>58466058.756426476</v>
      </c>
      <c r="AK1816" s="20">
        <f t="shared" si="540"/>
        <v>0.11918591889551589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490545018.2221663</v>
      </c>
      <c r="AJ1817" s="19">
        <f t="shared" si="539"/>
        <v>58466058.756426476</v>
      </c>
      <c r="AK1817" s="20">
        <f t="shared" si="540"/>
        <v>0.11918591889551589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490545018.2221663</v>
      </c>
      <c r="AJ1818" s="19">
        <f t="shared" si="539"/>
        <v>58466058.756426476</v>
      </c>
      <c r="AK1818" s="20">
        <f t="shared" si="540"/>
        <v>0.11918591889551589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490545018.2221663</v>
      </c>
      <c r="AJ1819" s="19">
        <f t="shared" si="539"/>
        <v>58466058.756426476</v>
      </c>
      <c r="AK1819" s="20">
        <f t="shared" si="540"/>
        <v>0.11918591889551589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490545018.2221663</v>
      </c>
      <c r="AJ1820" s="19">
        <f t="shared" si="539"/>
        <v>58466058.756426476</v>
      </c>
      <c r="AK1820" s="20">
        <f t="shared" si="540"/>
        <v>0.11918591889551589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490545018.2221663</v>
      </c>
      <c r="AJ1821" s="19">
        <f t="shared" si="539"/>
        <v>58466058.756426476</v>
      </c>
      <c r="AK1821" s="20">
        <f t="shared" si="540"/>
        <v>0.11918591889551589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490545018.2221663</v>
      </c>
      <c r="AJ1822" s="19">
        <f t="shared" si="539"/>
        <v>58466058.756426476</v>
      </c>
      <c r="AK1822" s="20">
        <f t="shared" si="540"/>
        <v>0.11918591889551589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490545018.2221663</v>
      </c>
      <c r="AJ1823" s="19">
        <f t="shared" si="539"/>
        <v>58466058.756426476</v>
      </c>
      <c r="AK1823" s="20">
        <f t="shared" si="540"/>
        <v>0.11918591889551589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490545018.2221663</v>
      </c>
      <c r="AJ1824" s="19">
        <f t="shared" si="539"/>
        <v>58466058.756426476</v>
      </c>
      <c r="AK1824" s="20">
        <f t="shared" si="540"/>
        <v>0.11918591889551589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490545018.2221663</v>
      </c>
      <c r="AJ1825" s="19">
        <f t="shared" si="539"/>
        <v>58466058.756426476</v>
      </c>
      <c r="AK1825" s="20">
        <f t="shared" si="540"/>
        <v>0.11918591889551589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490545018.2221663</v>
      </c>
      <c r="AJ1826" s="19">
        <f t="shared" si="539"/>
        <v>58466058.756426476</v>
      </c>
      <c r="AK1826" s="20">
        <f t="shared" si="540"/>
        <v>0.11918591889551589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490545018.2221663</v>
      </c>
      <c r="AJ1827" s="19">
        <f t="shared" si="539"/>
        <v>58466058.756426476</v>
      </c>
      <c r="AK1827" s="20">
        <f t="shared" si="540"/>
        <v>0.11918591889551589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490545018.2221663</v>
      </c>
      <c r="AJ1828" s="19">
        <f t="shared" si="539"/>
        <v>58466058.756426476</v>
      </c>
      <c r="AK1828" s="20">
        <f t="shared" si="540"/>
        <v>0.11918591889551589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490545018.2221663</v>
      </c>
      <c r="AJ1829" s="19">
        <f t="shared" si="539"/>
        <v>58466058.756426476</v>
      </c>
      <c r="AK1829" s="20">
        <f t="shared" si="540"/>
        <v>0.11918591889551589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490545018.2221663</v>
      </c>
      <c r="AJ1830" s="19">
        <f t="shared" si="539"/>
        <v>58466058.756426476</v>
      </c>
      <c r="AK1830" s="20">
        <f t="shared" si="540"/>
        <v>0.11918591889551589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490545018.2221663</v>
      </c>
      <c r="AJ1831" s="19">
        <f t="shared" si="539"/>
        <v>58466058.756426476</v>
      </c>
      <c r="AK1831" s="20">
        <f t="shared" si="540"/>
        <v>0.11918591889551589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490545018.2221663</v>
      </c>
      <c r="AJ1845" s="19">
        <f t="shared" si="539"/>
        <v>58466058.756426476</v>
      </c>
      <c r="AK1845" s="20">
        <f t="shared" si="540"/>
        <v>0.11918591889551589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490545018.2221663</v>
      </c>
      <c r="AJ1846" s="19">
        <f t="shared" si="539"/>
        <v>58466058.756426476</v>
      </c>
      <c r="AK1846" s="20">
        <f t="shared" si="540"/>
        <v>0.11918591889551589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490545018.2221663</v>
      </c>
      <c r="AJ1847" s="19">
        <f t="shared" si="539"/>
        <v>58466058.756426476</v>
      </c>
      <c r="AK1847" s="20">
        <f t="shared" si="540"/>
        <v>0.11918591889551589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490545018.2221663</v>
      </c>
      <c r="AJ1848" s="19">
        <f t="shared" si="539"/>
        <v>58466058.756426476</v>
      </c>
      <c r="AK1848" s="20">
        <f t="shared" si="540"/>
        <v>0.11918591889551589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490545018.2221663</v>
      </c>
      <c r="AJ1849" s="19">
        <f t="shared" si="539"/>
        <v>58466058.756426476</v>
      </c>
      <c r="AK1849" s="20">
        <f t="shared" si="540"/>
        <v>0.11918591889551589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490545018.2221663</v>
      </c>
      <c r="AJ1850" s="19">
        <f t="shared" si="539"/>
        <v>58466058.756426476</v>
      </c>
      <c r="AK1850" s="20">
        <f t="shared" si="540"/>
        <v>0.11918591889551589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490545018.2221663</v>
      </c>
      <c r="AJ1851" s="19">
        <f t="shared" si="539"/>
        <v>58466058.756426476</v>
      </c>
      <c r="AK1851" s="20">
        <f t="shared" si="540"/>
        <v>0.11918591889551589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490545018.2221663</v>
      </c>
      <c r="AJ1852" s="19">
        <f t="shared" si="539"/>
        <v>58466058.756426476</v>
      </c>
      <c r="AK1852" s="20">
        <f t="shared" si="540"/>
        <v>0.11918591889551589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490545018.2221663</v>
      </c>
      <c r="AJ1853" s="19">
        <f t="shared" si="539"/>
        <v>58466058.756426476</v>
      </c>
      <c r="AK1853" s="20">
        <f t="shared" si="540"/>
        <v>0.11918591889551589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490545018.2221663</v>
      </c>
      <c r="AJ1893" s="19">
        <f t="shared" si="557"/>
        <v>58466058.756426476</v>
      </c>
      <c r="AK1893" s="20">
        <f t="shared" si="558"/>
        <v>0.11918591889551589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490545018.2221663</v>
      </c>
      <c r="AJ1899" s="19">
        <f t="shared" si="557"/>
        <v>58466058.756426476</v>
      </c>
      <c r="AK1899" s="20">
        <f t="shared" si="558"/>
        <v>0.11918591889551589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490545018.2221663</v>
      </c>
      <c r="AJ1901" s="19">
        <f t="shared" si="557"/>
        <v>58466058.756426476</v>
      </c>
      <c r="AK1901" s="20">
        <f t="shared" si="558"/>
        <v>0.11918591889551589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490545018.2221663</v>
      </c>
      <c r="AJ1902" s="19">
        <f t="shared" si="557"/>
        <v>58466058.756426476</v>
      </c>
      <c r="AK1902" s="20">
        <f t="shared" si="558"/>
        <v>0.11918591889551589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490545018.2221663</v>
      </c>
      <c r="AJ1903" s="19">
        <f t="shared" si="557"/>
        <v>58466058.756426476</v>
      </c>
      <c r="AK1903" s="20">
        <f t="shared" si="558"/>
        <v>0.11918591889551589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490545018.2221663</v>
      </c>
      <c r="AJ1904" s="19">
        <f t="shared" si="557"/>
        <v>58466058.756426476</v>
      </c>
      <c r="AK1904" s="20">
        <f t="shared" si="558"/>
        <v>0.11918591889551589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490545018.2221663</v>
      </c>
      <c r="AJ1905" s="19">
        <f t="shared" si="557"/>
        <v>58466058.756426476</v>
      </c>
      <c r="AK1905" s="20">
        <f t="shared" si="558"/>
        <v>0.11918591889551589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490545018.2221663</v>
      </c>
      <c r="AJ1915" s="19">
        <f t="shared" si="557"/>
        <v>58466058.756426476</v>
      </c>
      <c r="AK1915" s="20">
        <f t="shared" si="558"/>
        <v>0.11918591889551589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490545018.2221663</v>
      </c>
      <c r="AJ1916" s="19">
        <f t="shared" si="557"/>
        <v>58466058.756426476</v>
      </c>
      <c r="AK1916" s="20">
        <f t="shared" si="558"/>
        <v>0.11918591889551589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490545018.2221663</v>
      </c>
      <c r="AJ1917" s="19">
        <f t="shared" si="557"/>
        <v>58466058.756426476</v>
      </c>
      <c r="AK1917" s="20">
        <f t="shared" si="558"/>
        <v>0.11918591889551589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490545018.2221663</v>
      </c>
      <c r="AJ1918" s="19">
        <f t="shared" si="557"/>
        <v>58466058.756426476</v>
      </c>
      <c r="AK1918" s="20">
        <f t="shared" si="558"/>
        <v>0.11918591889551589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490545018.2221663</v>
      </c>
      <c r="AJ1919" s="19">
        <f t="shared" si="557"/>
        <v>58466058.756426476</v>
      </c>
      <c r="AK1919" s="20">
        <f t="shared" si="558"/>
        <v>0.11918591889551589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490545018.2221663</v>
      </c>
      <c r="AJ1920" s="19">
        <f t="shared" si="557"/>
        <v>58466058.756426476</v>
      </c>
      <c r="AK1920" s="20">
        <f t="shared" si="558"/>
        <v>0.11918591889551589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490545018.2221663</v>
      </c>
      <c r="AJ1921" s="19">
        <f t="shared" si="557"/>
        <v>58466058.756426476</v>
      </c>
      <c r="AK1921" s="20">
        <f t="shared" si="558"/>
        <v>0.11918591889551589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490545018.2221663</v>
      </c>
      <c r="AJ1922" s="19">
        <f t="shared" si="557"/>
        <v>58466058.756426476</v>
      </c>
      <c r="AK1922" s="20">
        <f t="shared" si="558"/>
        <v>0.11918591889551589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490545018.2221663</v>
      </c>
      <c r="AJ1923" s="19">
        <f t="shared" si="557"/>
        <v>58466058.756426476</v>
      </c>
      <c r="AK1923" s="20">
        <f t="shared" si="558"/>
        <v>0.11918591889551589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490545018.2221663</v>
      </c>
      <c r="AJ1924" s="19">
        <f t="shared" si="557"/>
        <v>58466058.756426476</v>
      </c>
      <c r="AK1924" s="20">
        <f t="shared" si="558"/>
        <v>0.11918591889551589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490545018.2221663</v>
      </c>
      <c r="AJ1926" s="19">
        <f t="shared" ref="AJ1926:AJ1989" si="576">IF(P1926="C66 SERVICE","",SUMIFS(AC:AC,F:F,F1926,G:G,G1926,E:E,E1926))</f>
        <v>58466058.756426476</v>
      </c>
      <c r="AK1926" s="20">
        <f t="shared" ref="AK1926:AK1989" si="577">IF(AJ1926&gt;0,AJ1926/AI1926,"")</f>
        <v>0.11918591889551589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490545018.2221663</v>
      </c>
      <c r="AJ1946" s="19">
        <f t="shared" si="576"/>
        <v>58466058.756426476</v>
      </c>
      <c r="AK1946" s="20">
        <f t="shared" si="577"/>
        <v>0.11918591889551589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490545018.2221663</v>
      </c>
      <c r="AJ1954" s="19">
        <f t="shared" si="576"/>
        <v>58466058.756426476</v>
      </c>
      <c r="AK1954" s="20">
        <f t="shared" si="577"/>
        <v>0.11918591889551589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490545018.2221663</v>
      </c>
      <c r="AJ1955" s="19">
        <f t="shared" si="576"/>
        <v>58466058.756426476</v>
      </c>
      <c r="AK1955" s="20">
        <f t="shared" si="577"/>
        <v>0.11918591889551589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490545018.2221663</v>
      </c>
      <c r="AJ1956" s="19">
        <f t="shared" si="576"/>
        <v>58466058.756426476</v>
      </c>
      <c r="AK1956" s="20">
        <f t="shared" si="577"/>
        <v>0.11918591889551589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490545018.2221663</v>
      </c>
      <c r="AJ2082" s="19">
        <f t="shared" si="613"/>
        <v>58466058.756426476</v>
      </c>
      <c r="AK2082" s="20">
        <f t="shared" si="614"/>
        <v>0.11918591889551589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490545018.2221663</v>
      </c>
      <c r="AJ2083" s="19">
        <f t="shared" si="613"/>
        <v>58466058.756426476</v>
      </c>
      <c r="AK2083" s="20">
        <f t="shared" si="614"/>
        <v>0.11918591889551589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490545018.2221663</v>
      </c>
      <c r="AJ2084" s="19">
        <f t="shared" si="613"/>
        <v>58466058.756426476</v>
      </c>
      <c r="AK2084" s="20">
        <f t="shared" si="614"/>
        <v>0.11918591889551589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490545018.2221663</v>
      </c>
      <c r="AJ2085" s="19">
        <f t="shared" si="613"/>
        <v>58466058.756426476</v>
      </c>
      <c r="AK2085" s="20">
        <f t="shared" si="614"/>
        <v>0.11918591889551589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490545018.2221663</v>
      </c>
      <c r="AJ2086" s="19">
        <f t="shared" si="613"/>
        <v>58466058.756426476</v>
      </c>
      <c r="AK2086" s="20">
        <f t="shared" si="614"/>
        <v>0.11918591889551589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490545018.2221663</v>
      </c>
      <c r="AJ2087" s="19">
        <f t="shared" si="613"/>
        <v>58466058.756426476</v>
      </c>
      <c r="AK2087" s="20">
        <f t="shared" si="614"/>
        <v>0.11918591889551589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490545018.2221663</v>
      </c>
      <c r="AJ2088" s="19">
        <f t="shared" si="613"/>
        <v>58466058.756426476</v>
      </c>
      <c r="AK2088" s="20">
        <f t="shared" si="614"/>
        <v>0.11918591889551589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490545018.2221663</v>
      </c>
      <c r="AJ2089" s="19">
        <f t="shared" si="613"/>
        <v>58466058.756426476</v>
      </c>
      <c r="AK2089" s="20">
        <f t="shared" si="614"/>
        <v>0.11918591889551589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490545018.2221663</v>
      </c>
      <c r="AJ2105" s="19">
        <f t="shared" si="613"/>
        <v>58466058.756426476</v>
      </c>
      <c r="AK2105" s="20">
        <f t="shared" si="614"/>
        <v>0.11918591889551589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490545018.2221663</v>
      </c>
      <c r="AJ2108" s="19">
        <f t="shared" si="613"/>
        <v>58466058.756426476</v>
      </c>
      <c r="AK2108" s="20">
        <f t="shared" si="614"/>
        <v>0.11918591889551589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490545018.2221663</v>
      </c>
      <c r="AJ2109" s="19">
        <f t="shared" si="613"/>
        <v>58466058.756426476</v>
      </c>
      <c r="AK2109" s="20">
        <f t="shared" si="614"/>
        <v>0.11918591889551589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490545018.2221663</v>
      </c>
      <c r="AJ2163" s="19">
        <f t="shared" si="630"/>
        <v>58466058.756426476</v>
      </c>
      <c r="AK2163" s="20">
        <f t="shared" si="631"/>
        <v>0.11918591889551589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490545018.2221663</v>
      </c>
      <c r="AJ2164" s="19">
        <f t="shared" si="630"/>
        <v>58466058.756426476</v>
      </c>
      <c r="AK2164" s="20">
        <f t="shared" si="631"/>
        <v>0.11918591889551589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490545018.2221663</v>
      </c>
      <c r="AJ2183" s="19">
        <f t="shared" si="650"/>
        <v>58466058.756426476</v>
      </c>
      <c r="AK2183" s="20">
        <f t="shared" si="651"/>
        <v>0.11918591889551589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490545018.2221663</v>
      </c>
      <c r="AJ2213" s="19">
        <f t="shared" si="650"/>
        <v>58466058.756426476</v>
      </c>
      <c r="AK2213" s="20">
        <f t="shared" si="651"/>
        <v>0.11918591889551589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490545018.2221663</v>
      </c>
      <c r="AJ2214" s="19">
        <f t="shared" si="650"/>
        <v>58466058.756426476</v>
      </c>
      <c r="AK2214" s="20">
        <f t="shared" si="651"/>
        <v>0.11918591889551589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490545018.2221663</v>
      </c>
      <c r="AJ2215" s="19">
        <f t="shared" si="650"/>
        <v>58466058.756426476</v>
      </c>
      <c r="AK2215" s="20">
        <f t="shared" si="651"/>
        <v>0.11918591889551589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490545018.2221663</v>
      </c>
      <c r="AJ2270" s="19">
        <f t="shared" si="669"/>
        <v>58466058.756426476</v>
      </c>
      <c r="AK2270" s="20">
        <f t="shared" si="670"/>
        <v>0.11918591889551589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490545018.2221663</v>
      </c>
      <c r="AJ2271" s="19">
        <f t="shared" si="669"/>
        <v>58466058.756426476</v>
      </c>
      <c r="AK2271" s="20">
        <f t="shared" si="670"/>
        <v>0.11918591889551589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490545018.2221663</v>
      </c>
      <c r="AJ2272" s="19">
        <f t="shared" si="669"/>
        <v>58466058.756426476</v>
      </c>
      <c r="AK2272" s="20">
        <f t="shared" si="670"/>
        <v>0.11918591889551589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490545018.2221663</v>
      </c>
      <c r="AJ2344" s="19">
        <f t="shared" si="693"/>
        <v>58466058.756426476</v>
      </c>
      <c r="AK2344" s="20">
        <f t="shared" si="694"/>
        <v>0.11918591889551589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490545018.2221663</v>
      </c>
      <c r="AJ2347" s="19">
        <f t="shared" si="693"/>
        <v>58466058.756426476</v>
      </c>
      <c r="AK2347" s="20">
        <f t="shared" si="694"/>
        <v>0.11918591889551589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490545018.2221663</v>
      </c>
      <c r="AJ2348" s="19">
        <f t="shared" si="693"/>
        <v>58466058.756426476</v>
      </c>
      <c r="AK2348" s="20">
        <f t="shared" si="694"/>
        <v>0.11918591889551589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490545018.2221663</v>
      </c>
      <c r="AJ2365" s="19">
        <f t="shared" si="693"/>
        <v>58466058.756426476</v>
      </c>
      <c r="AK2365" s="20">
        <f t="shared" si="694"/>
        <v>0.11918591889551589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490545018.2221663</v>
      </c>
      <c r="AJ2373" s="19">
        <f t="shared" si="693"/>
        <v>58466058.756426476</v>
      </c>
      <c r="AK2373" s="20">
        <f t="shared" si="694"/>
        <v>0.11918591889551589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490545018.2221663</v>
      </c>
      <c r="AJ2375" s="19">
        <f t="shared" si="712"/>
        <v>58466058.756426476</v>
      </c>
      <c r="AK2375" s="20">
        <f t="shared" si="713"/>
        <v>0.11918591889551589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490545018.2221663</v>
      </c>
      <c r="AJ2376" s="19">
        <f t="shared" si="712"/>
        <v>58466058.756426476</v>
      </c>
      <c r="AK2376" s="20">
        <f t="shared" si="713"/>
        <v>0.11918591889551589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490545018.2221663</v>
      </c>
      <c r="AJ2385" s="19">
        <f t="shared" si="712"/>
        <v>58466058.756426476</v>
      </c>
      <c r="AK2385" s="20">
        <f t="shared" si="713"/>
        <v>0.11918591889551589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490545018.2221663</v>
      </c>
      <c r="AJ2456" s="19">
        <f t="shared" si="731"/>
        <v>58466058.756426476</v>
      </c>
      <c r="AK2456" s="20">
        <f t="shared" si="732"/>
        <v>0.11918591889551589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490545018.2221663</v>
      </c>
      <c r="AJ2516" s="19">
        <f t="shared" si="750"/>
        <v>58466058.756426476</v>
      </c>
      <c r="AK2516" s="20">
        <f t="shared" si="751"/>
        <v>0.11918591889551589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490545018.2221663</v>
      </c>
      <c r="AJ2517" s="19">
        <f t="shared" si="750"/>
        <v>58466058.756426476</v>
      </c>
      <c r="AK2517" s="20">
        <f t="shared" si="751"/>
        <v>0.11918591889551589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490545018.2221663</v>
      </c>
      <c r="AJ2518" s="19">
        <f t="shared" si="750"/>
        <v>58466058.756426476</v>
      </c>
      <c r="AK2518" s="20">
        <f t="shared" si="751"/>
        <v>0.11918591889551589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490545018.2221663</v>
      </c>
      <c r="AJ2519" s="19">
        <f t="shared" si="750"/>
        <v>58466058.756426476</v>
      </c>
      <c r="AK2519" s="20">
        <f t="shared" si="751"/>
        <v>0.11918591889551589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490545018.2221663</v>
      </c>
      <c r="AJ2520" s="19">
        <f t="shared" si="750"/>
        <v>58466058.756426476</v>
      </c>
      <c r="AK2520" s="20">
        <f t="shared" si="751"/>
        <v>0.11918591889551589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490545018.2221663</v>
      </c>
      <c r="AJ2521" s="19">
        <f t="shared" si="750"/>
        <v>58466058.756426476</v>
      </c>
      <c r="AK2521" s="20">
        <f t="shared" si="751"/>
        <v>0.11918591889551589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490545018.2221663</v>
      </c>
      <c r="AJ2522" s="19">
        <f t="shared" si="750"/>
        <v>58466058.756426476</v>
      </c>
      <c r="AK2522" s="20">
        <f t="shared" si="751"/>
        <v>0.11918591889551589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490545018.2221663</v>
      </c>
      <c r="AJ2523" s="19">
        <f t="shared" si="750"/>
        <v>58466058.756426476</v>
      </c>
      <c r="AK2523" s="20">
        <f t="shared" si="751"/>
        <v>0.11918591889551589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490545018.2221663</v>
      </c>
      <c r="AJ2524" s="19">
        <f t="shared" si="750"/>
        <v>58466058.756426476</v>
      </c>
      <c r="AK2524" s="20">
        <f t="shared" si="751"/>
        <v>0.11918591889551589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490545018.2221663</v>
      </c>
      <c r="AJ2535" s="19">
        <f t="shared" si="750"/>
        <v>58466058.756426476</v>
      </c>
      <c r="AK2535" s="20">
        <f t="shared" si="751"/>
        <v>0.11918591889551589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490545018.2221663</v>
      </c>
      <c r="AJ2540" s="19">
        <f t="shared" si="750"/>
        <v>58466058.756426476</v>
      </c>
      <c r="AK2540" s="20">
        <f t="shared" si="751"/>
        <v>0.11918591889551589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490545018.2221663</v>
      </c>
      <c r="AJ2541" s="19">
        <f t="shared" si="750"/>
        <v>58466058.756426476</v>
      </c>
      <c r="AK2541" s="20">
        <f t="shared" si="751"/>
        <v>0.11918591889551589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490545018.2221663</v>
      </c>
      <c r="AJ2546" s="19">
        <f t="shared" si="750"/>
        <v>58466058.756426476</v>
      </c>
      <c r="AK2546" s="20">
        <f t="shared" si="751"/>
        <v>0.11918591889551589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490545018.2221663</v>
      </c>
      <c r="AJ2547" s="19">
        <f t="shared" si="750"/>
        <v>58466058.756426476</v>
      </c>
      <c r="AK2547" s="20">
        <f t="shared" si="751"/>
        <v>0.11918591889551589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490545018.2221663</v>
      </c>
      <c r="AJ2548" s="19">
        <f t="shared" si="750"/>
        <v>58466058.756426476</v>
      </c>
      <c r="AK2548" s="20">
        <f t="shared" si="751"/>
        <v>0.11918591889551589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490545018.2221663</v>
      </c>
      <c r="AJ2549" s="19">
        <f t="shared" si="750"/>
        <v>58466058.756426476</v>
      </c>
      <c r="AK2549" s="20">
        <f t="shared" si="751"/>
        <v>0.11918591889551589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490545018.2221663</v>
      </c>
      <c r="AJ2552" s="19">
        <f t="shared" si="750"/>
        <v>58466058.756426476</v>
      </c>
      <c r="AK2552" s="20">
        <f t="shared" si="751"/>
        <v>0.11918591889551589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490545018.2221663</v>
      </c>
      <c r="AJ2553" s="19">
        <f t="shared" si="750"/>
        <v>58466058.756426476</v>
      </c>
      <c r="AK2553" s="20">
        <f t="shared" si="751"/>
        <v>0.11918591889551589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490545018.2221663</v>
      </c>
      <c r="AJ2569" s="19">
        <f t="shared" si="768"/>
        <v>58466058.756426476</v>
      </c>
      <c r="AK2569" s="20">
        <f t="shared" si="769"/>
        <v>0.11918591889551589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490545018.2221663</v>
      </c>
      <c r="AJ2600" s="19">
        <f t="shared" si="768"/>
        <v>58466058.756426476</v>
      </c>
      <c r="AK2600" s="20">
        <f t="shared" si="769"/>
        <v>0.11918591889551589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490545018.2221663</v>
      </c>
      <c r="AJ2601" s="19">
        <f t="shared" si="768"/>
        <v>58466058.756426476</v>
      </c>
      <c r="AK2601" s="20">
        <f t="shared" si="769"/>
        <v>0.11918591889551589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38387201.515929215</v>
      </c>
      <c r="AJ2612" s="27">
        <f t="shared" si="768"/>
        <v>4507352.8749115067</v>
      </c>
      <c r="AK2612" s="28">
        <f t="shared" si="769"/>
        <v>0.1174181158540856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38387201.515929215</v>
      </c>
      <c r="AJ2613" s="27">
        <f t="shared" si="768"/>
        <v>4507352.8749115067</v>
      </c>
      <c r="AK2613" s="28">
        <f t="shared" si="769"/>
        <v>0.1174181158540856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21755107.121415932</v>
      </c>
      <c r="AJ2619" s="19">
        <f t="shared" si="768"/>
        <v>2610612.854569912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490545018.2221663</v>
      </c>
      <c r="AJ2627" s="19">
        <f t="shared" si="768"/>
        <v>58466058.756426476</v>
      </c>
      <c r="AK2627" s="20">
        <f t="shared" si="769"/>
        <v>0.11918591889551589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490545018.2221663</v>
      </c>
      <c r="AJ2642" s="19">
        <f t="shared" si="787"/>
        <v>58466058.756426476</v>
      </c>
      <c r="AK2642" s="20">
        <f t="shared" si="788"/>
        <v>0.11918591889551589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490545018.2221663</v>
      </c>
      <c r="AJ2643" s="19">
        <f t="shared" si="787"/>
        <v>58466058.756426476</v>
      </c>
      <c r="AK2643" s="20">
        <f t="shared" si="788"/>
        <v>0.11918591889551589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490545018.2221663</v>
      </c>
      <c r="AJ2646" s="19">
        <f t="shared" si="787"/>
        <v>58466058.756426476</v>
      </c>
      <c r="AK2646" s="20">
        <f t="shared" si="788"/>
        <v>0.11918591889551589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490545018.2221663</v>
      </c>
      <c r="AJ2647" s="19">
        <f t="shared" si="787"/>
        <v>58466058.756426476</v>
      </c>
      <c r="AK2647" s="20">
        <f t="shared" si="788"/>
        <v>0.11918591889551589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490545018.2221663</v>
      </c>
      <c r="AJ2652" s="19">
        <f t="shared" si="787"/>
        <v>58466058.756426476</v>
      </c>
      <c r="AK2652" s="20">
        <f t="shared" si="788"/>
        <v>0.11918591889551589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21755107.121415932</v>
      </c>
      <c r="AJ2679" s="19">
        <f t="shared" si="787"/>
        <v>2610612.854569912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490545018.2221663</v>
      </c>
      <c r="AJ2718" s="19">
        <f t="shared" si="809"/>
        <v>58466058.756426476</v>
      </c>
      <c r="AK2718" s="20">
        <f t="shared" si="810"/>
        <v>0.11918591889551589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490545018.2221663</v>
      </c>
      <c r="AJ2719" s="19">
        <f t="shared" si="809"/>
        <v>58466058.756426476</v>
      </c>
      <c r="AK2719" s="20">
        <f t="shared" si="810"/>
        <v>0.11918591889551589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490545018.2221663</v>
      </c>
      <c r="AJ2736" s="19">
        <f t="shared" si="809"/>
        <v>58466058.756426476</v>
      </c>
      <c r="AK2736" s="20">
        <f t="shared" si="810"/>
        <v>0.11918591889551589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490545018.2221663</v>
      </c>
      <c r="AJ2737" s="19">
        <f t="shared" si="809"/>
        <v>58466058.756426476</v>
      </c>
      <c r="AK2737" s="20">
        <f t="shared" si="810"/>
        <v>0.11918591889551589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490545018.2221663</v>
      </c>
      <c r="AJ2738" s="19">
        <f t="shared" si="809"/>
        <v>58466058.756426476</v>
      </c>
      <c r="AK2738" s="20">
        <f t="shared" si="810"/>
        <v>0.11918591889551589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490545018.2221663</v>
      </c>
      <c r="AJ2761" s="19">
        <f t="shared" si="826"/>
        <v>58466058.756426476</v>
      </c>
      <c r="AK2761" s="20">
        <f t="shared" si="827"/>
        <v>0.11918591889551589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490545018.2221663</v>
      </c>
      <c r="AJ2762" s="19">
        <f t="shared" si="826"/>
        <v>58466058.756426476</v>
      </c>
      <c r="AK2762" s="20">
        <f t="shared" si="827"/>
        <v>0.11918591889551589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490545018.2221663</v>
      </c>
      <c r="AJ2763" s="19">
        <f t="shared" si="826"/>
        <v>58466058.756426476</v>
      </c>
      <c r="AK2763" s="20">
        <f t="shared" si="827"/>
        <v>0.11918591889551589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490545018.2221663</v>
      </c>
      <c r="AJ2764" s="19">
        <f t="shared" si="826"/>
        <v>58466058.756426476</v>
      </c>
      <c r="AK2764" s="20">
        <f t="shared" si="827"/>
        <v>0.11918591889551589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490545018.2221663</v>
      </c>
      <c r="AJ2765" s="19">
        <f t="shared" si="826"/>
        <v>58466058.756426476</v>
      </c>
      <c r="AK2765" s="20">
        <f t="shared" si="827"/>
        <v>0.11918591889551589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490545018.2221663</v>
      </c>
      <c r="AJ2778" s="19">
        <f t="shared" si="826"/>
        <v>58466058.756426476</v>
      </c>
      <c r="AK2778" s="20">
        <f t="shared" si="827"/>
        <v>0.11918591889551589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490545018.2221663</v>
      </c>
      <c r="AJ2779" s="19">
        <f t="shared" si="826"/>
        <v>58466058.756426476</v>
      </c>
      <c r="AK2779" s="20">
        <f t="shared" si="827"/>
        <v>0.11918591889551589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490545018.2221663</v>
      </c>
      <c r="AJ2780" s="19">
        <f t="shared" si="826"/>
        <v>58466058.756426476</v>
      </c>
      <c r="AK2780" s="20">
        <f t="shared" si="827"/>
        <v>0.11918591889551589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490545018.2221663</v>
      </c>
      <c r="AJ2781" s="19">
        <f t="shared" si="826"/>
        <v>58466058.756426476</v>
      </c>
      <c r="AK2781" s="20">
        <f t="shared" si="827"/>
        <v>0.11918591889551589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21755107.121415932</v>
      </c>
      <c r="AJ2791" s="27">
        <f t="shared" si="826"/>
        <v>2610612.854569912</v>
      </c>
      <c r="AK2791" s="28">
        <f t="shared" si="827"/>
        <v>0.12000000000000001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490545018.2221663</v>
      </c>
      <c r="AJ2792" s="19">
        <f t="shared" si="826"/>
        <v>58466058.756426476</v>
      </c>
      <c r="AK2792" s="20">
        <f t="shared" si="827"/>
        <v>0.11918591889551589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490545018.2221663</v>
      </c>
      <c r="AJ2793" s="19">
        <f t="shared" si="826"/>
        <v>58466058.756426476</v>
      </c>
      <c r="AK2793" s="20">
        <f t="shared" si="827"/>
        <v>0.11918591889551589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490545018.2221663</v>
      </c>
      <c r="AJ2794" s="19">
        <f t="shared" si="826"/>
        <v>58466058.756426476</v>
      </c>
      <c r="AK2794" s="20">
        <f t="shared" si="827"/>
        <v>0.11918591889551589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490545018.2221663</v>
      </c>
      <c r="AJ2795" s="19">
        <f t="shared" si="826"/>
        <v>58466058.756426476</v>
      </c>
      <c r="AK2795" s="20">
        <f t="shared" si="827"/>
        <v>0.11918591889551589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490545018.2221663</v>
      </c>
      <c r="AJ2796" s="19">
        <f t="shared" si="826"/>
        <v>58466058.756426476</v>
      </c>
      <c r="AK2796" s="20">
        <f t="shared" si="827"/>
        <v>0.11918591889551589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490545018.2221663</v>
      </c>
      <c r="AJ2797" s="19">
        <f t="shared" si="826"/>
        <v>58466058.756426476</v>
      </c>
      <c r="AK2797" s="20">
        <f t="shared" si="827"/>
        <v>0.11918591889551589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490545018.2221663</v>
      </c>
      <c r="AJ2798" s="19">
        <f t="shared" si="826"/>
        <v>58466058.756426476</v>
      </c>
      <c r="AK2798" s="20">
        <f t="shared" si="827"/>
        <v>0.11918591889551589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490545018.2221663</v>
      </c>
      <c r="AJ2799" s="19">
        <f t="shared" si="826"/>
        <v>58466058.756426476</v>
      </c>
      <c r="AK2799" s="20">
        <f t="shared" si="827"/>
        <v>0.11918591889551589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490545018.2221663</v>
      </c>
      <c r="AJ2800" s="19">
        <f t="shared" si="826"/>
        <v>58466058.756426476</v>
      </c>
      <c r="AK2800" s="20">
        <f t="shared" si="827"/>
        <v>0.11918591889551589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490545018.2221663</v>
      </c>
      <c r="AJ2801" s="19">
        <f t="shared" si="826"/>
        <v>58466058.756426476</v>
      </c>
      <c r="AK2801" s="20">
        <f t="shared" si="827"/>
        <v>0.11918591889551589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490545018.2221663</v>
      </c>
      <c r="AJ2809" s="19">
        <f t="shared" si="826"/>
        <v>58466058.756426476</v>
      </c>
      <c r="AK2809" s="20">
        <f t="shared" si="827"/>
        <v>0.11918591889551589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490545018.2221663</v>
      </c>
      <c r="AJ2810" s="19">
        <f t="shared" si="826"/>
        <v>58466058.756426476</v>
      </c>
      <c r="AK2810" s="20">
        <f t="shared" si="827"/>
        <v>0.11918591889551589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490545018.2221663</v>
      </c>
      <c r="AJ2832" s="19">
        <f t="shared" si="844"/>
        <v>58466058.756426476</v>
      </c>
      <c r="AK2832" s="20">
        <f t="shared" si="845"/>
        <v>0.11918591889551589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490545018.2221663</v>
      </c>
      <c r="AJ2833" s="19">
        <f t="shared" si="844"/>
        <v>58466058.756426476</v>
      </c>
      <c r="AK2833" s="20">
        <f t="shared" si="845"/>
        <v>0.11918591889551589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490545018.2221663</v>
      </c>
      <c r="AJ2834" s="19">
        <f t="shared" si="844"/>
        <v>58466058.756426476</v>
      </c>
      <c r="AK2834" s="20">
        <f t="shared" si="845"/>
        <v>0.11918591889551589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490545018.2221663</v>
      </c>
      <c r="AJ2835" s="19">
        <f t="shared" si="844"/>
        <v>58466058.756426476</v>
      </c>
      <c r="AK2835" s="20">
        <f t="shared" si="845"/>
        <v>0.11918591889551589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490545018.2221663</v>
      </c>
      <c r="AJ2836" s="19">
        <f t="shared" si="844"/>
        <v>58466058.756426476</v>
      </c>
      <c r="AK2836" s="20">
        <f t="shared" si="845"/>
        <v>0.11918591889551589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21755107.121415932</v>
      </c>
      <c r="AJ2846" s="27">
        <f t="shared" si="844"/>
        <v>2610612.854569912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21755107.121415932</v>
      </c>
      <c r="AJ2847" s="27">
        <f t="shared" si="844"/>
        <v>2610612.854569912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490545018.2221663</v>
      </c>
      <c r="AJ2857" s="19">
        <f t="shared" si="844"/>
        <v>58466058.756426476</v>
      </c>
      <c r="AK2857" s="20">
        <f t="shared" si="845"/>
        <v>0.11918591889551589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490545018.2221663</v>
      </c>
      <c r="AJ2858" s="19">
        <f t="shared" si="844"/>
        <v>58466058.756426476</v>
      </c>
      <c r="AK2858" s="20">
        <f t="shared" si="845"/>
        <v>0.11918591889551589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490545018.2221663</v>
      </c>
      <c r="AJ2878" s="19">
        <f t="shared" si="844"/>
        <v>58466058.756426476</v>
      </c>
      <c r="AK2878" s="20">
        <f t="shared" si="845"/>
        <v>0.11918591889551589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490545018.2221663</v>
      </c>
      <c r="AJ2886" s="19">
        <f t="shared" ref="AJ2886:AJ2949" si="865">IF(P2886="C66 SERVICE","",SUMIFS(AC:AC,F:F,F2886,G:G,G2886,E:E,E2886))</f>
        <v>58466058.756426476</v>
      </c>
      <c r="AK2886" s="20">
        <f t="shared" ref="AK2886:AK2949" si="866">IF(AJ2886&gt;0,AJ2886/AI2886,"")</f>
        <v>0.11918591889551589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490545018.2221663</v>
      </c>
      <c r="AJ2887" s="19">
        <f t="shared" si="865"/>
        <v>58466058.756426476</v>
      </c>
      <c r="AK2887" s="20">
        <f t="shared" si="866"/>
        <v>0.11918591889551589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490545018.2221663</v>
      </c>
      <c r="AJ2888" s="19">
        <f t="shared" si="865"/>
        <v>58466058.756426476</v>
      </c>
      <c r="AK2888" s="20">
        <f t="shared" si="866"/>
        <v>0.11918591889551589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490545018.2221663</v>
      </c>
      <c r="AJ2889" s="19">
        <f t="shared" si="865"/>
        <v>58466058.756426476</v>
      </c>
      <c r="AK2889" s="20">
        <f t="shared" si="866"/>
        <v>0.11918591889551589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490545018.2221663</v>
      </c>
      <c r="AJ2890" s="19">
        <f t="shared" si="865"/>
        <v>58466058.756426476</v>
      </c>
      <c r="AK2890" s="20">
        <f t="shared" si="866"/>
        <v>0.11918591889551589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490545018.2221663</v>
      </c>
      <c r="AJ2900" s="19">
        <f t="shared" si="865"/>
        <v>58466058.756426476</v>
      </c>
      <c r="AK2900" s="20">
        <f t="shared" si="866"/>
        <v>0.11918591889551589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490545018.2221663</v>
      </c>
      <c r="AJ2905" s="19">
        <f t="shared" si="865"/>
        <v>58466058.756426476</v>
      </c>
      <c r="AK2905" s="20">
        <f t="shared" si="866"/>
        <v>0.11918591889551589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490545018.2221663</v>
      </c>
      <c r="AJ2918" s="19">
        <f t="shared" si="865"/>
        <v>58466058.756426476</v>
      </c>
      <c r="AK2918" s="20">
        <f t="shared" si="866"/>
        <v>0.11918591889551589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490545018.2221663</v>
      </c>
      <c r="AJ2919" s="19">
        <f t="shared" si="865"/>
        <v>58466058.756426476</v>
      </c>
      <c r="AK2919" s="20">
        <f t="shared" si="866"/>
        <v>0.11918591889551589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490545018.2221663</v>
      </c>
      <c r="AJ2920" s="19">
        <f t="shared" si="865"/>
        <v>58466058.756426476</v>
      </c>
      <c r="AK2920" s="20">
        <f t="shared" si="866"/>
        <v>0.11918591889551589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490545018.2221663</v>
      </c>
      <c r="AJ2921" s="19">
        <f t="shared" si="865"/>
        <v>58466058.756426476</v>
      </c>
      <c r="AK2921" s="20">
        <f t="shared" si="866"/>
        <v>0.11918591889551589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490545018.2221663</v>
      </c>
      <c r="AJ2922" s="19">
        <f t="shared" si="865"/>
        <v>58466058.756426476</v>
      </c>
      <c r="AK2922" s="20">
        <f t="shared" si="866"/>
        <v>0.11918591889551589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490545018.2221663</v>
      </c>
      <c r="AJ2923" s="19">
        <f t="shared" si="865"/>
        <v>58466058.756426476</v>
      </c>
      <c r="AK2923" s="20">
        <f t="shared" si="866"/>
        <v>0.11918591889551589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490545018.2221663</v>
      </c>
      <c r="AJ2924" s="19">
        <f t="shared" si="865"/>
        <v>58466058.756426476</v>
      </c>
      <c r="AK2924" s="20">
        <f t="shared" si="866"/>
        <v>0.11918591889551589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490545018.2221663</v>
      </c>
      <c r="AJ2925" s="19">
        <f t="shared" si="865"/>
        <v>58466058.756426476</v>
      </c>
      <c r="AK2925" s="20">
        <f t="shared" si="866"/>
        <v>0.11918591889551589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490545018.2221663</v>
      </c>
      <c r="AJ2931" s="19">
        <f t="shared" si="865"/>
        <v>58466058.756426476</v>
      </c>
      <c r="AK2931" s="20">
        <f t="shared" si="866"/>
        <v>0.11918591889551589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490545018.2221663</v>
      </c>
      <c r="AJ2933" s="19">
        <f t="shared" si="865"/>
        <v>58466058.756426476</v>
      </c>
      <c r="AK2933" s="20">
        <f t="shared" si="866"/>
        <v>0.11918591889551589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490545018.2221663</v>
      </c>
      <c r="AJ2937" s="19">
        <f t="shared" si="865"/>
        <v>58466058.756426476</v>
      </c>
      <c r="AK2937" s="20">
        <f t="shared" si="866"/>
        <v>0.11918591889551589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490545018.2221663</v>
      </c>
      <c r="AJ2938" s="19">
        <f t="shared" si="865"/>
        <v>58466058.756426476</v>
      </c>
      <c r="AK2938" s="20">
        <f t="shared" si="866"/>
        <v>0.11918591889551589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490545018.2221663</v>
      </c>
      <c r="AJ2956" s="19">
        <f t="shared" si="885"/>
        <v>58466058.756426476</v>
      </c>
      <c r="AK2956" s="20">
        <f t="shared" si="886"/>
        <v>0.11918591889551589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490545018.2221663</v>
      </c>
      <c r="AJ2960" s="19">
        <f t="shared" si="885"/>
        <v>58466058.756426476</v>
      </c>
      <c r="AK2960" s="20">
        <f t="shared" si="886"/>
        <v>0.11918591889551589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490545018.2221663</v>
      </c>
      <c r="AJ2961" s="19">
        <f t="shared" si="885"/>
        <v>58466058.756426476</v>
      </c>
      <c r="AK2961" s="20">
        <f t="shared" si="886"/>
        <v>0.11918591889551589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490545018.2221663</v>
      </c>
      <c r="AJ2962" s="19">
        <f t="shared" si="885"/>
        <v>58466058.756426476</v>
      </c>
      <c r="AK2962" s="20">
        <f t="shared" si="886"/>
        <v>0.11918591889551589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490545018.2221663</v>
      </c>
      <c r="AJ2963" s="19">
        <f t="shared" si="885"/>
        <v>58466058.756426476</v>
      </c>
      <c r="AK2963" s="20">
        <f t="shared" si="886"/>
        <v>0.11918591889551589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38387201.515929215</v>
      </c>
      <c r="AJ2965" s="19">
        <f t="shared" si="885"/>
        <v>4507352.8749115067</v>
      </c>
      <c r="AK2965" s="20">
        <f t="shared" si="886"/>
        <v>0.1174181158540856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38387201.515929215</v>
      </c>
      <c r="AJ2966" s="19">
        <f t="shared" si="885"/>
        <v>4507352.8749115067</v>
      </c>
      <c r="AK2966" s="20">
        <f t="shared" si="886"/>
        <v>0.1174181158540856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490545018.2221663</v>
      </c>
      <c r="AJ2967" s="27">
        <f t="shared" si="885"/>
        <v>58466058.756426476</v>
      </c>
      <c r="AK2967" s="28">
        <f t="shared" si="886"/>
        <v>0.11918591889551589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490545018.2221663</v>
      </c>
      <c r="AJ2982" s="19">
        <f t="shared" si="885"/>
        <v>58466058.756426476</v>
      </c>
      <c r="AK2982" s="20">
        <f t="shared" si="886"/>
        <v>0.11918591889551589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490545018.2221663</v>
      </c>
      <c r="AJ2985" s="19">
        <f t="shared" si="885"/>
        <v>58466058.756426476</v>
      </c>
      <c r="AK2985" s="20">
        <f t="shared" si="886"/>
        <v>0.11918591889551589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490545018.2221663</v>
      </c>
      <c r="AJ2986" s="19">
        <f t="shared" si="885"/>
        <v>58466058.756426476</v>
      </c>
      <c r="AK2986" s="20">
        <f t="shared" si="886"/>
        <v>0.11918591889551589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490545018.2221663</v>
      </c>
      <c r="AJ3000" s="27">
        <f t="shared" si="885"/>
        <v>58466058.756426476</v>
      </c>
      <c r="AK3000" s="28">
        <f t="shared" si="886"/>
        <v>0.11918591889551589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490545018.2221663</v>
      </c>
      <c r="AJ3007" s="19">
        <f t="shared" si="885"/>
        <v>58466058.756426476</v>
      </c>
      <c r="AK3007" s="20">
        <f t="shared" si="886"/>
        <v>0.11918591889551589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490545018.2221663</v>
      </c>
      <c r="AJ3008" s="19">
        <f t="shared" si="885"/>
        <v>58466058.756426476</v>
      </c>
      <c r="AK3008" s="20">
        <f t="shared" si="886"/>
        <v>0.11918591889551589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490545018.2221663</v>
      </c>
      <c r="AJ3009" s="19">
        <f t="shared" si="885"/>
        <v>58466058.756426476</v>
      </c>
      <c r="AK3009" s="20">
        <f t="shared" si="886"/>
        <v>0.11918591889551589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490545018.2221663</v>
      </c>
      <c r="AJ3010" s="19">
        <f t="shared" si="885"/>
        <v>58466058.756426476</v>
      </c>
      <c r="AK3010" s="20">
        <f t="shared" si="886"/>
        <v>0.11918591889551589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490545018.2221663</v>
      </c>
      <c r="AJ3011" s="19">
        <f t="shared" si="885"/>
        <v>58466058.756426476</v>
      </c>
      <c r="AK3011" s="20">
        <f t="shared" si="886"/>
        <v>0.11918591889551589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490545018.2221663</v>
      </c>
      <c r="AJ3012" s="19">
        <f t="shared" si="885"/>
        <v>58466058.756426476</v>
      </c>
      <c r="AK3012" s="20">
        <f t="shared" si="886"/>
        <v>0.11918591889551589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490545018.2221663</v>
      </c>
      <c r="AJ3013" s="19">
        <f t="shared" si="885"/>
        <v>58466058.756426476</v>
      </c>
      <c r="AK3013" s="20">
        <f t="shared" si="886"/>
        <v>0.11918591889551589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490545018.2221663</v>
      </c>
      <c r="AJ3014" s="19">
        <f t="shared" ref="AJ3014:AJ3077" si="903">IF(P3014="C66 SERVICE","",SUMIFS(AC:AC,F:F,F3014,G:G,G3014,E:E,E3014))</f>
        <v>58466058.756426476</v>
      </c>
      <c r="AK3014" s="20">
        <f t="shared" ref="AK3014:AK3077" si="904">IF(AJ3014&gt;0,AJ3014/AI3014,"")</f>
        <v>0.11918591889551589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490545018.2221663</v>
      </c>
      <c r="AJ3021" s="19">
        <f t="shared" si="903"/>
        <v>58466058.756426476</v>
      </c>
      <c r="AK3021" s="20">
        <f t="shared" si="904"/>
        <v>0.11918591889551589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490545018.2221663</v>
      </c>
      <c r="AJ3022" s="19">
        <f t="shared" si="903"/>
        <v>58466058.756426476</v>
      </c>
      <c r="AK3022" s="20">
        <f t="shared" si="904"/>
        <v>0.11918591889551589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490545018.2221663</v>
      </c>
      <c r="AJ3023" s="19">
        <f t="shared" si="903"/>
        <v>58466058.756426476</v>
      </c>
      <c r="AK3023" s="20">
        <f t="shared" si="904"/>
        <v>0.11918591889551589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490545018.2221663</v>
      </c>
      <c r="AJ3024" s="19">
        <f t="shared" si="903"/>
        <v>58466058.756426476</v>
      </c>
      <c r="AK3024" s="20">
        <f t="shared" si="904"/>
        <v>0.11918591889551589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490545018.2221663</v>
      </c>
      <c r="AJ3025" s="19">
        <f t="shared" si="903"/>
        <v>58466058.756426476</v>
      </c>
      <c r="AK3025" s="20">
        <f t="shared" si="904"/>
        <v>0.11918591889551589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490545018.2221663</v>
      </c>
      <c r="AJ3026" s="19">
        <f t="shared" si="903"/>
        <v>58466058.756426476</v>
      </c>
      <c r="AK3026" s="20">
        <f t="shared" si="904"/>
        <v>0.11918591889551589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490545018.2221663</v>
      </c>
      <c r="AJ3027" s="19">
        <f t="shared" si="903"/>
        <v>58466058.756426476</v>
      </c>
      <c r="AK3027" s="20">
        <f t="shared" si="904"/>
        <v>0.11918591889551589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490545018.2221663</v>
      </c>
      <c r="AJ3028" s="19">
        <f t="shared" si="903"/>
        <v>58466058.756426476</v>
      </c>
      <c r="AK3028" s="20">
        <f t="shared" si="904"/>
        <v>0.11918591889551589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490545018.2221663</v>
      </c>
      <c r="AJ3034" s="19">
        <f t="shared" si="903"/>
        <v>58466058.756426476</v>
      </c>
      <c r="AK3034" s="20">
        <f t="shared" si="904"/>
        <v>0.11918591889551589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490545018.2221663</v>
      </c>
      <c r="AJ3035" s="19">
        <f t="shared" si="903"/>
        <v>58466058.756426476</v>
      </c>
      <c r="AK3035" s="20">
        <f t="shared" si="904"/>
        <v>0.11918591889551589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490545018.2221663</v>
      </c>
      <c r="AJ3036" s="19">
        <f t="shared" si="903"/>
        <v>58466058.756426476</v>
      </c>
      <c r="AK3036" s="20">
        <f t="shared" si="904"/>
        <v>0.11918591889551589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490545018.2221663</v>
      </c>
      <c r="AJ3037" s="19">
        <f t="shared" si="903"/>
        <v>58466058.756426476</v>
      </c>
      <c r="AK3037" s="20">
        <f t="shared" si="904"/>
        <v>0.11918591889551589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490545018.2221663</v>
      </c>
      <c r="AJ3038" s="19">
        <f t="shared" si="903"/>
        <v>58466058.756426476</v>
      </c>
      <c r="AK3038" s="20">
        <f t="shared" si="904"/>
        <v>0.11918591889551589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490545018.2221663</v>
      </c>
      <c r="AJ3039" s="19">
        <f t="shared" si="903"/>
        <v>58466058.756426476</v>
      </c>
      <c r="AK3039" s="20">
        <f t="shared" si="904"/>
        <v>0.11918591889551589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490545018.2221663</v>
      </c>
      <c r="AJ3040" s="19">
        <f t="shared" si="903"/>
        <v>58466058.756426476</v>
      </c>
      <c r="AK3040" s="20">
        <f t="shared" si="904"/>
        <v>0.11918591889551589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490545018.2221663</v>
      </c>
      <c r="AJ3041" s="19">
        <f t="shared" si="903"/>
        <v>58466058.756426476</v>
      </c>
      <c r="AK3041" s="20">
        <f t="shared" si="904"/>
        <v>0.11918591889551589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490545018.2221663</v>
      </c>
      <c r="AJ3042" s="19">
        <f t="shared" si="903"/>
        <v>58466058.756426476</v>
      </c>
      <c r="AK3042" s="20">
        <f t="shared" si="904"/>
        <v>0.11918591889551589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490545018.2221663</v>
      </c>
      <c r="AJ3043" s="19">
        <f t="shared" si="903"/>
        <v>58466058.756426476</v>
      </c>
      <c r="AK3043" s="20">
        <f t="shared" si="904"/>
        <v>0.11918591889551589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490545018.2221663</v>
      </c>
      <c r="AJ3044" s="19">
        <f t="shared" si="903"/>
        <v>58466058.756426476</v>
      </c>
      <c r="AK3044" s="20">
        <f t="shared" si="904"/>
        <v>0.11918591889551589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490545018.2221663</v>
      </c>
      <c r="AJ3049" s="19">
        <f t="shared" si="903"/>
        <v>58466058.756426476</v>
      </c>
      <c r="AK3049" s="20">
        <f t="shared" si="904"/>
        <v>0.11918591889551589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490545018.2221663</v>
      </c>
      <c r="AJ3050" s="19">
        <f t="shared" si="903"/>
        <v>58466058.756426476</v>
      </c>
      <c r="AK3050" s="20">
        <f t="shared" si="904"/>
        <v>0.11918591889551589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490545018.2221663</v>
      </c>
      <c r="AJ3068" s="19">
        <f t="shared" si="903"/>
        <v>58466058.756426476</v>
      </c>
      <c r="AK3068" s="20">
        <f t="shared" si="904"/>
        <v>0.11918591889551589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490545018.2221663</v>
      </c>
      <c r="AJ3069" s="19">
        <f t="shared" si="903"/>
        <v>58466058.756426476</v>
      </c>
      <c r="AK3069" s="20">
        <f t="shared" si="904"/>
        <v>0.11918591889551589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490545018.2221663</v>
      </c>
      <c r="AJ3070" s="19">
        <f t="shared" si="903"/>
        <v>58466058.756426476</v>
      </c>
      <c r="AK3070" s="20">
        <f t="shared" si="904"/>
        <v>0.11918591889551589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490545018.2221663</v>
      </c>
      <c r="AJ3071" s="19">
        <f t="shared" si="903"/>
        <v>58466058.756426476</v>
      </c>
      <c r="AK3071" s="20">
        <f t="shared" si="904"/>
        <v>0.11918591889551589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490545018.2221663</v>
      </c>
      <c r="AJ3072" s="19">
        <f t="shared" si="903"/>
        <v>58466058.756426476</v>
      </c>
      <c r="AK3072" s="20">
        <f t="shared" si="904"/>
        <v>0.11918591889551589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490545018.2221663</v>
      </c>
      <c r="AJ3073" s="19">
        <f t="shared" si="903"/>
        <v>58466058.756426476</v>
      </c>
      <c r="AK3073" s="20">
        <f t="shared" si="904"/>
        <v>0.11918591889551589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490545018.2221663</v>
      </c>
      <c r="AJ3074" s="19">
        <f t="shared" si="903"/>
        <v>58466058.756426476</v>
      </c>
      <c r="AK3074" s="20">
        <f t="shared" si="904"/>
        <v>0.11918591889551589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490545018.2221663</v>
      </c>
      <c r="AJ3075" s="19">
        <f t="shared" si="903"/>
        <v>58466058.756426476</v>
      </c>
      <c r="AK3075" s="20">
        <f t="shared" si="904"/>
        <v>0.11918591889551589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490545018.2221663</v>
      </c>
      <c r="AJ3076" s="19">
        <f t="shared" si="903"/>
        <v>58466058.756426476</v>
      </c>
      <c r="AK3076" s="20">
        <f t="shared" si="904"/>
        <v>0.11918591889551589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490545018.2221663</v>
      </c>
      <c r="AJ3077" s="19">
        <f t="shared" si="903"/>
        <v>58466058.756426476</v>
      </c>
      <c r="AK3077" s="20">
        <f t="shared" si="904"/>
        <v>0.11918591889551589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490545018.2221663</v>
      </c>
      <c r="AJ3078" s="19">
        <f t="shared" ref="AJ3078:AJ3141" si="921">IF(P3078="C66 SERVICE","",SUMIFS(AC:AC,F:F,F3078,G:G,G3078,E:E,E3078))</f>
        <v>58466058.756426476</v>
      </c>
      <c r="AK3078" s="20">
        <f t="shared" ref="AK3078:AK3141" si="922">IF(AJ3078&gt;0,AJ3078/AI3078,"")</f>
        <v>0.11918591889551589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490545018.2221663</v>
      </c>
      <c r="AJ3079" s="19">
        <f t="shared" si="921"/>
        <v>58466058.756426476</v>
      </c>
      <c r="AK3079" s="20">
        <f t="shared" si="922"/>
        <v>0.11918591889551589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490545018.2221663</v>
      </c>
      <c r="AJ3080" s="19">
        <f t="shared" si="921"/>
        <v>58466058.756426476</v>
      </c>
      <c r="AK3080" s="20">
        <f t="shared" si="922"/>
        <v>0.11918591889551589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490545018.2221663</v>
      </c>
      <c r="AJ3081" s="19">
        <f t="shared" si="921"/>
        <v>58466058.756426476</v>
      </c>
      <c r="AK3081" s="20">
        <f t="shared" si="922"/>
        <v>0.11918591889551589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490545018.2221663</v>
      </c>
      <c r="AJ3082" s="19">
        <f t="shared" si="921"/>
        <v>58466058.756426476</v>
      </c>
      <c r="AK3082" s="20">
        <f t="shared" si="922"/>
        <v>0.11918591889551589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490545018.2221663</v>
      </c>
      <c r="AJ3098" s="19">
        <f t="shared" si="921"/>
        <v>58466058.756426476</v>
      </c>
      <c r="AK3098" s="20">
        <f t="shared" si="922"/>
        <v>0.11918591889551589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490545018.2221663</v>
      </c>
      <c r="AJ3099" s="19">
        <f t="shared" si="921"/>
        <v>58466058.756426476</v>
      </c>
      <c r="AK3099" s="20">
        <f t="shared" si="922"/>
        <v>0.11918591889551589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490545018.2221663</v>
      </c>
      <c r="AJ3100" s="19">
        <f t="shared" si="921"/>
        <v>58466058.756426476</v>
      </c>
      <c r="AK3100" s="20">
        <f t="shared" si="922"/>
        <v>0.11918591889551589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490545018.2221663</v>
      </c>
      <c r="AJ3114" s="19">
        <f t="shared" si="921"/>
        <v>58466058.756426476</v>
      </c>
      <c r="AK3114" s="20">
        <f t="shared" si="922"/>
        <v>0.11918591889551589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490545018.2221663</v>
      </c>
      <c r="AJ3115" s="19">
        <f t="shared" si="921"/>
        <v>58466058.756426476</v>
      </c>
      <c r="AK3115" s="20">
        <f t="shared" si="922"/>
        <v>0.11918591889551589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490545018.2221663</v>
      </c>
      <c r="AJ3116" s="19">
        <f t="shared" si="921"/>
        <v>58466058.756426476</v>
      </c>
      <c r="AK3116" s="20">
        <f t="shared" si="922"/>
        <v>0.11918591889551589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490545018.2221663</v>
      </c>
      <c r="AJ3121" s="19">
        <f t="shared" si="921"/>
        <v>58466058.756426476</v>
      </c>
      <c r="AK3121" s="20">
        <f t="shared" si="922"/>
        <v>0.11918591889551589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490545018.2221663</v>
      </c>
      <c r="AJ3122" s="19">
        <f t="shared" si="921"/>
        <v>58466058.756426476</v>
      </c>
      <c r="AK3122" s="20">
        <f t="shared" si="922"/>
        <v>0.11918591889551589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490545018.2221663</v>
      </c>
      <c r="AJ3136" s="19">
        <f t="shared" si="921"/>
        <v>58466058.756426476</v>
      </c>
      <c r="AK3136" s="20">
        <f t="shared" si="922"/>
        <v>0.11918591889551589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490545018.2221663</v>
      </c>
      <c r="AJ3137" s="19">
        <f t="shared" si="921"/>
        <v>58466058.756426476</v>
      </c>
      <c r="AK3137" s="20">
        <f t="shared" si="922"/>
        <v>0.11918591889551589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490545018.2221663</v>
      </c>
      <c r="AJ3138" s="19">
        <f t="shared" si="921"/>
        <v>58466058.756426476</v>
      </c>
      <c r="AK3138" s="20">
        <f t="shared" si="922"/>
        <v>0.11918591889551589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490545018.2221663</v>
      </c>
      <c r="AJ3139" s="19">
        <f t="shared" si="921"/>
        <v>58466058.756426476</v>
      </c>
      <c r="AK3139" s="20">
        <f t="shared" si="922"/>
        <v>0.11918591889551589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38387201.515929215</v>
      </c>
      <c r="AJ3161" s="19">
        <f t="shared" si="940"/>
        <v>4507352.8749115067</v>
      </c>
      <c r="AK3161" s="20">
        <f t="shared" si="941"/>
        <v>0.1174181158540856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490545018.2221663</v>
      </c>
      <c r="AJ3164" s="19">
        <f t="shared" si="940"/>
        <v>58466058.756426476</v>
      </c>
      <c r="AK3164" s="20">
        <f t="shared" si="941"/>
        <v>0.11918591889551589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490545018.2221663</v>
      </c>
      <c r="AJ3194" s="27">
        <f t="shared" si="940"/>
        <v>58466058.756426476</v>
      </c>
      <c r="AK3194" s="28">
        <f t="shared" si="941"/>
        <v>0.11918591889551589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490545018.2221663</v>
      </c>
      <c r="AJ3195" s="27">
        <f t="shared" si="940"/>
        <v>58466058.756426476</v>
      </c>
      <c r="AK3195" s="28">
        <f t="shared" si="941"/>
        <v>0.11918591889551589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490545018.2221663</v>
      </c>
      <c r="AJ3217" s="19">
        <f t="shared" si="959"/>
        <v>58466058.756426476</v>
      </c>
      <c r="AK3217" s="20">
        <f t="shared" si="960"/>
        <v>0.11918591889551589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490545018.2221663</v>
      </c>
      <c r="AJ3218" s="19">
        <f t="shared" si="959"/>
        <v>58466058.756426476</v>
      </c>
      <c r="AK3218" s="20">
        <f t="shared" si="960"/>
        <v>0.11918591889551589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490545018.2221663</v>
      </c>
      <c r="AJ3219" s="19">
        <f t="shared" si="959"/>
        <v>58466058.756426476</v>
      </c>
      <c r="AK3219" s="20">
        <f t="shared" si="960"/>
        <v>0.11918591889551589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490545018.2221663</v>
      </c>
      <c r="AJ3220" s="19">
        <f t="shared" si="959"/>
        <v>58466058.756426476</v>
      </c>
      <c r="AK3220" s="20">
        <f t="shared" si="960"/>
        <v>0.11918591889551589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490545018.2221663</v>
      </c>
      <c r="AJ3221" s="19">
        <f t="shared" si="959"/>
        <v>58466058.756426476</v>
      </c>
      <c r="AK3221" s="20">
        <f t="shared" si="960"/>
        <v>0.11918591889551589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490545018.2221663</v>
      </c>
      <c r="AJ3222" s="19">
        <f t="shared" si="959"/>
        <v>58466058.756426476</v>
      </c>
      <c r="AK3222" s="20">
        <f t="shared" si="960"/>
        <v>0.11918591889551589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490545018.2221663</v>
      </c>
      <c r="AJ3227" s="19">
        <f t="shared" si="959"/>
        <v>58466058.756426476</v>
      </c>
      <c r="AK3227" s="20">
        <f t="shared" si="960"/>
        <v>0.11918591889551589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490545018.2221663</v>
      </c>
      <c r="AJ3228" s="19">
        <f t="shared" si="959"/>
        <v>58466058.756426476</v>
      </c>
      <c r="AK3228" s="20">
        <f t="shared" si="960"/>
        <v>0.11918591889551589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490545018.2221663</v>
      </c>
      <c r="AJ3253" s="27">
        <f t="shared" si="959"/>
        <v>58466058.756426476</v>
      </c>
      <c r="AK3253" s="28">
        <f t="shared" si="960"/>
        <v>0.11918591889551589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490545018.2221663</v>
      </c>
      <c r="AJ3255" s="19">
        <f t="shared" si="959"/>
        <v>58466058.756426476</v>
      </c>
      <c r="AK3255" s="20">
        <f t="shared" si="960"/>
        <v>0.11918591889551589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490545018.2221663</v>
      </c>
      <c r="AJ3277" s="27">
        <f t="shared" si="979"/>
        <v>58466058.756426476</v>
      </c>
      <c r="AK3277" s="28">
        <f t="shared" si="980"/>
        <v>0.11918591889551589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21755107.121415932</v>
      </c>
      <c r="AJ3278" s="200">
        <f t="shared" si="979"/>
        <v>2610612.854569912</v>
      </c>
      <c r="AK3278" s="201">
        <f t="shared" si="980"/>
        <v>0.12000000000000001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490545018.2221663</v>
      </c>
      <c r="AJ3320" s="19">
        <f t="shared" si="979"/>
        <v>58466058.756426476</v>
      </c>
      <c r="AK3320" s="20">
        <f t="shared" si="980"/>
        <v>0.11918591889551589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490545018.2221663</v>
      </c>
      <c r="AJ3321" s="19">
        <f t="shared" si="979"/>
        <v>58466058.756426476</v>
      </c>
      <c r="AK3321" s="20">
        <f t="shared" si="980"/>
        <v>0.11918591889551589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490545018.2221663</v>
      </c>
      <c r="AJ3322" s="19">
        <f t="shared" si="979"/>
        <v>58466058.756426476</v>
      </c>
      <c r="AK3322" s="20">
        <f t="shared" si="980"/>
        <v>0.11918591889551589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490545018.2221663</v>
      </c>
      <c r="AJ3323" s="19">
        <f t="shared" si="979"/>
        <v>58466058.756426476</v>
      </c>
      <c r="AK3323" s="20">
        <f t="shared" si="980"/>
        <v>0.11918591889551589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490545018.2221663</v>
      </c>
      <c r="AJ3324" s="19">
        <f t="shared" si="979"/>
        <v>58466058.756426476</v>
      </c>
      <c r="AK3324" s="20">
        <f t="shared" si="980"/>
        <v>0.11918591889551589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490545018.2221663</v>
      </c>
      <c r="AJ3325" s="19">
        <f t="shared" si="979"/>
        <v>58466058.756426476</v>
      </c>
      <c r="AK3325" s="20">
        <f t="shared" si="980"/>
        <v>0.11918591889551589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490545018.2221663</v>
      </c>
      <c r="AJ3338" s="19">
        <f t="shared" si="999"/>
        <v>58466058.756426476</v>
      </c>
      <c r="AK3338" s="20">
        <f t="shared" si="1000"/>
        <v>0.11918591889551589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21755107.121415932</v>
      </c>
      <c r="AJ3343" s="200">
        <f t="shared" si="999"/>
        <v>2610612.854569912</v>
      </c>
      <c r="AK3343" s="201">
        <f t="shared" si="1000"/>
        <v>0.12000000000000001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21755107.121415932</v>
      </c>
      <c r="AJ3566" s="27">
        <f t="shared" si="1045"/>
        <v>2610612.854569912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24476658.336283188</v>
      </c>
      <c r="AJ3570" s="19">
        <f t="shared" si="1045"/>
        <v>2937199.0003539836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24476658.336283188</v>
      </c>
      <c r="AJ3571" s="19">
        <f t="shared" si="1045"/>
        <v>2937199.0003539836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490545018.2221663</v>
      </c>
      <c r="AJ3572" s="27">
        <f t="shared" si="1045"/>
        <v>58466058.756426476</v>
      </c>
      <c r="AK3572" s="28">
        <f t="shared" si="1046"/>
        <v>0.11918591889551589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490545018.2221663</v>
      </c>
      <c r="AJ3573" s="27">
        <f t="shared" si="1045"/>
        <v>58466058.756426476</v>
      </c>
      <c r="AK3573" s="28">
        <f t="shared" si="1046"/>
        <v>0.11918591889551589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490545018.2221663</v>
      </c>
      <c r="AJ3574" s="27">
        <f t="shared" si="1045"/>
        <v>58466058.756426476</v>
      </c>
      <c r="AK3574" s="28">
        <f t="shared" si="1046"/>
        <v>0.11918591889551589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490545018.2221663</v>
      </c>
      <c r="AJ3575" s="27">
        <f t="shared" si="1045"/>
        <v>58466058.756426476</v>
      </c>
      <c r="AK3575" s="28">
        <f t="shared" si="1046"/>
        <v>0.11918591889551589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490545018.2221663</v>
      </c>
      <c r="AJ3576" s="200">
        <f t="shared" si="1045"/>
        <v>58466058.756426476</v>
      </c>
      <c r="AK3576" s="201">
        <f t="shared" si="1046"/>
        <v>0.11918591889551589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490545018.2221663</v>
      </c>
      <c r="AJ3577" s="200">
        <f t="shared" si="1045"/>
        <v>58466058.756426476</v>
      </c>
      <c r="AK3577" s="201">
        <f t="shared" si="1046"/>
        <v>0.11918591889551589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490545018.2221663</v>
      </c>
      <c r="AJ3579" s="27">
        <f t="shared" si="1045"/>
        <v>58466058.756426476</v>
      </c>
      <c r="AK3579" s="28">
        <f t="shared" si="1046"/>
        <v>0.11918591889551589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490545018.2221663</v>
      </c>
      <c r="AJ3580" s="27">
        <f t="shared" si="1045"/>
        <v>58466058.756426476</v>
      </c>
      <c r="AK3580" s="28">
        <f t="shared" si="1046"/>
        <v>0.11918591889551589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490545018.2221663</v>
      </c>
      <c r="AJ3581" s="27">
        <f t="shared" si="1045"/>
        <v>58466058.756426476</v>
      </c>
      <c r="AK3581" s="28">
        <f t="shared" si="1046"/>
        <v>0.11918591889551589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490545018.2221663</v>
      </c>
      <c r="AJ3582" s="27">
        <f t="shared" si="1045"/>
        <v>58466058.756426476</v>
      </c>
      <c r="AK3582" s="28">
        <f t="shared" si="1046"/>
        <v>0.11918591889551589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490545018.2221663</v>
      </c>
      <c r="AJ3583" s="27">
        <f t="shared" si="1045"/>
        <v>58466058.756426476</v>
      </c>
      <c r="AK3583" s="28">
        <f t="shared" si="1046"/>
        <v>0.11918591889551589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490545018.2221663</v>
      </c>
      <c r="AJ3584" s="27">
        <f t="shared" si="1045"/>
        <v>58466058.756426476</v>
      </c>
      <c r="AK3584" s="28">
        <f t="shared" si="1046"/>
        <v>0.11918591889551589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21755107.121415932</v>
      </c>
      <c r="AJ3585" s="27">
        <f t="shared" si="1045"/>
        <v>2610612.854569912</v>
      </c>
      <c r="AK3585" s="28">
        <f t="shared" si="1046"/>
        <v>0.12000000000000001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21755107.121415932</v>
      </c>
      <c r="AJ3586" s="27">
        <f t="shared" si="1045"/>
        <v>2610612.854569912</v>
      </c>
      <c r="AK3586" s="28">
        <f t="shared" si="1046"/>
        <v>0.12000000000000001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21755107.121415932</v>
      </c>
      <c r="AJ3587" s="27">
        <f t="shared" si="1045"/>
        <v>2610612.854569912</v>
      </c>
      <c r="AK3587" s="28">
        <f t="shared" si="1046"/>
        <v>0.12000000000000001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21755107.121415932</v>
      </c>
      <c r="AJ3588" s="27">
        <f t="shared" si="1045"/>
        <v>2610612.854569912</v>
      </c>
      <c r="AK3588" s="28">
        <f t="shared" si="1046"/>
        <v>0.12000000000000001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21755107.121415932</v>
      </c>
      <c r="AJ3589" s="27">
        <f t="shared" si="1045"/>
        <v>2610612.854569912</v>
      </c>
      <c r="AK3589" s="28">
        <f t="shared" si="1046"/>
        <v>0.12000000000000001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21755107.121415932</v>
      </c>
      <c r="AJ3590" s="27">
        <f t="shared" ref="AJ3590:AJ3653" si="1068">IF(P3590="C66 SERVICE","",SUMIFS(AC:AC,F:F,F3590,G:G,G3590,E:E,E3590))</f>
        <v>2610612.854569912</v>
      </c>
      <c r="AK3590" s="28">
        <f t="shared" ref="AK3590:AK3653" si="1069">IF(AJ3590&gt;0,AJ3590/AI3590,"")</f>
        <v>0.12000000000000001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21755107.121415932</v>
      </c>
      <c r="AJ3593" s="27">
        <f t="shared" si="1068"/>
        <v>2610612.854569912</v>
      </c>
      <c r="AK3593" s="28">
        <f t="shared" si="1069"/>
        <v>0.12000000000000001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21755107.121415932</v>
      </c>
      <c r="AJ3594" s="27">
        <f t="shared" si="1068"/>
        <v>2610612.854569912</v>
      </c>
      <c r="AK3594" s="28">
        <f t="shared" si="1069"/>
        <v>0.12000000000000001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21755107.121415932</v>
      </c>
      <c r="AJ3595" s="27">
        <f t="shared" si="1068"/>
        <v>2610612.854569912</v>
      </c>
      <c r="AK3595" s="28">
        <f t="shared" si="1069"/>
        <v>0.12000000000000001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21755107.121415932</v>
      </c>
      <c r="AJ3596" s="27">
        <f t="shared" si="1068"/>
        <v>2610612.854569912</v>
      </c>
      <c r="AK3596" s="28">
        <f t="shared" si="1069"/>
        <v>0.12000000000000001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490545018.2221663</v>
      </c>
      <c r="AJ3627" s="200">
        <f t="shared" si="1068"/>
        <v>58466058.756426476</v>
      </c>
      <c r="AK3627" s="201">
        <f t="shared" si="1069"/>
        <v>0.11918591889551589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490545018.2221663</v>
      </c>
      <c r="AJ3628" s="200">
        <f t="shared" si="1068"/>
        <v>58466058.756426476</v>
      </c>
      <c r="AK3628" s="201">
        <f t="shared" si="1069"/>
        <v>0.11918591889551589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490545018.2221663</v>
      </c>
      <c r="AJ3629" s="200">
        <f t="shared" si="1068"/>
        <v>58466058.756426476</v>
      </c>
      <c r="AK3629" s="201">
        <f t="shared" si="1069"/>
        <v>0.11918591889551589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490545018.2221663</v>
      </c>
      <c r="AJ3630" s="200">
        <f t="shared" si="1068"/>
        <v>58466058.756426476</v>
      </c>
      <c r="AK3630" s="201">
        <f t="shared" si="1069"/>
        <v>0.11918591889551589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21755107.121415932</v>
      </c>
      <c r="AJ3631" s="200">
        <f t="shared" si="1068"/>
        <v>2610612.854569912</v>
      </c>
      <c r="AK3631" s="201">
        <f t="shared" si="1069"/>
        <v>0.12000000000000001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Cancel</v>
      </c>
      <c r="F3652" s="23" t="s">
        <v>186</v>
      </c>
      <c r="G3652" s="152" t="s">
        <v>186</v>
      </c>
      <c r="H3652" s="29"/>
      <c r="I3652" s="204" t="str">
        <f t="shared" si="1064"/>
        <v>Cancel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490545018.2221663</v>
      </c>
      <c r="AJ3652" s="200">
        <f t="shared" si="1068"/>
        <v>58466058.756426476</v>
      </c>
      <c r="AK3652" s="201">
        <f t="shared" si="1069"/>
        <v>0.11918591889551589</v>
      </c>
      <c r="AL3652" s="24"/>
      <c r="AM3652" s="24"/>
      <c r="AN3652" s="24"/>
      <c r="AO3652" s="24"/>
      <c r="AP3652" s="165" t="str">
        <f t="shared" si="1070"/>
        <v>CancelCancel</v>
      </c>
      <c r="AQ3652" s="203" t="str">
        <f t="shared" si="1071"/>
        <v>CancelCancelJPY</v>
      </c>
      <c r="AR3652" s="206" t="str">
        <f t="shared" si="1072"/>
        <v>YAMAHA_Mounter</v>
      </c>
      <c r="AS3652" s="22" t="str">
        <f t="shared" si="1073"/>
        <v/>
      </c>
      <c r="AT3652" s="24" t="str">
        <f t="shared" si="1074"/>
        <v/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21755107.121415932</v>
      </c>
      <c r="AJ3661" s="200">
        <f t="shared" si="1090"/>
        <v>2610612.854569912</v>
      </c>
      <c r="AK3661" s="201">
        <f t="shared" si="1091"/>
        <v>0.12000000000000001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21755107.121415932</v>
      </c>
      <c r="AJ3663" s="200">
        <f t="shared" si="1090"/>
        <v>2610612.854569912</v>
      </c>
      <c r="AK3663" s="201">
        <f t="shared" si="1091"/>
        <v>0.12000000000000001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24476658.336283188</v>
      </c>
      <c r="AJ3667" s="200">
        <f t="shared" si="1090"/>
        <v>2937199.0003539836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490545018.2221663</v>
      </c>
      <c r="AJ3687" s="200">
        <f t="shared" si="1090"/>
        <v>58466058.756426476</v>
      </c>
      <c r="AK3687" s="201">
        <f t="shared" si="1091"/>
        <v>0.11918591889551589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490545018.2221663</v>
      </c>
      <c r="AJ3688" s="200">
        <f t="shared" si="1090"/>
        <v>58466058.756426476</v>
      </c>
      <c r="AK3688" s="201">
        <f t="shared" si="1091"/>
        <v>0.11918591889551589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24476658.336283188</v>
      </c>
      <c r="AJ3707" s="200">
        <f t="shared" si="1090"/>
        <v>2937199.0003539836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490545018.2221663</v>
      </c>
      <c r="AJ3714" s="200">
        <f t="shared" si="1090"/>
        <v>58466058.756426476</v>
      </c>
      <c r="AK3714" s="201">
        <f t="shared" si="1091"/>
        <v>0.11918591889551589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21755107.121415932</v>
      </c>
      <c r="AJ3717" s="200">
        <f t="shared" si="1090"/>
        <v>2610612.854569912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21755107.121415932</v>
      </c>
      <c r="AJ3718" s="200">
        <f t="shared" ref="AJ3718:AJ3724" si="1112">IF(P3718="C66 SERVICE","",SUMIFS(AC:AC,F:F,F3718,G:G,G3718,E:E,E3718))</f>
        <v>2610612.854569912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21755107.121415932</v>
      </c>
      <c r="AJ3726" s="200">
        <f t="shared" si="1131"/>
        <v>2610612.854569912</v>
      </c>
      <c r="AK3726" s="201">
        <f t="shared" si="1132"/>
        <v>0.12000000000000001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21755107.121415932</v>
      </c>
      <c r="AJ3728" s="200">
        <f t="shared" si="1131"/>
        <v>2610612.854569912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24476658.336283188</v>
      </c>
      <c r="AJ3729" s="200">
        <f t="shared" si="1131"/>
        <v>2937199.0003539836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24476658.336283188</v>
      </c>
      <c r="AJ3735" s="200">
        <f t="shared" si="1131"/>
        <v>2937199.0003539836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21755107.121415932</v>
      </c>
      <c r="AJ3737" s="200">
        <f t="shared" si="1131"/>
        <v>2610612.854569912</v>
      </c>
      <c r="AK3737" s="201">
        <f t="shared" si="1132"/>
        <v>0.12000000000000001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24476658.336283188</v>
      </c>
      <c r="AJ3744" s="200">
        <f t="shared" si="1131"/>
        <v>2937199.0003539836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24476658.336283188</v>
      </c>
      <c r="AJ3745" s="200">
        <f t="shared" si="1131"/>
        <v>2937199.0003539836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24476658.336283188</v>
      </c>
      <c r="AJ3746" s="200">
        <f t="shared" si="1131"/>
        <v>2937199.0003539836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24476658.336283188</v>
      </c>
      <c r="AJ3747" s="200">
        <f t="shared" si="1131"/>
        <v>2937199.0003539836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24476658.336283188</v>
      </c>
      <c r="AJ3748" s="200">
        <f t="shared" si="1131"/>
        <v>2937199.0003539836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24476658.336283188</v>
      </c>
      <c r="AJ3749" s="200">
        <f t="shared" si="1131"/>
        <v>2937199.0003539836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24476658.336283188</v>
      </c>
      <c r="AJ3750" s="200">
        <f t="shared" si="1131"/>
        <v>2937199.0003539836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24476658.336283188</v>
      </c>
      <c r="AJ3751" s="200">
        <f t="shared" si="1131"/>
        <v>2937199.0003539836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24476658.336283188</v>
      </c>
      <c r="AJ3752" s="200">
        <f t="shared" si="1131"/>
        <v>2937199.0003539836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24476658.336283188</v>
      </c>
      <c r="AJ3753" s="200">
        <f t="shared" si="1131"/>
        <v>2937199.0003539836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3656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21755107.121415932</v>
      </c>
      <c r="AJ3754" s="200">
        <f t="shared" si="1131"/>
        <v>2610612.854569912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3656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21755107.121415932</v>
      </c>
      <c r="AJ3755" s="200">
        <f t="shared" si="1131"/>
        <v>2610612.854569912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3656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21755107.121415932</v>
      </c>
      <c r="AJ3756" s="200">
        <f t="shared" si="1131"/>
        <v>2610612.854569912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21755107.121415932</v>
      </c>
      <c r="AJ3757" s="200">
        <f t="shared" si="1131"/>
        <v>2610612.854569912</v>
      </c>
      <c r="AK3757" s="201">
        <f t="shared" si="1144"/>
        <v>0.12000000000000001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21755107.121415932</v>
      </c>
      <c r="AJ3758" s="200">
        <f t="shared" si="1131"/>
        <v>2610612.854569912</v>
      </c>
      <c r="AK3758" s="201">
        <f t="shared" si="1144"/>
        <v>0.12000000000000001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24476658.336283188</v>
      </c>
      <c r="AJ3759" s="27">
        <f t="shared" si="1131"/>
        <v>2937199.0003539836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24476658.336283188</v>
      </c>
      <c r="AJ3760" s="27">
        <f t="shared" si="1131"/>
        <v>2937199.0003539836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24476658.336283188</v>
      </c>
      <c r="AJ3761" s="27">
        <f t="shared" si="1131"/>
        <v>2937199.0003539836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24476658.336283188</v>
      </c>
      <c r="AJ3762" s="27">
        <f t="shared" si="1131"/>
        <v>2937199.0003539836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24476658.336283188</v>
      </c>
      <c r="AJ3763" s="27">
        <f t="shared" si="1131"/>
        <v>2937199.0003539836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24476658.336283188</v>
      </c>
      <c r="AJ3764" s="27">
        <f t="shared" si="1131"/>
        <v>2937199.0003539836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24476658.336283188</v>
      </c>
      <c r="AJ3765" s="27">
        <f t="shared" si="1131"/>
        <v>2937199.0003539836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24476658.336283188</v>
      </c>
      <c r="AJ3766" s="27">
        <f t="shared" si="1131"/>
        <v>2937199.0003539836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24476658.336283188</v>
      </c>
      <c r="AJ3767" s="27">
        <f t="shared" si="1131"/>
        <v>2937199.0003539836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24476658.336283188</v>
      </c>
      <c r="AJ3768" s="27">
        <f t="shared" si="1131"/>
        <v>2937199.0003539836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24476658.336283188</v>
      </c>
      <c r="AJ3769" s="27">
        <f t="shared" si="1131"/>
        <v>2937199.0003539836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21755107.121415932</v>
      </c>
      <c r="AJ3770" s="27">
        <f t="shared" si="1131"/>
        <v>2610612.854569912</v>
      </c>
      <c r="AK3770" s="243">
        <f t="shared" si="1144"/>
        <v>0.12000000000000001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24476658.336283188</v>
      </c>
      <c r="AJ3775" s="27">
        <f t="shared" si="1131"/>
        <v>2937199.0003539836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24476658.336283188</v>
      </c>
      <c r="AJ3788" s="27">
        <f t="shared" si="1155"/>
        <v>2937199.0003539836</v>
      </c>
      <c r="AK3788" s="243">
        <f t="shared" si="1144"/>
        <v>0.12000000000000004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24476658.336283188</v>
      </c>
      <c r="AJ3795" s="27">
        <f t="shared" si="1155"/>
        <v>2937199.0003539836</v>
      </c>
      <c r="AK3795" s="243">
        <f t="shared" si="1144"/>
        <v>0.12000000000000004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24476658.336283188</v>
      </c>
      <c r="AJ3796" s="27">
        <f t="shared" si="1155"/>
        <v>2937199.0003539836</v>
      </c>
      <c r="AK3796" s="243">
        <f t="shared" si="1144"/>
        <v>0.12000000000000004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21755107.121415932</v>
      </c>
      <c r="AJ3801" s="27">
        <f t="shared" si="1155"/>
        <v>2610612.854569912</v>
      </c>
      <c r="AK3801" s="243">
        <f t="shared" si="1144"/>
        <v>0.12000000000000001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21755107.121415932</v>
      </c>
      <c r="AJ3802" s="27">
        <f t="shared" si="1155"/>
        <v>2610612.854569912</v>
      </c>
      <c r="AK3802" s="243">
        <f t="shared" si="1144"/>
        <v>0.12000000000000001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21755107.121415932</v>
      </c>
      <c r="AJ3803" s="27">
        <f t="shared" si="1155"/>
        <v>2610612.854569912</v>
      </c>
      <c r="AK3803" s="243">
        <f t="shared" si="1144"/>
        <v>0.12000000000000001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21755107.121415932</v>
      </c>
      <c r="AJ3804" s="27">
        <f t="shared" si="1155"/>
        <v>2610612.854569912</v>
      </c>
      <c r="AK3804" s="243">
        <f t="shared" si="1144"/>
        <v>0.12000000000000001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24476658.336283188</v>
      </c>
      <c r="AJ3805" s="27">
        <f t="shared" si="1155"/>
        <v>2937199.0003539836</v>
      </c>
      <c r="AK3805" s="243">
        <f t="shared" si="1144"/>
        <v>0.12000000000000004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24476658.336283188</v>
      </c>
      <c r="AJ3812" s="27">
        <f t="shared" si="1155"/>
        <v>2937199.0003539836</v>
      </c>
      <c r="AK3812" s="243">
        <f t="shared" si="1162"/>
        <v>0.12000000000000004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24476658.336283188</v>
      </c>
      <c r="AJ3813" s="27">
        <f t="shared" si="1155"/>
        <v>2937199.0003539836</v>
      </c>
      <c r="AK3813" s="243">
        <f t="shared" si="1162"/>
        <v>0.12000000000000004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24476658.336283188</v>
      </c>
      <c r="AJ3814" s="27">
        <f t="shared" si="1155"/>
        <v>2937199.0003539836</v>
      </c>
      <c r="AK3814" s="243">
        <f t="shared" si="1162"/>
        <v>0.12000000000000004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24476658.336283188</v>
      </c>
      <c r="AJ3818" s="27">
        <f t="shared" si="1155"/>
        <v>2937199.0003539836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24476658.336283188</v>
      </c>
      <c r="AJ3820" s="27">
        <f t="shared" si="1155"/>
        <v>2937199.0003539836</v>
      </c>
      <c r="AK3820" s="243">
        <f t="shared" si="1162"/>
        <v>0.12000000000000004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24476658.336283188</v>
      </c>
      <c r="AJ3821" s="27">
        <f t="shared" si="1155"/>
        <v>2937199.0003539836</v>
      </c>
      <c r="AK3821" s="243">
        <f t="shared" si="1162"/>
        <v>0.12000000000000004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24476658.336283188</v>
      </c>
      <c r="AJ3822" s="27">
        <f t="shared" si="1155"/>
        <v>2937199.0003539836</v>
      </c>
      <c r="AK3822" s="243">
        <f t="shared" si="1162"/>
        <v>0.12000000000000004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24476658.336283188</v>
      </c>
      <c r="AJ3823" s="27">
        <f t="shared" si="1155"/>
        <v>2937199.0003539836</v>
      </c>
      <c r="AK3823" s="243">
        <f t="shared" si="1162"/>
        <v>0.12000000000000004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38387201.515929215</v>
      </c>
      <c r="AJ3824" s="27">
        <f t="shared" si="1155"/>
        <v>4507352.8749115067</v>
      </c>
      <c r="AK3824" s="243">
        <f t="shared" si="1162"/>
        <v>0.1174181158540856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38387201.515929215</v>
      </c>
      <c r="AJ3825" s="27">
        <f t="shared" si="1155"/>
        <v>4507352.8749115067</v>
      </c>
      <c r="AK3825" s="243">
        <f t="shared" si="1162"/>
        <v>0.1174181158540856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38387201.515929215</v>
      </c>
      <c r="AJ3826" s="27">
        <f t="shared" si="1155"/>
        <v>4507352.8749115067</v>
      </c>
      <c r="AK3826" s="243">
        <f t="shared" si="1162"/>
        <v>0.1174181158540856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38387201.515929215</v>
      </c>
      <c r="AJ3827" s="27">
        <f t="shared" si="1155"/>
        <v>4507352.8749115067</v>
      </c>
      <c r="AK3827" s="243">
        <f t="shared" si="1162"/>
        <v>0.1174181158540856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38387201.515929215</v>
      </c>
      <c r="AJ3828" s="27">
        <f t="shared" si="1155"/>
        <v>4507352.8749115067</v>
      </c>
      <c r="AK3828" s="243">
        <f t="shared" si="1162"/>
        <v>0.1174181158540856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38387201.515929215</v>
      </c>
      <c r="AJ3829" s="27">
        <f t="shared" si="1155"/>
        <v>4507352.8749115067</v>
      </c>
      <c r="AK3829" s="243">
        <f t="shared" si="1162"/>
        <v>0.1174181158540856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38387201.515929215</v>
      </c>
      <c r="AJ3830" s="27">
        <f t="shared" si="1155"/>
        <v>4507352.8749115067</v>
      </c>
      <c r="AK3830" s="243">
        <f t="shared" si="1162"/>
        <v>0.1174181158540856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38387201.515929215</v>
      </c>
      <c r="AJ3831" s="27">
        <f t="shared" si="1155"/>
        <v>4507352.8749115067</v>
      </c>
      <c r="AK3831" s="243">
        <f t="shared" si="1162"/>
        <v>0.1174181158540856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24476658.336283188</v>
      </c>
      <c r="AJ3832" s="27">
        <f t="shared" si="1155"/>
        <v>2937199.0003539836</v>
      </c>
      <c r="AK3832" s="243">
        <f t="shared" si="1162"/>
        <v>0.12000000000000004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38387201.515929215</v>
      </c>
      <c r="AJ3833" s="27">
        <f t="shared" si="1155"/>
        <v>4507352.8749115067</v>
      </c>
      <c r="AK3833" s="243">
        <f t="shared" si="1162"/>
        <v>0.1174181158540856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38387201.515929215</v>
      </c>
      <c r="AJ3834" s="27">
        <f t="shared" si="1155"/>
        <v>4507352.8749115067</v>
      </c>
      <c r="AK3834" s="243">
        <f t="shared" si="1162"/>
        <v>0.1174181158540856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38387201.515929215</v>
      </c>
      <c r="AJ3835" s="27">
        <f t="shared" si="1155"/>
        <v>4507352.8749115067</v>
      </c>
      <c r="AK3835" s="243">
        <f t="shared" si="1162"/>
        <v>0.1174181158540856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24476658.336283188</v>
      </c>
      <c r="AJ3836" s="27">
        <f t="shared" si="1155"/>
        <v>2937199.0003539836</v>
      </c>
      <c r="AK3836" s="243">
        <f t="shared" si="1162"/>
        <v>0.12000000000000004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21755107.121415932</v>
      </c>
      <c r="AJ3837" s="27">
        <f t="shared" si="1155"/>
        <v>2610612.854569912</v>
      </c>
      <c r="AK3837" s="243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4" t="str">
        <f t="shared" si="1164"/>
        <v>20251RMB</v>
      </c>
      <c r="AR3837" s="245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24476658.336283188</v>
      </c>
      <c r="AJ3838" s="27">
        <f t="shared" si="1155"/>
        <v>2937199.0003539836</v>
      </c>
      <c r="AK3838" s="243">
        <f t="shared" si="1162"/>
        <v>0.12000000000000004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3649</v>
      </c>
      <c r="K3839" s="29" t="s">
        <v>3650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38387201.515929215</v>
      </c>
      <c r="AJ3839" s="27">
        <f t="shared" si="1155"/>
        <v>4507352.8749115067</v>
      </c>
      <c r="AK3839" s="243">
        <f t="shared" si="1162"/>
        <v>0.1174181158540856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3649</v>
      </c>
      <c r="K3840" s="29" t="s">
        <v>3650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38387201.515929215</v>
      </c>
      <c r="AJ3840" s="27">
        <f t="shared" si="1155"/>
        <v>4507352.8749115067</v>
      </c>
      <c r="AK3840" s="243">
        <f t="shared" si="1162"/>
        <v>0.1174181158540856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TBA</v>
      </c>
      <c r="F3841" s="23" t="s">
        <v>2585</v>
      </c>
      <c r="G3841" s="23" t="s">
        <v>2585</v>
      </c>
      <c r="H3841" s="29"/>
      <c r="I3841" s="93" t="str">
        <f t="shared" si="1159"/>
        <v>TBA</v>
      </c>
      <c r="J3841" s="188" t="s">
        <v>3651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1">
        <f t="shared" si="1170"/>
        <v>60000</v>
      </c>
      <c r="AA3841" s="22">
        <v>7.8</v>
      </c>
      <c r="AB3841" s="242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38387201.515929215</v>
      </c>
      <c r="AJ3841" s="27">
        <f t="shared" si="1155"/>
        <v>4507352.8749115067</v>
      </c>
      <c r="AK3841" s="243">
        <f t="shared" si="1162"/>
        <v>0.1174181158540856</v>
      </c>
      <c r="AL3841" s="24"/>
      <c r="AM3841" s="24"/>
      <c r="AN3841" s="24"/>
      <c r="AO3841" s="24"/>
      <c r="AP3841" s="165" t="str">
        <f t="shared" si="1163"/>
        <v>TBATBA</v>
      </c>
      <c r="AQ3841" s="244" t="str">
        <f t="shared" si="1164"/>
        <v>TBATBAUSD</v>
      </c>
      <c r="AR3841" s="245" t="str">
        <f t="shared" si="1165"/>
        <v>YAMAHA_Mounter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TBA</v>
      </c>
      <c r="F3842" s="23" t="s">
        <v>2585</v>
      </c>
      <c r="G3842" s="23" t="s">
        <v>2585</v>
      </c>
      <c r="H3842" s="29"/>
      <c r="I3842" s="93" t="str">
        <f t="shared" si="1159"/>
        <v>TBA</v>
      </c>
      <c r="J3842" s="188" t="s">
        <v>3651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1">
        <f t="shared" si="1170"/>
        <v>60000</v>
      </c>
      <c r="AA3842" s="22">
        <v>7.8</v>
      </c>
      <c r="AB3842" s="242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38387201.515929215</v>
      </c>
      <c r="AJ3842" s="27">
        <f t="shared" ref="AJ3842:AJ3905" si="1173">IF(P3842="C66 SERVICE","",SUMIFS(AC:AC,F:F,F3842,G:G,G3842,E:E,E3842))</f>
        <v>4507352.8749115067</v>
      </c>
      <c r="AK3842" s="243">
        <f t="shared" si="1162"/>
        <v>0.1174181158540856</v>
      </c>
      <c r="AL3842" s="24"/>
      <c r="AM3842" s="24"/>
      <c r="AN3842" s="24"/>
      <c r="AO3842" s="24"/>
      <c r="AP3842" s="165" t="str">
        <f t="shared" si="1163"/>
        <v>TBATBA</v>
      </c>
      <c r="AQ3842" s="244" t="str">
        <f t="shared" si="1164"/>
        <v>TBATBAUSD</v>
      </c>
      <c r="AR3842" s="245" t="str">
        <f t="shared" si="1165"/>
        <v>YAMAHA_Mounter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TBA</v>
      </c>
      <c r="F3843" s="23" t="s">
        <v>2585</v>
      </c>
      <c r="G3843" s="23" t="s">
        <v>2585</v>
      </c>
      <c r="H3843" s="29"/>
      <c r="I3843" s="93" t="str">
        <f t="shared" si="1159"/>
        <v>TBA</v>
      </c>
      <c r="J3843" s="188" t="s">
        <v>3652</v>
      </c>
      <c r="K3843" s="29" t="s">
        <v>3653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1">
        <f t="shared" si="1170"/>
        <v>8700000</v>
      </c>
      <c r="AA3843" s="22">
        <v>5.2900000000000003E-2</v>
      </c>
      <c r="AB3843" s="242">
        <f t="shared" si="1156"/>
        <v>460230</v>
      </c>
      <c r="AC3843" s="25">
        <f t="shared" si="1160"/>
        <v>55227.6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38387201.515929215</v>
      </c>
      <c r="AJ3843" s="27">
        <f t="shared" si="1173"/>
        <v>4507352.8749115067</v>
      </c>
      <c r="AK3843" s="243">
        <f t="shared" si="1162"/>
        <v>0.1174181158540856</v>
      </c>
      <c r="AL3843" s="24"/>
      <c r="AM3843" s="24"/>
      <c r="AN3843" s="24"/>
      <c r="AO3843" s="24"/>
      <c r="AP3843" s="165" t="str">
        <f t="shared" si="1163"/>
        <v>TBATBA</v>
      </c>
      <c r="AQ3843" s="244" t="str">
        <f t="shared" si="1164"/>
        <v>TBATBAJPY</v>
      </c>
      <c r="AR3843" s="245" t="str">
        <f t="shared" si="1165"/>
        <v>YAMAHA_Mounter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TBA</v>
      </c>
      <c r="F3844" s="23" t="s">
        <v>2585</v>
      </c>
      <c r="G3844" s="23" t="s">
        <v>2585</v>
      </c>
      <c r="H3844" s="29"/>
      <c r="I3844" s="93" t="str">
        <f t="shared" si="1159"/>
        <v>TBA</v>
      </c>
      <c r="J3844" s="188" t="s">
        <v>3654</v>
      </c>
      <c r="K3844" s="29" t="s">
        <v>580</v>
      </c>
      <c r="L3844" s="24" t="s">
        <v>3655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1">
        <f t="shared" si="1170"/>
        <v>518500</v>
      </c>
      <c r="AA3844" s="22">
        <v>1.0760000000000001</v>
      </c>
      <c r="AB3844" s="242">
        <f t="shared" si="1156"/>
        <v>493722.12389380537</v>
      </c>
      <c r="AC3844" s="25">
        <f t="shared" si="1160"/>
        <v>59246.654867256642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38387201.515929215</v>
      </c>
      <c r="AJ3844" s="27">
        <f t="shared" si="1173"/>
        <v>4507352.8749115067</v>
      </c>
      <c r="AK3844" s="243">
        <f t="shared" si="1162"/>
        <v>0.1174181158540856</v>
      </c>
      <c r="AL3844" s="24"/>
      <c r="AM3844" s="24"/>
      <c r="AN3844" s="24"/>
      <c r="AO3844" s="24"/>
      <c r="AP3844" s="165" t="str">
        <f t="shared" si="1163"/>
        <v>TBATBA</v>
      </c>
      <c r="AQ3844" s="244" t="str">
        <f t="shared" si="1164"/>
        <v>TBATBARMB</v>
      </c>
      <c r="AR3844" s="245" t="str">
        <f t="shared" si="1165"/>
        <v>YAMAHA_Non_Mounter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TBA</v>
      </c>
      <c r="F3845" s="23" t="s">
        <v>2585</v>
      </c>
      <c r="G3845" s="23" t="s">
        <v>2585</v>
      </c>
      <c r="H3845" s="29"/>
      <c r="I3845" s="93" t="str">
        <f t="shared" si="1159"/>
        <v>TBA</v>
      </c>
      <c r="J3845" s="188" t="s">
        <v>3672</v>
      </c>
      <c r="K3845" s="29" t="s">
        <v>3657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1">
        <f t="shared" si="1170"/>
        <v>8000000</v>
      </c>
      <c r="AA3845" s="22">
        <v>5.2900000000000003E-2</v>
      </c>
      <c r="AB3845" s="242">
        <f t="shared" si="1156"/>
        <v>423200</v>
      </c>
      <c r="AC3845" s="25">
        <f t="shared" si="1160"/>
        <v>50784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38387201.515929215</v>
      </c>
      <c r="AJ3845" s="27">
        <f t="shared" si="1173"/>
        <v>4507352.8749115067</v>
      </c>
      <c r="AK3845" s="243">
        <f t="shared" si="1162"/>
        <v>0.1174181158540856</v>
      </c>
      <c r="AL3845" s="24"/>
      <c r="AM3845" s="24"/>
      <c r="AN3845" s="24"/>
      <c r="AO3845" s="24"/>
      <c r="AP3845" s="165" t="str">
        <f t="shared" si="1163"/>
        <v>TBATBA</v>
      </c>
      <c r="AQ3845" s="244" t="str">
        <f t="shared" si="1164"/>
        <v>TBATBAJPY</v>
      </c>
      <c r="AR3845" s="245" t="str">
        <f t="shared" si="1165"/>
        <v>YAMAHA_Mounter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TBA</v>
      </c>
      <c r="F3846" s="23" t="s">
        <v>2585</v>
      </c>
      <c r="G3846" s="23" t="s">
        <v>2585</v>
      </c>
      <c r="H3846" s="29"/>
      <c r="I3846" s="93" t="str">
        <f t="shared" si="1159"/>
        <v>TBA</v>
      </c>
      <c r="J3846" s="188" t="s">
        <v>3672</v>
      </c>
      <c r="K3846" s="29" t="s">
        <v>3657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1">
        <f t="shared" si="1170"/>
        <v>13000000</v>
      </c>
      <c r="AA3846" s="22">
        <v>5.2900000000000003E-2</v>
      </c>
      <c r="AB3846" s="242">
        <f t="shared" si="1156"/>
        <v>687700</v>
      </c>
      <c r="AC3846" s="25">
        <f t="shared" si="1160"/>
        <v>82524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38387201.515929215</v>
      </c>
      <c r="AJ3846" s="27">
        <f t="shared" si="1173"/>
        <v>4507352.8749115067</v>
      </c>
      <c r="AK3846" s="243">
        <f t="shared" si="1162"/>
        <v>0.1174181158540856</v>
      </c>
      <c r="AL3846" s="24"/>
      <c r="AM3846" s="24"/>
      <c r="AN3846" s="24"/>
      <c r="AO3846" s="24"/>
      <c r="AP3846" s="165" t="str">
        <f t="shared" si="1163"/>
        <v>TBATBA</v>
      </c>
      <c r="AQ3846" s="244" t="str">
        <f t="shared" si="1164"/>
        <v>TBATBAJPY</v>
      </c>
      <c r="AR3846" s="245" t="str">
        <f t="shared" si="1165"/>
        <v>YAMAHA_Mounter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TBA</v>
      </c>
      <c r="F3847" s="23" t="s">
        <v>2585</v>
      </c>
      <c r="G3847" s="23" t="s">
        <v>2585</v>
      </c>
      <c r="H3847" s="29"/>
      <c r="I3847" s="93" t="str">
        <f t="shared" si="1159"/>
        <v>TBA</v>
      </c>
      <c r="J3847" s="188" t="s">
        <v>3658</v>
      </c>
      <c r="K3847" s="29" t="s">
        <v>3659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1">
        <f t="shared" si="1170"/>
        <v>450000</v>
      </c>
      <c r="AA3847" s="22">
        <v>1.0760000000000001</v>
      </c>
      <c r="AB3847" s="242">
        <f t="shared" si="1156"/>
        <v>428495.57522123901</v>
      </c>
      <c r="AC3847" s="25">
        <f t="shared" si="1160"/>
        <v>51419.469026548679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38387201.515929215</v>
      </c>
      <c r="AJ3847" s="27">
        <f t="shared" si="1173"/>
        <v>4507352.8749115067</v>
      </c>
      <c r="AK3847" s="243">
        <f t="shared" si="1162"/>
        <v>0.1174181158540856</v>
      </c>
      <c r="AL3847" s="24"/>
      <c r="AM3847" s="24"/>
      <c r="AN3847" s="24"/>
      <c r="AO3847" s="24"/>
      <c r="AP3847" s="165" t="str">
        <f t="shared" si="1163"/>
        <v>TBATBA</v>
      </c>
      <c r="AQ3847" s="244" t="str">
        <f t="shared" si="1164"/>
        <v>TBATBARMB</v>
      </c>
      <c r="AR3847" s="245" t="str">
        <f t="shared" si="1165"/>
        <v>YAMAHA_Mounter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TBA</v>
      </c>
      <c r="F3848" s="23" t="s">
        <v>2585</v>
      </c>
      <c r="G3848" s="23" t="s">
        <v>2585</v>
      </c>
      <c r="H3848" s="29"/>
      <c r="I3848" s="93" t="str">
        <f t="shared" si="1159"/>
        <v>TBA</v>
      </c>
      <c r="J3848" s="188" t="s">
        <v>3660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1">
        <f t="shared" si="1170"/>
        <v>14560000</v>
      </c>
      <c r="AA3848" s="22">
        <v>5.2900000000000003E-2</v>
      </c>
      <c r="AB3848" s="242">
        <f t="shared" si="1156"/>
        <v>770224</v>
      </c>
      <c r="AC3848" s="25">
        <f t="shared" si="1160"/>
        <v>92426.87999999999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38387201.515929215</v>
      </c>
      <c r="AJ3848" s="27">
        <f t="shared" si="1173"/>
        <v>4507352.8749115067</v>
      </c>
      <c r="AK3848" s="243">
        <f t="shared" si="1162"/>
        <v>0.1174181158540856</v>
      </c>
      <c r="AL3848" s="24"/>
      <c r="AM3848" s="24"/>
      <c r="AN3848" s="24"/>
      <c r="AO3848" s="24"/>
      <c r="AP3848" s="165" t="str">
        <f t="shared" si="1163"/>
        <v>TBATBA</v>
      </c>
      <c r="AQ3848" s="244" t="str">
        <f t="shared" si="1164"/>
        <v>TBATBAJPY</v>
      </c>
      <c r="AR3848" s="245" t="str">
        <f t="shared" si="1165"/>
        <v>YAMAHA_Mounter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TBA</v>
      </c>
      <c r="F3849" s="23" t="s">
        <v>2585</v>
      </c>
      <c r="G3849" s="23" t="s">
        <v>2585</v>
      </c>
      <c r="H3849" s="29"/>
      <c r="I3849" s="93" t="str">
        <f t="shared" si="1159"/>
        <v>TBA</v>
      </c>
      <c r="J3849" s="188" t="s">
        <v>3661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1">
        <f t="shared" si="1170"/>
        <v>620000</v>
      </c>
      <c r="AA3849" s="22">
        <v>1.0920000000000001</v>
      </c>
      <c r="AB3849" s="242">
        <f t="shared" si="1156"/>
        <v>599150.44247787632</v>
      </c>
      <c r="AC3849" s="25">
        <f t="shared" si="1160"/>
        <v>71898.053097345153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38387201.515929215</v>
      </c>
      <c r="AJ3849" s="27">
        <f t="shared" si="1173"/>
        <v>4507352.8749115067</v>
      </c>
      <c r="AK3849" s="243">
        <f t="shared" si="1162"/>
        <v>0.1174181158540856</v>
      </c>
      <c r="AL3849" s="24"/>
      <c r="AM3849" s="24"/>
      <c r="AN3849" s="24"/>
      <c r="AO3849" s="24"/>
      <c r="AP3849" s="165" t="str">
        <f t="shared" si="1163"/>
        <v>TBATBA</v>
      </c>
      <c r="AQ3849" s="244" t="str">
        <f t="shared" si="1164"/>
        <v>TBATBARMB</v>
      </c>
      <c r="AR3849" s="245" t="str">
        <f t="shared" si="1165"/>
        <v>YAMAHA_Mounter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TBA</v>
      </c>
      <c r="F3850" s="23" t="s">
        <v>2585</v>
      </c>
      <c r="G3850" s="23" t="s">
        <v>2585</v>
      </c>
      <c r="H3850" s="29"/>
      <c r="I3850" s="93" t="str">
        <f t="shared" si="1159"/>
        <v>TBA</v>
      </c>
      <c r="J3850" s="188" t="s">
        <v>3662</v>
      </c>
      <c r="K3850" s="29" t="s">
        <v>3663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1">
        <f t="shared" si="1170"/>
        <v>12660000</v>
      </c>
      <c r="AA3850" s="22">
        <v>5.2900000000000003E-2</v>
      </c>
      <c r="AB3850" s="242">
        <f t="shared" si="1156"/>
        <v>669714</v>
      </c>
      <c r="AC3850" s="25">
        <f t="shared" si="1160"/>
        <v>80365.679999999993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38387201.515929215</v>
      </c>
      <c r="AJ3850" s="27">
        <f t="shared" si="1173"/>
        <v>4507352.8749115067</v>
      </c>
      <c r="AK3850" s="243">
        <f t="shared" si="1162"/>
        <v>0.1174181158540856</v>
      </c>
      <c r="AL3850" s="24"/>
      <c r="AM3850" s="24"/>
      <c r="AN3850" s="24"/>
      <c r="AO3850" s="24"/>
      <c r="AP3850" s="165" t="str">
        <f t="shared" si="1163"/>
        <v>TBATBA</v>
      </c>
      <c r="AQ3850" s="244" t="str">
        <f t="shared" si="1164"/>
        <v>TBATBAJPY</v>
      </c>
      <c r="AR3850" s="245" t="str">
        <f t="shared" si="1165"/>
        <v>YAMAHA_Mounter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TBA</v>
      </c>
      <c r="F3851" s="23" t="s">
        <v>2585</v>
      </c>
      <c r="G3851" s="23" t="s">
        <v>2585</v>
      </c>
      <c r="H3851" s="29"/>
      <c r="I3851" s="93" t="str">
        <f t="shared" si="1159"/>
        <v>TBA</v>
      </c>
      <c r="J3851" s="188" t="s">
        <v>3662</v>
      </c>
      <c r="K3851" s="29" t="s">
        <v>3663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1">
        <f t="shared" si="1170"/>
        <v>9000000</v>
      </c>
      <c r="AA3851" s="22">
        <v>5.2900000000000003E-2</v>
      </c>
      <c r="AB3851" s="242">
        <f t="shared" si="1156"/>
        <v>476100</v>
      </c>
      <c r="AC3851" s="25">
        <f t="shared" si="1160"/>
        <v>57132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38387201.515929215</v>
      </c>
      <c r="AJ3851" s="27">
        <f t="shared" si="1173"/>
        <v>4507352.8749115067</v>
      </c>
      <c r="AK3851" s="243">
        <f t="shared" si="1162"/>
        <v>0.1174181158540856</v>
      </c>
      <c r="AL3851" s="24"/>
      <c r="AM3851" s="24"/>
      <c r="AN3851" s="24"/>
      <c r="AO3851" s="24"/>
      <c r="AP3851" s="165" t="str">
        <f t="shared" si="1163"/>
        <v>TBATBA</v>
      </c>
      <c r="AQ3851" s="244" t="str">
        <f t="shared" si="1164"/>
        <v>TBATBAJPY</v>
      </c>
      <c r="AR3851" s="245" t="str">
        <f t="shared" si="1165"/>
        <v>YAMAHA_Mounter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3656</v>
      </c>
      <c r="K3852" s="29" t="s">
        <v>3614</v>
      </c>
      <c r="L3852" s="24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21755107.121415932</v>
      </c>
      <c r="AJ3852" s="200">
        <f t="shared" si="1173"/>
        <v>2610612.854569912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3656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21755107.121415932</v>
      </c>
      <c r="AJ3853" s="200">
        <f t="shared" si="1173"/>
        <v>2610612.854569912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TBA</v>
      </c>
      <c r="F3854" s="23" t="s">
        <v>2585</v>
      </c>
      <c r="G3854" s="23" t="s">
        <v>2585</v>
      </c>
      <c r="H3854" s="29"/>
      <c r="I3854" s="204" t="str">
        <f t="shared" si="1159"/>
        <v>TBA</v>
      </c>
      <c r="J3854" s="188" t="s">
        <v>3664</v>
      </c>
      <c r="K3854" s="29" t="s">
        <v>3665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5.2900000000000003E-2</v>
      </c>
      <c r="AB3854" s="197">
        <f t="shared" si="1156"/>
        <v>698280</v>
      </c>
      <c r="AC3854" s="198">
        <f t="shared" si="1160"/>
        <v>83793.599999999991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38387201.515929215</v>
      </c>
      <c r="AJ3854" s="200">
        <f t="shared" si="1173"/>
        <v>4507352.8749115067</v>
      </c>
      <c r="AK3854" s="201">
        <f t="shared" si="1162"/>
        <v>0.1174181158540856</v>
      </c>
      <c r="AL3854" s="24"/>
      <c r="AM3854" s="24"/>
      <c r="AN3854" s="24"/>
      <c r="AO3854" s="24"/>
      <c r="AP3854" s="165" t="str">
        <f t="shared" si="1163"/>
        <v>TBATBA</v>
      </c>
      <c r="AQ3854" s="203" t="str">
        <f t="shared" si="1164"/>
        <v>TBATBAJPY</v>
      </c>
      <c r="AR3854" s="206" t="str">
        <f t="shared" si="1165"/>
        <v>YAMAHA_Mounter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TBA</v>
      </c>
      <c r="F3855" s="23" t="s">
        <v>2585</v>
      </c>
      <c r="G3855" s="23" t="s">
        <v>2585</v>
      </c>
      <c r="H3855" s="29"/>
      <c r="I3855" s="204" t="str">
        <f t="shared" si="1159"/>
        <v>TBA</v>
      </c>
      <c r="J3855" s="188" t="s">
        <v>3664</v>
      </c>
      <c r="K3855" s="29" t="s">
        <v>3665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5.2900000000000003E-2</v>
      </c>
      <c r="AB3855" s="197">
        <f t="shared" si="1156"/>
        <v>698280</v>
      </c>
      <c r="AC3855" s="198">
        <f t="shared" si="1160"/>
        <v>83793.599999999991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38387201.515929215</v>
      </c>
      <c r="AJ3855" s="200">
        <f t="shared" si="1173"/>
        <v>4507352.8749115067</v>
      </c>
      <c r="AK3855" s="201">
        <f t="shared" si="1162"/>
        <v>0.1174181158540856</v>
      </c>
      <c r="AL3855" s="24"/>
      <c r="AM3855" s="24"/>
      <c r="AN3855" s="24"/>
      <c r="AO3855" s="24"/>
      <c r="AP3855" s="165" t="str">
        <f t="shared" si="1163"/>
        <v>TBATBA</v>
      </c>
      <c r="AQ3855" s="203" t="str">
        <f t="shared" si="1164"/>
        <v>TBATBAJPY</v>
      </c>
      <c r="AR3855" s="206" t="str">
        <f t="shared" si="1165"/>
        <v>YAMAHA_Mounter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TBA</v>
      </c>
      <c r="F3856" s="23" t="s">
        <v>2585</v>
      </c>
      <c r="G3856" s="23" t="s">
        <v>2585</v>
      </c>
      <c r="H3856" s="29"/>
      <c r="I3856" s="204" t="str">
        <f t="shared" si="1159"/>
        <v>TBA</v>
      </c>
      <c r="J3856" s="188" t="s">
        <v>3664</v>
      </c>
      <c r="K3856" s="29" t="s">
        <v>3665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5.2900000000000003E-2</v>
      </c>
      <c r="AB3856" s="197">
        <f t="shared" si="1156"/>
        <v>624220</v>
      </c>
      <c r="AC3856" s="198">
        <f t="shared" si="1160"/>
        <v>74906.399999999994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38387201.515929215</v>
      </c>
      <c r="AJ3856" s="200">
        <f t="shared" si="1173"/>
        <v>4507352.8749115067</v>
      </c>
      <c r="AK3856" s="201">
        <f t="shared" si="1162"/>
        <v>0.1174181158540856</v>
      </c>
      <c r="AL3856" s="24"/>
      <c r="AM3856" s="24"/>
      <c r="AN3856" s="24"/>
      <c r="AO3856" s="24"/>
      <c r="AP3856" s="165" t="str">
        <f t="shared" si="1163"/>
        <v>TBATBA</v>
      </c>
      <c r="AQ3856" s="203" t="str">
        <f t="shared" si="1164"/>
        <v>TBATBAJPY</v>
      </c>
      <c r="AR3856" s="206" t="str">
        <f t="shared" si="1165"/>
        <v>YAMAHA_Mounter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TBA</v>
      </c>
      <c r="F3857" s="23" t="s">
        <v>2585</v>
      </c>
      <c r="G3857" s="23" t="s">
        <v>2585</v>
      </c>
      <c r="H3857" s="29"/>
      <c r="I3857" s="204" t="str">
        <f t="shared" si="1159"/>
        <v>TBA</v>
      </c>
      <c r="J3857" s="188" t="s">
        <v>3664</v>
      </c>
      <c r="K3857" s="29" t="s">
        <v>3665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5.2900000000000003E-2</v>
      </c>
      <c r="AB3857" s="197">
        <f t="shared" si="1156"/>
        <v>624220</v>
      </c>
      <c r="AC3857" s="198">
        <f t="shared" si="1160"/>
        <v>74906.399999999994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38387201.515929215</v>
      </c>
      <c r="AJ3857" s="200">
        <f t="shared" si="1173"/>
        <v>4507352.8749115067</v>
      </c>
      <c r="AK3857" s="201">
        <f t="shared" si="1162"/>
        <v>0.1174181158540856</v>
      </c>
      <c r="AL3857" s="24"/>
      <c r="AM3857" s="24"/>
      <c r="AN3857" s="24"/>
      <c r="AO3857" s="24"/>
      <c r="AP3857" s="165" t="str">
        <f t="shared" si="1163"/>
        <v>TBATBA</v>
      </c>
      <c r="AQ3857" s="203" t="str">
        <f t="shared" si="1164"/>
        <v>TBATBAJPY</v>
      </c>
      <c r="AR3857" s="206" t="str">
        <f t="shared" si="1165"/>
        <v>YAMAHA_Mounter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TBA</v>
      </c>
      <c r="F3858" s="23" t="s">
        <v>2585</v>
      </c>
      <c r="G3858" s="23" t="s">
        <v>2585</v>
      </c>
      <c r="H3858" s="29"/>
      <c r="I3858" s="204" t="str">
        <f t="shared" si="1159"/>
        <v>TBA</v>
      </c>
      <c r="J3858" s="188" t="s">
        <v>3666</v>
      </c>
      <c r="K3858" s="29" t="s">
        <v>3667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5.2900000000000003E-2</v>
      </c>
      <c r="AB3858" s="197">
        <f t="shared" ref="AB3858:AB3921" si="1174">IF(AND(R3858&lt;&gt;"C66",R3858&lt;&gt;""),Z3858/Y3858*AA3858,"")</f>
        <v>384847.5</v>
      </c>
      <c r="AC3858" s="198">
        <f t="shared" si="1160"/>
        <v>46181.7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38387201.515929215</v>
      </c>
      <c r="AJ3858" s="200">
        <f t="shared" si="1173"/>
        <v>4507352.8749115067</v>
      </c>
      <c r="AK3858" s="201">
        <f t="shared" si="1162"/>
        <v>0.1174181158540856</v>
      </c>
      <c r="AL3858" s="24"/>
      <c r="AM3858" s="24"/>
      <c r="AN3858" s="24"/>
      <c r="AO3858" s="24"/>
      <c r="AP3858" s="165" t="str">
        <f t="shared" si="1163"/>
        <v>TBATBA</v>
      </c>
      <c r="AQ3858" s="203" t="str">
        <f t="shared" si="1164"/>
        <v>TBATBAJPY</v>
      </c>
      <c r="AR3858" s="206" t="str">
        <f t="shared" si="1165"/>
        <v>YAMAHA_Non_Mounter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TBA</v>
      </c>
      <c r="F3859" s="23" t="s">
        <v>2585</v>
      </c>
      <c r="G3859" s="23" t="s">
        <v>2585</v>
      </c>
      <c r="H3859" s="29"/>
      <c r="I3859" s="204" t="str">
        <f t="shared" si="1159"/>
        <v>TBA</v>
      </c>
      <c r="J3859" s="188" t="s">
        <v>3668</v>
      </c>
      <c r="K3859" s="29" t="s">
        <v>3667</v>
      </c>
      <c r="L3859" s="24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1.0760000000000001</v>
      </c>
      <c r="AB3859" s="197">
        <f t="shared" si="1174"/>
        <v>175683.185840708</v>
      </c>
      <c r="AC3859" s="198">
        <f t="shared" si="1160"/>
        <v>21081.98230088496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38387201.515929215</v>
      </c>
      <c r="AJ3859" s="200">
        <f t="shared" si="1173"/>
        <v>4507352.8749115067</v>
      </c>
      <c r="AK3859" s="201">
        <f t="shared" si="1162"/>
        <v>0.1174181158540856</v>
      </c>
      <c r="AL3859" s="24"/>
      <c r="AM3859" s="24"/>
      <c r="AN3859" s="24"/>
      <c r="AO3859" s="24"/>
      <c r="AP3859" s="165" t="str">
        <f t="shared" si="1163"/>
        <v>TBATBA</v>
      </c>
      <c r="AQ3859" s="203" t="str">
        <f t="shared" si="1164"/>
        <v>TBATBARMB</v>
      </c>
      <c r="AR3859" s="206" t="str">
        <f t="shared" si="1165"/>
        <v>YAMAHA_Non_Mounter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TBA</v>
      </c>
      <c r="F3860" s="23" t="s">
        <v>2585</v>
      </c>
      <c r="G3860" s="23" t="s">
        <v>2585</v>
      </c>
      <c r="H3860" s="29"/>
      <c r="I3860" s="204" t="str">
        <f t="shared" si="1159"/>
        <v>TBA</v>
      </c>
      <c r="J3860" s="188" t="s">
        <v>3669</v>
      </c>
      <c r="K3860" s="29" t="s">
        <v>3667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5.2900000000000003E-2</v>
      </c>
      <c r="AB3860" s="197">
        <f t="shared" si="1174"/>
        <v>523392.60000000003</v>
      </c>
      <c r="AC3860" s="198">
        <f t="shared" si="1160"/>
        <v>62807.112000000001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38387201.515929215</v>
      </c>
      <c r="AJ3860" s="200">
        <f t="shared" si="1173"/>
        <v>4507352.8749115067</v>
      </c>
      <c r="AK3860" s="201">
        <f t="shared" si="1162"/>
        <v>0.1174181158540856</v>
      </c>
      <c r="AL3860" s="24"/>
      <c r="AM3860" s="24"/>
      <c r="AN3860" s="24"/>
      <c r="AO3860" s="24"/>
      <c r="AP3860" s="165" t="str">
        <f t="shared" si="1163"/>
        <v>TBATBA</v>
      </c>
      <c r="AQ3860" s="203" t="str">
        <f t="shared" si="1164"/>
        <v>TBATBAJPY</v>
      </c>
      <c r="AR3860" s="206" t="str">
        <f t="shared" si="1165"/>
        <v>YAMAHA_Mounter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TBA</v>
      </c>
      <c r="F3861" s="23" t="s">
        <v>2585</v>
      </c>
      <c r="G3861" s="23" t="s">
        <v>2585</v>
      </c>
      <c r="H3861" s="29"/>
      <c r="I3861" s="204" t="str">
        <f t="shared" si="1159"/>
        <v>TBA</v>
      </c>
      <c r="J3861" s="188" t="s">
        <v>3670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5.2900000000000003E-2</v>
      </c>
      <c r="AB3861" s="197">
        <f t="shared" si="1174"/>
        <v>396750</v>
      </c>
      <c r="AC3861" s="198">
        <f t="shared" si="1160"/>
        <v>47610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38387201.515929215</v>
      </c>
      <c r="AJ3861" s="200">
        <f t="shared" si="1173"/>
        <v>4507352.8749115067</v>
      </c>
      <c r="AK3861" s="201">
        <f t="shared" si="1162"/>
        <v>0.1174181158540856</v>
      </c>
      <c r="AL3861" s="24"/>
      <c r="AM3861" s="24"/>
      <c r="AN3861" s="24"/>
      <c r="AO3861" s="24"/>
      <c r="AP3861" s="165" t="str">
        <f t="shared" si="1163"/>
        <v>TBATBA</v>
      </c>
      <c r="AQ3861" s="203" t="str">
        <f t="shared" si="1164"/>
        <v>TBATBAJPY</v>
      </c>
      <c r="AR3861" s="206" t="str">
        <f t="shared" si="1165"/>
        <v>YAMAHA_Mounter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TBA</v>
      </c>
      <c r="F3862" s="23" t="s">
        <v>2585</v>
      </c>
      <c r="G3862" s="23" t="s">
        <v>2585</v>
      </c>
      <c r="H3862" s="29"/>
      <c r="I3862" s="204" t="str">
        <f t="shared" si="1159"/>
        <v>TBA</v>
      </c>
      <c r="J3862" s="188" t="s">
        <v>3671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5.2900000000000003E-2</v>
      </c>
      <c r="AB3862" s="197">
        <f t="shared" si="1174"/>
        <v>788210</v>
      </c>
      <c r="AC3862" s="198">
        <f t="shared" si="1160"/>
        <v>94585.2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38387201.515929215</v>
      </c>
      <c r="AJ3862" s="200">
        <f t="shared" si="1173"/>
        <v>4507352.8749115067</v>
      </c>
      <c r="AK3862" s="201">
        <f t="shared" si="1162"/>
        <v>0.1174181158540856</v>
      </c>
      <c r="AL3862" s="24"/>
      <c r="AM3862" s="24"/>
      <c r="AN3862" s="24"/>
      <c r="AO3862" s="24"/>
      <c r="AP3862" s="165" t="str">
        <f t="shared" si="1163"/>
        <v>TBATBA</v>
      </c>
      <c r="AQ3862" s="203" t="str">
        <f t="shared" si="1164"/>
        <v>TBATBAJPY</v>
      </c>
      <c r="AR3862" s="206" t="str">
        <f t="shared" si="1165"/>
        <v>YAMAHA_Mounter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TBA</v>
      </c>
      <c r="F3863" s="23" t="s">
        <v>2585</v>
      </c>
      <c r="G3863" s="23" t="s">
        <v>2585</v>
      </c>
      <c r="H3863" s="29"/>
      <c r="I3863" s="204" t="str">
        <f t="shared" si="1159"/>
        <v>TBA</v>
      </c>
      <c r="J3863" s="188" t="s">
        <v>3671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5.2900000000000003E-2</v>
      </c>
      <c r="AB3863" s="197">
        <f t="shared" si="1174"/>
        <v>788210</v>
      </c>
      <c r="AC3863" s="198">
        <f t="shared" si="1160"/>
        <v>94585.2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38387201.515929215</v>
      </c>
      <c r="AJ3863" s="200">
        <f t="shared" si="1173"/>
        <v>4507352.8749115067</v>
      </c>
      <c r="AK3863" s="201">
        <f t="shared" si="1162"/>
        <v>0.1174181158540856</v>
      </c>
      <c r="AL3863" s="24"/>
      <c r="AM3863" s="24"/>
      <c r="AN3863" s="24"/>
      <c r="AO3863" s="24"/>
      <c r="AP3863" s="165" t="str">
        <f t="shared" si="1163"/>
        <v>TBATBA</v>
      </c>
      <c r="AQ3863" s="203" t="str">
        <f t="shared" si="1164"/>
        <v>TBATBAJPY</v>
      </c>
      <c r="AR3863" s="206" t="str">
        <f t="shared" si="1165"/>
        <v>YAMAHA_Mounter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TBA</v>
      </c>
      <c r="F3864" s="23" t="s">
        <v>2585</v>
      </c>
      <c r="G3864" s="23" t="s">
        <v>2585</v>
      </c>
      <c r="H3864" s="29"/>
      <c r="I3864" s="204" t="str">
        <f t="shared" si="1159"/>
        <v>TBA</v>
      </c>
      <c r="J3864" s="188" t="s">
        <v>3670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5.2900000000000003E-2</v>
      </c>
      <c r="AB3864" s="197">
        <f t="shared" si="1174"/>
        <v>679236</v>
      </c>
      <c r="AC3864" s="198">
        <f t="shared" si="1160"/>
        <v>81508.319999999992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38387201.515929215</v>
      </c>
      <c r="AJ3864" s="200">
        <f t="shared" si="1173"/>
        <v>4507352.8749115067</v>
      </c>
      <c r="AK3864" s="201">
        <f t="shared" si="1162"/>
        <v>0.1174181158540856</v>
      </c>
      <c r="AL3864" s="24"/>
      <c r="AM3864" s="24"/>
      <c r="AN3864" s="24"/>
      <c r="AO3864" s="24"/>
      <c r="AP3864" s="165" t="str">
        <f t="shared" si="1163"/>
        <v>TBATBA</v>
      </c>
      <c r="AQ3864" s="203" t="str">
        <f t="shared" si="1164"/>
        <v>TBATBAJPY</v>
      </c>
      <c r="AR3864" s="206" t="str">
        <f t="shared" si="1165"/>
        <v>YAMAHA_Mounter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TBA</v>
      </c>
      <c r="F3865" s="23" t="s">
        <v>2585</v>
      </c>
      <c r="G3865" s="23" t="s">
        <v>2585</v>
      </c>
      <c r="H3865" s="29"/>
      <c r="I3865" s="204" t="str">
        <f t="shared" si="1159"/>
        <v>TBA</v>
      </c>
      <c r="J3865" s="188" t="s">
        <v>3670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5.2900000000000003E-2</v>
      </c>
      <c r="AB3865" s="197">
        <f t="shared" si="1174"/>
        <v>679236</v>
      </c>
      <c r="AC3865" s="198">
        <f t="shared" si="1160"/>
        <v>81508.319999999992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38387201.515929215</v>
      </c>
      <c r="AJ3865" s="200">
        <f t="shared" si="1173"/>
        <v>4507352.8749115067</v>
      </c>
      <c r="AK3865" s="201">
        <f t="shared" si="1162"/>
        <v>0.1174181158540856</v>
      </c>
      <c r="AL3865" s="24"/>
      <c r="AM3865" s="24"/>
      <c r="AN3865" s="24"/>
      <c r="AO3865" s="24"/>
      <c r="AP3865" s="165" t="str">
        <f t="shared" si="1163"/>
        <v>TBATBA</v>
      </c>
      <c r="AQ3865" s="203" t="str">
        <f t="shared" si="1164"/>
        <v>TBATBAJPY</v>
      </c>
      <c r="AR3865" s="206" t="str">
        <f t="shared" si="1165"/>
        <v>YAMAHA_Mounter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R1" zoomScale="70" zoomScaleNormal="70" workbookViewId="0">
      <selection activeCell="AC14" sqref="AC1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3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4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5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5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5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5" t="s">
        <v>3388</v>
      </c>
      <c r="Q10" s="266"/>
      <c r="R10" s="266"/>
      <c r="S10" s="266"/>
      <c r="T10" s="266"/>
      <c r="U10" s="266"/>
      <c r="V10" s="266"/>
      <c r="AB10" s="247" t="s">
        <v>3389</v>
      </c>
      <c r="AC10" s="248"/>
      <c r="AD10" s="248"/>
      <c r="AE10" s="248"/>
      <c r="AF10" s="248"/>
      <c r="AG10" s="248"/>
      <c r="AH10" s="248"/>
      <c r="AI10" s="249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7"/>
      <c r="Q11" s="268"/>
      <c r="R11" s="268"/>
      <c r="S11" s="268"/>
      <c r="T11" s="268"/>
      <c r="U11" s="268"/>
      <c r="V11" s="268"/>
      <c r="AB11" s="250"/>
      <c r="AC11" s="251"/>
      <c r="AD11" s="251"/>
      <c r="AE11" s="251"/>
      <c r="AF11" s="251"/>
      <c r="AG11" s="251"/>
      <c r="AH11" s="251"/>
      <c r="AI11" s="252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3781943.3628318585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24476658.336283188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9089600.1884955745</v>
      </c>
      <c r="AF13" s="79">
        <f>IF(AD13="","",SUMIFS(raw_sheet!AB:AB,raw_sheet!A:A,list!AB13,raw_sheet!B:B,list!AC13,raw_sheet!C:C,list!AD13,raw_sheet!S:S,list!$AF$12))</f>
        <v>6992484.8206017707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428495.57522123901</v>
      </c>
      <c r="AI13" s="80">
        <f>IF(AD13="","",SUMIFS(raw_sheet!AB:AB,raw_sheet!A:A,list!AB13,raw_sheet!B:B,list!AC13,raw_sheet!C:C,list!AD13))</f>
        <v>16510580.584318584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18685318.849486727</v>
      </c>
      <c r="T14" s="79">
        <f>IF(R14="","",SUMIFS(raw_sheet!AB:AB,raw_sheet!E:E,list!P14,raw_sheet!F:F,list!Q14,raw_sheet!G:G,list!R14,raw_sheet!R:R,list!$T$12))</f>
        <v>3069788.2719292035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21755107.121415932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130392500</v>
      </c>
      <c r="AK18" s="124" cm="1">
        <f t="array" ref="AK18">IFERROR(SUMPRODUCT((AD21:AD150="EAST")*(AJ21:AJ150)),0)</f>
        <v>7343408.7800000003</v>
      </c>
      <c r="AL18" s="124" cm="1">
        <f t="array" ref="AL18">IFERROR(SUMPRODUCT((AD21:AD150="NORTH")*(AJ21:AJ150)),0)</f>
        <v>450000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0" t="s">
        <v>3312</v>
      </c>
      <c r="D19" s="261"/>
      <c r="E19" s="262"/>
      <c r="F19" s="38"/>
      <c r="M19" s="47"/>
      <c r="N19" s="107"/>
      <c r="O19" s="39"/>
      <c r="P19" s="256" t="s">
        <v>3340</v>
      </c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B19" s="258" t="s">
        <v>3214</v>
      </c>
      <c r="AC19" s="259"/>
      <c r="AD19" s="259"/>
      <c r="AE19" s="259"/>
      <c r="AF19" s="259"/>
      <c r="AG19" s="259"/>
      <c r="AH19" s="259"/>
      <c r="AI19" s="259"/>
      <c r="AJ19" s="259"/>
      <c r="AK19" s="259"/>
      <c r="AL19" s="259"/>
      <c r="AM19" s="259"/>
    </row>
    <row r="20" spans="1:39" ht="16.2" thickBot="1">
      <c r="A20" s="167"/>
      <c r="B20" s="168"/>
      <c r="C20" s="260" t="s">
        <v>3215</v>
      </c>
      <c r="D20" s="261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60" t="s">
        <v>3226</v>
      </c>
      <c r="D21" s="261"/>
      <c r="E21" s="146">
        <v>2024</v>
      </c>
      <c r="M21" s="47"/>
      <c r="N21" s="107"/>
      <c r="O21" s="39"/>
      <c r="P21" s="15" cm="1">
        <f t="array" ref="P21:Z63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63" t="s">
        <v>3227</v>
      </c>
      <c r="D22" s="264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SOUTH</v>
      </c>
      <c r="S26" s="13" t="str">
        <v>C28SZX20240179HC</v>
      </c>
      <c r="T26" s="13" t="str">
        <v>达盟</v>
      </c>
      <c r="U26" s="13" t="str">
        <v>Heller 1936MK7</v>
      </c>
      <c r="V26" s="13">
        <v>1</v>
      </c>
      <c r="W26" s="92" t="str">
        <v>RMB</v>
      </c>
      <c r="X26" s="97">
        <v>1.1080000000000001</v>
      </c>
      <c r="Y26" s="92">
        <v>443200.00000000012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>
        <v>2024</v>
      </c>
      <c r="AC42" s="13">
        <v>12</v>
      </c>
      <c r="AD42" s="13" t="str">
        <v>SOUTH</v>
      </c>
      <c r="AE42" s="13" t="str">
        <v>C49SZX20240209JL/4600006197</v>
      </c>
      <c r="AF42" s="13" t="str">
        <v>高伟</v>
      </c>
      <c r="AG42" s="13" t="str">
        <v>YSM10</v>
      </c>
      <c r="AH42" s="13">
        <v>1</v>
      </c>
      <c r="AI42" s="92" t="str">
        <v>USD</v>
      </c>
      <c r="AJ42" s="118">
        <v>60000</v>
      </c>
      <c r="AK42" s="97">
        <v>7.8</v>
      </c>
      <c r="AL42" s="92">
        <v>468000</v>
      </c>
      <c r="AM42" s="229">
        <v>0.12</v>
      </c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>
        <v>2024</v>
      </c>
      <c r="AC43" s="13">
        <v>12</v>
      </c>
      <c r="AD43" s="13" t="str">
        <v>SOUTH</v>
      </c>
      <c r="AE43" s="13" t="str">
        <v>C49SZX20240209JL/4600006197</v>
      </c>
      <c r="AF43" s="13" t="str">
        <v>高伟</v>
      </c>
      <c r="AG43" s="13" t="str">
        <v>YSM10</v>
      </c>
      <c r="AH43" s="13">
        <v>1</v>
      </c>
      <c r="AI43" s="92" t="str">
        <v>USD</v>
      </c>
      <c r="AJ43" s="118">
        <v>60000</v>
      </c>
      <c r="AK43" s="97">
        <v>7.8</v>
      </c>
      <c r="AL43" s="92">
        <v>468000</v>
      </c>
      <c r="AM43" s="229">
        <v>0.12</v>
      </c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>
        <v>2024</v>
      </c>
      <c r="AC44" s="13">
        <v>12</v>
      </c>
      <c r="AD44" s="13" t="str">
        <v>SOUTH</v>
      </c>
      <c r="AE44" s="13" t="str">
        <v>C49SZX20240201JY</v>
      </c>
      <c r="AF44" s="13" t="str">
        <v>酷特</v>
      </c>
      <c r="AG44" s="13" t="str">
        <v>YSM10</v>
      </c>
      <c r="AH44" s="13">
        <v>1</v>
      </c>
      <c r="AI44" s="92" t="str">
        <v>JPY</v>
      </c>
      <c r="AJ44" s="118">
        <v>8700000</v>
      </c>
      <c r="AK44" s="97">
        <v>5.2900000000000003E-2</v>
      </c>
      <c r="AL44" s="92">
        <v>460230</v>
      </c>
      <c r="AM44" s="229">
        <v>0.12</v>
      </c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>
        <v>2024</v>
      </c>
      <c r="AC45" s="13">
        <v>12</v>
      </c>
      <c r="AD45" s="13" t="str">
        <v>EAST</v>
      </c>
      <c r="AE45" s="13" t="str">
        <v>C28SHA20241217/ZQR</v>
      </c>
      <c r="AF45" s="13" t="str">
        <v>上海和贤</v>
      </c>
      <c r="AG45" s="13" t="str">
        <v>HELLER 2043MK5 N2</v>
      </c>
      <c r="AH45" s="13">
        <v>1</v>
      </c>
      <c r="AI45" s="92" t="str">
        <v>RMB</v>
      </c>
      <c r="AJ45" s="118">
        <v>518500</v>
      </c>
      <c r="AK45" s="97">
        <v>1.0760000000000001</v>
      </c>
      <c r="AL45" s="92">
        <v>493722.12389380537</v>
      </c>
      <c r="AM45" s="229">
        <v>0.12</v>
      </c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>
        <v>2024</v>
      </c>
      <c r="AC46" s="13">
        <v>12</v>
      </c>
      <c r="AD46" s="13" t="str">
        <v>SOUTH</v>
      </c>
      <c r="AE46" s="13" t="str">
        <v>C49SZX20250001MZ</v>
      </c>
      <c r="AF46" s="13" t="str">
        <v>芯隆</v>
      </c>
      <c r="AG46" s="13" t="str">
        <v>YSM10</v>
      </c>
      <c r="AH46" s="13">
        <v>1</v>
      </c>
      <c r="AI46" s="92" t="str">
        <v>JPY</v>
      </c>
      <c r="AJ46" s="118">
        <v>8000000</v>
      </c>
      <c r="AK46" s="97">
        <v>5.2900000000000003E-2</v>
      </c>
      <c r="AL46" s="92">
        <v>423200</v>
      </c>
      <c r="AM46" s="229">
        <v>0.12</v>
      </c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>
        <v>2024</v>
      </c>
      <c r="AC47" s="13">
        <v>12</v>
      </c>
      <c r="AD47" s="13" t="str">
        <v>NORTH</v>
      </c>
      <c r="AE47" s="13" t="str">
        <v>C49BJS20241218XHH</v>
      </c>
      <c r="AF47" s="13" t="str">
        <v>北京恒立信通</v>
      </c>
      <c r="AG47" s="13" t="str">
        <v>YSM10</v>
      </c>
      <c r="AH47" s="13">
        <v>1</v>
      </c>
      <c r="AI47" s="92" t="str">
        <v>RMB</v>
      </c>
      <c r="AJ47" s="118">
        <v>450000</v>
      </c>
      <c r="AK47" s="97">
        <v>1.0760000000000001</v>
      </c>
      <c r="AL47" s="92">
        <v>428495.57522123901</v>
      </c>
      <c r="AM47" s="229">
        <v>0.12</v>
      </c>
    </row>
    <row r="48" spans="1:39">
      <c r="A48" s="103"/>
      <c r="B48" s="40"/>
      <c r="P48" s="13">
        <v>2024</v>
      </c>
      <c r="Q48" s="13">
        <v>12</v>
      </c>
      <c r="R48" s="13" t="str">
        <v>EAST</v>
      </c>
      <c r="S48" s="13" t="str">
        <v>C49SHA20241101/LQM</v>
      </c>
      <c r="T48" s="13" t="str">
        <v>东之鸣（台州）</v>
      </c>
      <c r="U48" s="13" t="str">
        <v>YSM10</v>
      </c>
      <c r="V48" s="13">
        <v>1</v>
      </c>
      <c r="W48" s="92" t="str">
        <v>RMB</v>
      </c>
      <c r="X48" s="97">
        <v>1.1080000000000001</v>
      </c>
      <c r="Y48" s="92">
        <v>402017.69911504438</v>
      </c>
      <c r="Z48" s="229">
        <v>0.12</v>
      </c>
      <c r="AB48" s="13">
        <v>2024</v>
      </c>
      <c r="AC48" s="13">
        <v>12</v>
      </c>
      <c r="AD48" s="13" t="str">
        <v>SOUTH</v>
      </c>
      <c r="AE48" s="13" t="str">
        <v>C49SZX20240216SQ</v>
      </c>
      <c r="AF48" s="13" t="str">
        <v>赛旺</v>
      </c>
      <c r="AG48" s="13" t="str">
        <v>YSM20R</v>
      </c>
      <c r="AH48" s="13">
        <v>1</v>
      </c>
      <c r="AI48" s="92" t="str">
        <v>JPY</v>
      </c>
      <c r="AJ48" s="118">
        <v>13200000</v>
      </c>
      <c r="AK48" s="97">
        <v>5.2900000000000003E-2</v>
      </c>
      <c r="AL48" s="92">
        <v>698280</v>
      </c>
      <c r="AM48" s="229">
        <v>0.12</v>
      </c>
    </row>
    <row r="49" spans="1:39">
      <c r="A49" s="103"/>
      <c r="B49" s="40"/>
      <c r="P49" s="13">
        <v>2024</v>
      </c>
      <c r="Q49" s="13">
        <v>12</v>
      </c>
      <c r="R49" s="13" t="str">
        <v>SOUTH</v>
      </c>
      <c r="S49" s="13" t="str">
        <v>C49SZX20240195SX</v>
      </c>
      <c r="T49" s="13" t="str">
        <v>岚新</v>
      </c>
      <c r="U49" s="13" t="str">
        <v>YSM20R</v>
      </c>
      <c r="V49" s="13">
        <v>1</v>
      </c>
      <c r="W49" s="92" t="str">
        <v>JPY</v>
      </c>
      <c r="X49" s="97">
        <v>5.1799999999999999E-2</v>
      </c>
      <c r="Y49" s="92">
        <v>858844</v>
      </c>
      <c r="Z49" s="229">
        <v>0.12</v>
      </c>
      <c r="AB49" s="13">
        <v>2024</v>
      </c>
      <c r="AC49" s="13">
        <v>12</v>
      </c>
      <c r="AD49" s="13" t="str">
        <v>SOUTH</v>
      </c>
      <c r="AE49" s="13" t="str">
        <v>C49SZX20240216SQ</v>
      </c>
      <c r="AF49" s="13" t="str">
        <v>赛旺</v>
      </c>
      <c r="AG49" s="13" t="str">
        <v>YSM20R</v>
      </c>
      <c r="AH49" s="13">
        <v>1</v>
      </c>
      <c r="AI49" s="92" t="str">
        <v>JPY</v>
      </c>
      <c r="AJ49" s="118">
        <v>13200000</v>
      </c>
      <c r="AK49" s="97">
        <v>5.2900000000000003E-2</v>
      </c>
      <c r="AL49" s="92">
        <v>698280</v>
      </c>
      <c r="AM49" s="229">
        <v>0.12</v>
      </c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C49SHA20241105/LQM</v>
      </c>
      <c r="T50" s="13" t="str">
        <v>无锡市恒通</v>
      </c>
      <c r="U50" s="13" t="str">
        <v>YSM20R</v>
      </c>
      <c r="V50" s="13">
        <v>1</v>
      </c>
      <c r="W50" s="92" t="str">
        <v>RMB</v>
      </c>
      <c r="X50" s="97">
        <v>1.0920000000000001</v>
      </c>
      <c r="Y50" s="92">
        <v>724778.76106194709</v>
      </c>
      <c r="Z50" s="229">
        <v>0.12</v>
      </c>
      <c r="AB50" s="13">
        <v>2024</v>
      </c>
      <c r="AC50" s="13">
        <v>12</v>
      </c>
      <c r="AD50" s="13" t="str">
        <v>SOUTH</v>
      </c>
      <c r="AE50" s="13" t="str">
        <v>C49SZX20240216SQ</v>
      </c>
      <c r="AF50" s="13" t="str">
        <v>赛旺</v>
      </c>
      <c r="AG50" s="13" t="str">
        <v>YSM10</v>
      </c>
      <c r="AH50" s="13">
        <v>1</v>
      </c>
      <c r="AI50" s="92" t="str">
        <v>JPY</v>
      </c>
      <c r="AJ50" s="118">
        <v>11800000</v>
      </c>
      <c r="AK50" s="97">
        <v>5.2900000000000003E-2</v>
      </c>
      <c r="AL50" s="92">
        <v>624220</v>
      </c>
      <c r="AM50" s="229">
        <v>0.12</v>
      </c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357557.5221238939</v>
      </c>
      <c r="Z51" s="229">
        <v>0.12</v>
      </c>
      <c r="AB51" s="13">
        <v>2024</v>
      </c>
      <c r="AC51" s="13">
        <v>12</v>
      </c>
      <c r="AD51" s="13" t="str">
        <v>SOUTH</v>
      </c>
      <c r="AE51" s="13" t="str">
        <v>C49SZX20240216SQ</v>
      </c>
      <c r="AF51" s="13" t="str">
        <v>赛旺</v>
      </c>
      <c r="AG51" s="13" t="str">
        <v>YSM10</v>
      </c>
      <c r="AH51" s="13">
        <v>1</v>
      </c>
      <c r="AI51" s="92" t="str">
        <v>JPY</v>
      </c>
      <c r="AJ51" s="118">
        <v>11800000</v>
      </c>
      <c r="AK51" s="97">
        <v>5.2900000000000003E-2</v>
      </c>
      <c r="AL51" s="92">
        <v>624220</v>
      </c>
      <c r="AM51" s="229">
        <v>0.12</v>
      </c>
    </row>
    <row r="52" spans="1:39">
      <c r="A52" s="103"/>
      <c r="B52" s="40"/>
      <c r="P52" s="13">
        <v>2024</v>
      </c>
      <c r="Q52" s="13">
        <v>12</v>
      </c>
      <c r="R52" s="13" t="str">
        <v>SOUTH</v>
      </c>
      <c r="S52" s="13" t="str">
        <v>C49SZX20240201JL/HJD24110519</v>
      </c>
      <c r="T52" s="13" t="str">
        <v>皓吉达</v>
      </c>
      <c r="U52" s="13" t="str">
        <v>YSM10</v>
      </c>
      <c r="V52" s="13">
        <v>1</v>
      </c>
      <c r="W52" s="92" t="str">
        <v>RMB</v>
      </c>
      <c r="X52" s="97">
        <v>1.0920000000000001</v>
      </c>
      <c r="Y52" s="92">
        <v>431678.23008849565</v>
      </c>
      <c r="Z52" s="229">
        <v>0.12</v>
      </c>
      <c r="AB52" s="13">
        <v>2024</v>
      </c>
      <c r="AC52" s="13">
        <v>12</v>
      </c>
      <c r="AD52" s="13" t="str">
        <v>SOUTH</v>
      </c>
      <c r="AE52" s="13" t="str">
        <v>C28SZX20240212DX</v>
      </c>
      <c r="AF52" s="13" t="str">
        <v>欧洋佳优</v>
      </c>
      <c r="AG52" s="13" t="str">
        <v>YSi-V</v>
      </c>
      <c r="AH52" s="13">
        <v>1</v>
      </c>
      <c r="AI52" s="92" t="str">
        <v>JPY</v>
      </c>
      <c r="AJ52" s="118">
        <v>7275000</v>
      </c>
      <c r="AK52" s="97">
        <v>5.2900000000000003E-2</v>
      </c>
      <c r="AL52" s="92">
        <v>384847.5</v>
      </c>
      <c r="AM52" s="229">
        <v>0.12</v>
      </c>
    </row>
    <row r="53" spans="1:39">
      <c r="A53" s="103"/>
      <c r="B53" s="40"/>
      <c r="P53" s="13">
        <v>2024</v>
      </c>
      <c r="Q53" s="13">
        <v>12</v>
      </c>
      <c r="R53" s="13" t="str">
        <v>NORTH</v>
      </c>
      <c r="S53" s="13" t="str">
        <v>C49BJS20241120XHHR1</v>
      </c>
      <c r="T53" s="13" t="str">
        <v>北京赫兴电子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526189.38053097355</v>
      </c>
      <c r="Z53" s="229">
        <v>0.12</v>
      </c>
      <c r="AB53" s="13">
        <v>2024</v>
      </c>
      <c r="AC53" s="13">
        <v>12</v>
      </c>
      <c r="AD53" s="13" t="str">
        <v>SOUTH</v>
      </c>
      <c r="AE53" s="13" t="str">
        <v>C28SZX20240213DX</v>
      </c>
      <c r="AF53" s="13" t="str">
        <v>欧洋佳优</v>
      </c>
      <c r="AG53" s="13" t="str">
        <v>DESEN DSP-10-YMH</v>
      </c>
      <c r="AH53" s="13">
        <v>1</v>
      </c>
      <c r="AI53" s="92" t="str">
        <v>RMB</v>
      </c>
      <c r="AJ53" s="118">
        <v>184500</v>
      </c>
      <c r="AK53" s="97">
        <v>1.0760000000000001</v>
      </c>
      <c r="AL53" s="92">
        <v>175683.185840708</v>
      </c>
      <c r="AM53" s="229">
        <v>0.12</v>
      </c>
    </row>
    <row r="54" spans="1:39">
      <c r="A54" s="103"/>
      <c r="B54" s="40"/>
      <c r="P54" s="13">
        <v>2024</v>
      </c>
      <c r="Q54" s="13">
        <v>12</v>
      </c>
      <c r="R54" s="13" t="str">
        <v>SOUTH</v>
      </c>
      <c r="S54" s="13" t="str">
        <v>C49SZX20240205SX</v>
      </c>
      <c r="T54" s="13" t="str">
        <v>锐诚</v>
      </c>
      <c r="U54" s="13" t="str">
        <v>YSM10</v>
      </c>
      <c r="V54" s="13">
        <v>1</v>
      </c>
      <c r="W54" s="92" t="str">
        <v>JPY</v>
      </c>
      <c r="X54" s="97">
        <v>5.1799999999999999E-2</v>
      </c>
      <c r="Y54" s="92">
        <v>372960</v>
      </c>
      <c r="Z54" s="229">
        <v>0.12</v>
      </c>
      <c r="AB54" s="13">
        <v>2024</v>
      </c>
      <c r="AC54" s="13">
        <v>12</v>
      </c>
      <c r="AD54" s="13" t="str">
        <v>SOUTH</v>
      </c>
      <c r="AE54" s="13" t="str">
        <v>C49SZX20240211DX</v>
      </c>
      <c r="AF54" s="13" t="str">
        <v>欧洋佳优</v>
      </c>
      <c r="AG54" s="13" t="str">
        <v>YSM10</v>
      </c>
      <c r="AH54" s="13">
        <v>1</v>
      </c>
      <c r="AI54" s="92" t="str">
        <v>JPY</v>
      </c>
      <c r="AJ54" s="118">
        <v>9894000</v>
      </c>
      <c r="AK54" s="97">
        <v>5.2900000000000003E-2</v>
      </c>
      <c r="AL54" s="92">
        <v>523392.60000000003</v>
      </c>
      <c r="AM54" s="229">
        <v>0.12</v>
      </c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NORTH</v>
      </c>
      <c r="S56" s="13" t="str">
        <v>C66BJS20241125</v>
      </c>
      <c r="T56" s="13" t="str">
        <v>青岛索拓</v>
      </c>
      <c r="U56" s="13" t="str">
        <v>SOLDERSTAR Lite 6</v>
      </c>
      <c r="V56" s="13">
        <v>1</v>
      </c>
      <c r="W56" s="92" t="str">
        <v>RMB</v>
      </c>
      <c r="X56" s="97">
        <v>1.0920000000000001</v>
      </c>
      <c r="Y56" s="92">
        <v>28024.778761061953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SOUTH</v>
      </c>
      <c r="S57" s="13" t="str">
        <v>C28SZX20240207MZ</v>
      </c>
      <c r="T57" s="13" t="str">
        <v>鸿楠</v>
      </c>
      <c r="U57" s="13" t="str">
        <v>YSi-V</v>
      </c>
      <c r="V57" s="13">
        <v>1</v>
      </c>
      <c r="W57" s="92" t="str">
        <v>JPY</v>
      </c>
      <c r="X57" s="97">
        <v>5.2900000000000003E-2</v>
      </c>
      <c r="Y57" s="92">
        <v>423200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C49SZX20240185MZ</v>
      </c>
      <c r="T58" s="13" t="str">
        <v>鸿楠</v>
      </c>
      <c r="U58" s="13" t="str">
        <v>YSM10</v>
      </c>
      <c r="V58" s="13">
        <v>1</v>
      </c>
      <c r="W58" s="92" t="str">
        <v>JPY</v>
      </c>
      <c r="X58" s="97">
        <v>5.2900000000000003E-2</v>
      </c>
      <c r="Y58" s="92">
        <v>568675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C49SZX20240193JY</v>
      </c>
      <c r="T60" s="13" t="str">
        <v>建航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396750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EAST</v>
      </c>
      <c r="S61" s="13" t="str">
        <v>C49SHA20241203/ZQR</v>
      </c>
      <c r="T61" s="13" t="str">
        <v>上海项如</v>
      </c>
      <c r="U61" s="13" t="str">
        <v>YSM10</v>
      </c>
      <c r="V61" s="13">
        <v>1</v>
      </c>
      <c r="W61" s="92" t="str">
        <v>RMB</v>
      </c>
      <c r="X61" s="97">
        <v>1.0760000000000001</v>
      </c>
      <c r="Y61" s="90">
        <v>571327.43362831871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C49SHA20241211/TWB</v>
      </c>
      <c r="T62" s="13" t="str">
        <v>宁波朗能</v>
      </c>
      <c r="U62" s="13" t="str">
        <v>YSM20R</v>
      </c>
      <c r="V62" s="13">
        <v>1</v>
      </c>
      <c r="W62" s="92" t="str">
        <v>RMB</v>
      </c>
      <c r="X62" s="97">
        <v>1.0760000000000001</v>
      </c>
      <c r="Y62" s="90">
        <v>618938.05309734517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C49SHA20241212/ZQR</v>
      </c>
      <c r="T63" s="13" t="str">
        <v>宁波高新区宁工</v>
      </c>
      <c r="U63" s="13" t="str">
        <v>YSM10</v>
      </c>
      <c r="V63" s="13">
        <v>1</v>
      </c>
      <c r="W63" s="92" t="str">
        <v>RMB</v>
      </c>
      <c r="X63" s="97">
        <v>1.0760000000000001</v>
      </c>
      <c r="Y63" s="90">
        <v>466584.07079646026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6" t="s">
        <v>3270</v>
      </c>
      <c r="G49" s="110">
        <v>44896</v>
      </c>
    </row>
    <row r="50" spans="6:7">
      <c r="F50" s="246" t="s">
        <v>3271</v>
      </c>
      <c r="G50" s="110">
        <v>44927</v>
      </c>
    </row>
    <row r="51" spans="6:7">
      <c r="F51" s="246" t="s">
        <v>3272</v>
      </c>
      <c r="G51" s="110">
        <v>44958</v>
      </c>
    </row>
    <row r="52" spans="6:7">
      <c r="F52" s="246" t="s">
        <v>3274</v>
      </c>
      <c r="G52" s="110">
        <v>44986</v>
      </c>
    </row>
    <row r="53" spans="6:7">
      <c r="F53" s="246" t="s">
        <v>3276</v>
      </c>
      <c r="G53" s="110">
        <v>45017</v>
      </c>
    </row>
    <row r="54" spans="6:7">
      <c r="F54" s="246" t="s">
        <v>3277</v>
      </c>
      <c r="G54" s="110">
        <v>45047</v>
      </c>
    </row>
    <row r="55" spans="6:7">
      <c r="F55" s="246" t="s">
        <v>3279</v>
      </c>
      <c r="G55" s="110">
        <v>45078</v>
      </c>
    </row>
    <row r="56" spans="6:7">
      <c r="F56" s="246" t="s">
        <v>3281</v>
      </c>
      <c r="G56" s="110">
        <v>45108</v>
      </c>
    </row>
    <row r="57" spans="6:7">
      <c r="F57" s="246" t="s">
        <v>3283</v>
      </c>
      <c r="G57" s="110">
        <v>45139</v>
      </c>
    </row>
    <row r="58" spans="6:7">
      <c r="F58" s="246" t="s">
        <v>3285</v>
      </c>
      <c r="G58" s="110">
        <v>45170</v>
      </c>
    </row>
    <row r="59" spans="6:7">
      <c r="F59" s="246" t="s">
        <v>3286</v>
      </c>
      <c r="G59" s="110">
        <v>45200</v>
      </c>
    </row>
    <row r="60" spans="6:7">
      <c r="F60" s="246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2025-01-03T06:16:24Z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