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85" documentId="13_ncr:1_{D7B31631-9EC2-A043-AB5E-59F176544080}" xr6:coauthVersionLast="47" xr6:coauthVersionMax="47" xr10:uidLastSave="{E6682507-CF2C-4806-90BD-5A71E7AAE90A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C3781" i="1" s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AB3785" i="1" s="1"/>
  <c r="AC3785" i="1" s="1"/>
  <c r="Z3786" i="1"/>
  <c r="Z3787" i="1"/>
  <c r="AB3787" i="1" s="1"/>
  <c r="AC3787" i="1" s="1"/>
  <c r="Z3788" i="1"/>
  <c r="AB3788" i="1" s="1"/>
  <c r="AC3788" i="1" s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4" i="1" l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83" i="1" l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782" i="1" s="1"/>
  <c r="AK378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83" i="1" l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J3788" i="1"/>
  <c r="AK3788" i="1" s="1"/>
  <c r="AK3777" i="1"/>
  <c r="AK3779" i="1"/>
  <c r="AK3778" i="1"/>
  <c r="AK3785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<sst xmlns="http://schemas.openxmlformats.org/spreadsheetml/2006/main" count="45220" uniqueCount="3616">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</sst>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10">
      <filters>
        <filter val="康佳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C1" zoomScale="70" zoomScaleNormal="70" workbookViewId="0">
      <pane ySplit="1" topLeftCell="A2263" activePane="bottomLeft" state="frozen"/>
      <selection activeCell="L1" sqref="L1"/>
      <selection pane="bottomLeft" activeCell="J3999" sqref="J399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22962435.68141593</v>
      </c>
      <c r="AJ80" s="19">
        <f t="shared" si="24"/>
        <v>2686367.166769912</v>
      </c>
      <c r="AK80" s="20">
        <f t="shared" si="25"/>
        <v>0.11698964360928207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22962435.68141593</v>
      </c>
      <c r="AJ250" s="19">
        <f t="shared" si="77"/>
        <v>2686367.166769912</v>
      </c>
      <c r="AK250" s="20">
        <f t="shared" si="78"/>
        <v>0.11698964360928207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22962435.68141593</v>
      </c>
      <c r="AJ310" s="19">
        <f t="shared" si="97"/>
        <v>2686367.166769912</v>
      </c>
      <c r="AK310" s="20">
        <f t="shared" si="98"/>
        <v>0.11698964360928207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22962435.68141593</v>
      </c>
      <c r="AJ311" s="19">
        <f t="shared" si="97"/>
        <v>2686367.166769912</v>
      </c>
      <c r="AK311" s="20">
        <f t="shared" si="98"/>
        <v>0.11698964360928207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22962435.68141593</v>
      </c>
      <c r="AJ342" s="19">
        <f t="shared" si="116"/>
        <v>2686367.166769912</v>
      </c>
      <c r="AK342" s="20">
        <f t="shared" si="117"/>
        <v>0.11698964360928207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22962435.68141593</v>
      </c>
      <c r="AJ343" s="19">
        <f t="shared" si="116"/>
        <v>2686367.166769912</v>
      </c>
      <c r="AK343" s="20">
        <f t="shared" si="117"/>
        <v>0.11698964360928207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22962435.68141593</v>
      </c>
      <c r="AJ505" s="19">
        <f t="shared" si="152"/>
        <v>2686367.166769912</v>
      </c>
      <c r="AK505" s="20">
        <f t="shared" si="153"/>
        <v>0.11698964360928207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22962435.68141593</v>
      </c>
      <c r="AJ506" s="19">
        <f t="shared" si="152"/>
        <v>2686367.166769912</v>
      </c>
      <c r="AK506" s="20">
        <f t="shared" si="153"/>
        <v>0.11698964360928207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22962435.68141593</v>
      </c>
      <c r="AJ507" s="19">
        <f t="shared" si="152"/>
        <v>2686367.166769912</v>
      </c>
      <c r="AK507" s="20">
        <f t="shared" si="153"/>
        <v>0.11698964360928207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22962435.68141593</v>
      </c>
      <c r="AJ508" s="19">
        <f t="shared" si="152"/>
        <v>2686367.166769912</v>
      </c>
      <c r="AK508" s="20">
        <f t="shared" si="153"/>
        <v>0.11698964360928207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22962435.68141593</v>
      </c>
      <c r="AJ540" s="19">
        <f t="shared" si="170"/>
        <v>2686367.166769912</v>
      </c>
      <c r="AK540" s="20">
        <f t="shared" si="171"/>
        <v>0.11698964360928207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22962435.68141593</v>
      </c>
      <c r="AJ541" s="19">
        <f t="shared" si="170"/>
        <v>2686367.166769912</v>
      </c>
      <c r="AK541" s="20">
        <f t="shared" si="171"/>
        <v>0.11698964360928207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22962435.68141593</v>
      </c>
      <c r="AJ542" s="19">
        <f t="shared" si="170"/>
        <v>2686367.166769912</v>
      </c>
      <c r="AK542" s="20">
        <f t="shared" si="171"/>
        <v>0.11698964360928207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22962435.68141593</v>
      </c>
      <c r="AJ622" s="19">
        <f t="shared" si="189"/>
        <v>2686367.166769912</v>
      </c>
      <c r="AK622" s="20">
        <f t="shared" si="190"/>
        <v>0.11698964360928207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22962435.68141593</v>
      </c>
      <c r="AJ633" s="19">
        <f t="shared" si="189"/>
        <v>2686367.166769912</v>
      </c>
      <c r="AK633" s="20">
        <f t="shared" si="190"/>
        <v>0.11698964360928207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22962435.68141593</v>
      </c>
      <c r="AJ634" s="19">
        <f t="shared" si="189"/>
        <v>2686367.166769912</v>
      </c>
      <c r="AK634" s="20">
        <f t="shared" si="190"/>
        <v>0.11698964360928207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22962435.68141593</v>
      </c>
      <c r="AJ1429" s="19">
        <f t="shared" si="430"/>
        <v>2686367.166769912</v>
      </c>
      <c r="AK1429" s="20">
        <f t="shared" si="431"/>
        <v>0.11698964360928207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22962435.68141593</v>
      </c>
      <c r="AJ1430" s="19">
        <f t="shared" si="430"/>
        <v>2686367.166769912</v>
      </c>
      <c r="AK1430" s="20">
        <f t="shared" si="431"/>
        <v>0.11698964360928207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22962435.68141593</v>
      </c>
      <c r="AJ1434" s="19">
        <f t="shared" si="430"/>
        <v>2686367.166769912</v>
      </c>
      <c r="AK1434" s="20">
        <f t="shared" si="431"/>
        <v>0.11698964360928207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22962435.68141593</v>
      </c>
      <c r="AJ1632" s="19">
        <f t="shared" si="484"/>
        <v>2686367.166769912</v>
      </c>
      <c r="AK1632" s="20">
        <f t="shared" si="485"/>
        <v>0.11698964360928207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22962435.68141593</v>
      </c>
      <c r="AJ2612" s="27">
        <f t="shared" si="768"/>
        <v>2686367.166769912</v>
      </c>
      <c r="AK2612" s="28">
        <f t="shared" si="769"/>
        <v>0.11698964360928207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22962435.68141593</v>
      </c>
      <c r="AJ2613" s="27">
        <f t="shared" si="768"/>
        <v>2686367.166769912</v>
      </c>
      <c r="AK2613" s="28">
        <f t="shared" si="769"/>
        <v>0.11698964360928207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22962435.68141593</v>
      </c>
      <c r="AJ3161" s="19">
        <f t="shared" si="940"/>
        <v>2686367.166769912</v>
      </c>
      <c r="AK3161" s="20">
        <f t="shared" si="941"/>
        <v>0.11698964360928207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3610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22962435.68141593</v>
      </c>
      <c r="AJ3781" s="27">
        <f t="shared" si="1155"/>
        <v>2686367.166769912</v>
      </c>
      <c r="AK3781" s="243">
        <f t="shared" si="1144"/>
        <v>0.11698964360928207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3610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22962435.68141593</v>
      </c>
      <c r="AJ3782" s="27">
        <f t="shared" si="1155"/>
        <v>2686367.166769912</v>
      </c>
      <c r="AK3782" s="243">
        <f t="shared" si="1144"/>
        <v>0.11698964360928207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3610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22962435.68141593</v>
      </c>
      <c r="AJ3783" s="27">
        <f t="shared" si="1155"/>
        <v>2686367.166769912</v>
      </c>
      <c r="AK3783" s="243">
        <f t="shared" si="1144"/>
        <v>0.11698964360928207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3610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22962435.68141593</v>
      </c>
      <c r="AJ3784" s="27">
        <f t="shared" si="1155"/>
        <v>2686367.166769912</v>
      </c>
      <c r="AK3784" s="243">
        <f t="shared" si="1144"/>
        <v>0.11698964360928207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3611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22962435.68141593</v>
      </c>
      <c r="AJ3785" s="27">
        <f t="shared" si="1155"/>
        <v>2686367.166769912</v>
      </c>
      <c r="AK3785" s="243">
        <f t="shared" si="1144"/>
        <v>0.11698964360928207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3612</v>
      </c>
      <c r="K3786" s="29" t="s">
        <v>3613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3614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22962435.68141593</v>
      </c>
      <c r="AJ3786" s="27">
        <f t="shared" si="1155"/>
        <v>2686367.166769912</v>
      </c>
      <c r="AK3786" s="243">
        <f t="shared" si="1144"/>
        <v>0.11698964360928207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3612</v>
      </c>
      <c r="K3787" s="29" t="s">
        <v>3613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3614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22962435.68141593</v>
      </c>
      <c r="AJ3787" s="27">
        <f t="shared" si="1155"/>
        <v>2686367.166769912</v>
      </c>
      <c r="AK3787" s="243">
        <f t="shared" si="1144"/>
        <v>0.11698964360928207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3615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22962435.68141593</v>
      </c>
      <c r="AJ3788" s="27">
        <f t="shared" si="1155"/>
        <v>2686367.166769912</v>
      </c>
      <c r="AK3788" s="243">
        <f t="shared" si="1144"/>
        <v>0.11698964360928207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6" zoomScale="70" zoomScaleNormal="70" workbookViewId="0">
      <selection activeCell="AJ31" sqref="AJ3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19779232.332743365</v>
      </c>
      <c r="T13" s="79">
        <f>IF(R13="","",SUMIFS(raw_sheet!AB:AB,raw_sheet!E:E,list!P13,raw_sheet!F:F,list!Q13,raw_sheet!G:G,list!R13,raw_sheet!R:R,list!$T$12))</f>
        <v>5174678.7610619478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24953911.093805309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8143354</v>
      </c>
      <c r="AF13" s="79">
        <f>IF(AD13="","",SUMIFS(raw_sheet!AB:AB,raw_sheet!A:A,list!AB13,raw_sheet!B:B,list!AC13,raw_sheet!C:C,list!AD13,raw_sheet!S:S,list!$AF$12))</f>
        <v>865876.10619469045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9009230.1061946899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154530000</v>
      </c>
      <c r="AK18" s="124" cm="1">
        <f t="array" ref="AK18">IFERROR(SUMPRODUCT((AD21:AD150="EAST")*(AJ21:AJ150)),0)</f>
        <v>890000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3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C49SZX20240150DZ</v>
      </c>
      <c r="T23" s="13" t="str">
        <v>嘉裕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858000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C49SZX20240150DZ</v>
      </c>
      <c r="T24" s="13" t="str">
        <v>嘉裕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858000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C49SZX20240150DZ</v>
      </c>
      <c r="T25" s="13" t="str">
        <v>嘉裕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592800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C28SZX202400124JAL</v>
      </c>
      <c r="T26" s="13" t="str">
        <v>嘉裕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273000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C28SZX202400126JAL</v>
      </c>
      <c r="T27" s="13" t="str">
        <v>嘉裕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616200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C28SZX202400127JAL</v>
      </c>
      <c r="T28" s="13" t="str">
        <v>嘉裕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674700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C28SZX202400128JAL</v>
      </c>
      <c r="T29" s="13" t="str">
        <v>嘉裕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46800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2024-11-13T06:57:07Z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