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GitHub\remote_sensing_lac_creteil\data\ozone_data\"/>
    </mc:Choice>
  </mc:AlternateContent>
  <xr:revisionPtr revIDLastSave="0" documentId="13_ncr:1_{11AF8FB3-F531-4C98-B229-E9DBB1EEFD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zone_data" sheetId="1" r:id="rId1"/>
    <sheet name="Sheet1" sheetId="2" r:id="rId2"/>
  </sheets>
  <definedNames>
    <definedName name="_xlnm._FilterDatabase" localSheetId="0" hidden="1">ozone_data!$A$1:$B$630</definedName>
    <definedName name="_xlnm._FilterDatabase" localSheetId="1" hidden="1">Sheet1!$A$1:$B$140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6" i="1" l="1"/>
  <c r="I628" i="1"/>
  <c r="H628" i="1"/>
  <c r="G628" i="1"/>
  <c r="F628" i="1"/>
  <c r="E628" i="1"/>
  <c r="I627" i="1"/>
  <c r="H627" i="1"/>
  <c r="G627" i="1"/>
  <c r="F627" i="1"/>
  <c r="E627" i="1"/>
  <c r="K627" i="1" s="1"/>
  <c r="I621" i="1"/>
  <c r="H621" i="1"/>
  <c r="L621" i="1" s="1"/>
  <c r="G621" i="1"/>
  <c r="F621" i="1"/>
  <c r="E621" i="1"/>
  <c r="K621" i="1" s="1"/>
  <c r="I615" i="1"/>
  <c r="L615" i="1" s="1"/>
  <c r="H615" i="1"/>
  <c r="G615" i="1"/>
  <c r="F615" i="1"/>
  <c r="E615" i="1"/>
  <c r="I612" i="1"/>
  <c r="H612" i="1"/>
  <c r="G612" i="1"/>
  <c r="F612" i="1"/>
  <c r="E612" i="1"/>
  <c r="I607" i="1"/>
  <c r="H607" i="1"/>
  <c r="G607" i="1"/>
  <c r="F607" i="1"/>
  <c r="K607" i="1" s="1"/>
  <c r="E607" i="1"/>
  <c r="I606" i="1"/>
  <c r="H606" i="1"/>
  <c r="L606" i="1" s="1"/>
  <c r="G606" i="1"/>
  <c r="F606" i="1"/>
  <c r="E606" i="1"/>
  <c r="I601" i="1"/>
  <c r="H601" i="1"/>
  <c r="G601" i="1"/>
  <c r="F601" i="1"/>
  <c r="E601" i="1"/>
  <c r="I596" i="1"/>
  <c r="H596" i="1"/>
  <c r="G596" i="1"/>
  <c r="F596" i="1"/>
  <c r="E596" i="1"/>
  <c r="I594" i="1"/>
  <c r="H594" i="1"/>
  <c r="G594" i="1"/>
  <c r="K594" i="1" s="1"/>
  <c r="F594" i="1"/>
  <c r="E594" i="1"/>
  <c r="I593" i="1"/>
  <c r="H593" i="1"/>
  <c r="G593" i="1"/>
  <c r="F593" i="1"/>
  <c r="E593" i="1"/>
  <c r="I590" i="1"/>
  <c r="H590" i="1"/>
  <c r="G590" i="1"/>
  <c r="F590" i="1"/>
  <c r="E590" i="1"/>
  <c r="I589" i="1"/>
  <c r="H589" i="1"/>
  <c r="G589" i="1"/>
  <c r="F589" i="1"/>
  <c r="E589" i="1"/>
  <c r="I586" i="1"/>
  <c r="H586" i="1"/>
  <c r="G586" i="1"/>
  <c r="F586" i="1"/>
  <c r="E586" i="1"/>
  <c r="I576" i="1"/>
  <c r="H576" i="1"/>
  <c r="L576" i="1" s="1"/>
  <c r="G576" i="1"/>
  <c r="F576" i="1"/>
  <c r="E576" i="1"/>
  <c r="K576" i="1" s="1"/>
  <c r="I571" i="1"/>
  <c r="H571" i="1"/>
  <c r="L571" i="1" s="1"/>
  <c r="G571" i="1"/>
  <c r="F571" i="1"/>
  <c r="E571" i="1"/>
  <c r="K571" i="1" s="1"/>
  <c r="I558" i="1"/>
  <c r="H558" i="1"/>
  <c r="G558" i="1"/>
  <c r="F558" i="1"/>
  <c r="E558" i="1"/>
  <c r="I557" i="1"/>
  <c r="H557" i="1"/>
  <c r="G557" i="1"/>
  <c r="F557" i="1"/>
  <c r="E557" i="1"/>
  <c r="K557" i="1" s="1"/>
  <c r="I542" i="1"/>
  <c r="H542" i="1"/>
  <c r="L542" i="1" s="1"/>
  <c r="G542" i="1"/>
  <c r="F542" i="1"/>
  <c r="E542" i="1"/>
  <c r="K542" i="1" s="1"/>
  <c r="I539" i="1"/>
  <c r="L539" i="1" s="1"/>
  <c r="H539" i="1"/>
  <c r="G539" i="1"/>
  <c r="F539" i="1"/>
  <c r="E539" i="1"/>
  <c r="K539" i="1" s="1"/>
  <c r="I536" i="1"/>
  <c r="H536" i="1"/>
  <c r="G536" i="1"/>
  <c r="F536" i="1"/>
  <c r="E536" i="1"/>
  <c r="K536" i="1" s="1"/>
  <c r="M536" i="1" s="1"/>
  <c r="I534" i="1"/>
  <c r="H534" i="1"/>
  <c r="L534" i="1" s="1"/>
  <c r="G534" i="1"/>
  <c r="F534" i="1"/>
  <c r="K534" i="1" s="1"/>
  <c r="E534" i="1"/>
  <c r="I531" i="1"/>
  <c r="H531" i="1"/>
  <c r="L531" i="1" s="1"/>
  <c r="G531" i="1"/>
  <c r="F531" i="1"/>
  <c r="E531" i="1"/>
  <c r="I529" i="1"/>
  <c r="H529" i="1"/>
  <c r="G529" i="1"/>
  <c r="F529" i="1"/>
  <c r="E529" i="1"/>
  <c r="I528" i="1"/>
  <c r="H528" i="1"/>
  <c r="G528" i="1"/>
  <c r="F528" i="1"/>
  <c r="E528" i="1"/>
  <c r="K528" i="1" s="1"/>
  <c r="I519" i="1"/>
  <c r="H519" i="1"/>
  <c r="L519" i="1" s="1"/>
  <c r="G519" i="1"/>
  <c r="F519" i="1"/>
  <c r="E519" i="1"/>
  <c r="I518" i="1"/>
  <c r="H518" i="1"/>
  <c r="L518" i="1" s="1"/>
  <c r="G518" i="1"/>
  <c r="F518" i="1"/>
  <c r="E518" i="1"/>
  <c r="I516" i="1"/>
  <c r="H516" i="1"/>
  <c r="G516" i="1"/>
  <c r="F516" i="1"/>
  <c r="E516" i="1"/>
  <c r="I510" i="1"/>
  <c r="H510" i="1"/>
  <c r="L510" i="1" s="1"/>
  <c r="G510" i="1"/>
  <c r="F510" i="1"/>
  <c r="K510" i="1" s="1"/>
  <c r="E510" i="1"/>
  <c r="I507" i="1"/>
  <c r="H507" i="1"/>
  <c r="L507" i="1" s="1"/>
  <c r="G507" i="1"/>
  <c r="F507" i="1"/>
  <c r="E507" i="1"/>
  <c r="I496" i="1"/>
  <c r="H496" i="1"/>
  <c r="G496" i="1"/>
  <c r="F496" i="1"/>
  <c r="E496" i="1"/>
  <c r="I495" i="1"/>
  <c r="H495" i="1"/>
  <c r="G495" i="1"/>
  <c r="F495" i="1"/>
  <c r="E495" i="1"/>
  <c r="K495" i="1" s="1"/>
  <c r="I484" i="1"/>
  <c r="H484" i="1"/>
  <c r="G484" i="1"/>
  <c r="F484" i="1"/>
  <c r="E484" i="1"/>
  <c r="K484" i="1" s="1"/>
  <c r="I483" i="1"/>
  <c r="H483" i="1"/>
  <c r="G483" i="1"/>
  <c r="F483" i="1"/>
  <c r="E483" i="1"/>
  <c r="I481" i="1"/>
  <c r="H481" i="1"/>
  <c r="L481" i="1" s="1"/>
  <c r="G481" i="1"/>
  <c r="F481" i="1"/>
  <c r="E481" i="1"/>
  <c r="K481" i="1" s="1"/>
  <c r="I477" i="1"/>
  <c r="H477" i="1"/>
  <c r="G477" i="1"/>
  <c r="F477" i="1"/>
  <c r="E477" i="1"/>
  <c r="I475" i="1"/>
  <c r="H475" i="1"/>
  <c r="G475" i="1"/>
  <c r="F475" i="1"/>
  <c r="E475" i="1"/>
  <c r="I473" i="1"/>
  <c r="H473" i="1"/>
  <c r="G473" i="1"/>
  <c r="F473" i="1"/>
  <c r="E473" i="1"/>
  <c r="I463" i="1"/>
  <c r="H463" i="1"/>
  <c r="L463" i="1" s="1"/>
  <c r="G463" i="1"/>
  <c r="F463" i="1"/>
  <c r="E463" i="1"/>
  <c r="K463" i="1" s="1"/>
  <c r="I458" i="1"/>
  <c r="H458" i="1"/>
  <c r="G458" i="1"/>
  <c r="F458" i="1"/>
  <c r="E458" i="1"/>
  <c r="K458" i="1" s="1"/>
  <c r="I448" i="1"/>
  <c r="H448" i="1"/>
  <c r="L448" i="1" s="1"/>
  <c r="G448" i="1"/>
  <c r="F448" i="1"/>
  <c r="E448" i="1"/>
  <c r="K448" i="1" s="1"/>
  <c r="I442" i="1"/>
  <c r="H442" i="1"/>
  <c r="L442" i="1" s="1"/>
  <c r="G442" i="1"/>
  <c r="K442" i="1" s="1"/>
  <c r="F442" i="1"/>
  <c r="E442" i="1"/>
  <c r="I432" i="1"/>
  <c r="H432" i="1"/>
  <c r="G432" i="1"/>
  <c r="F432" i="1"/>
  <c r="E432" i="1"/>
  <c r="I430" i="1"/>
  <c r="H430" i="1"/>
  <c r="G430" i="1"/>
  <c r="F430" i="1"/>
  <c r="E430" i="1"/>
  <c r="K430" i="1" s="1"/>
  <c r="I419" i="1"/>
  <c r="L419" i="1" s="1"/>
  <c r="H419" i="1"/>
  <c r="G419" i="1"/>
  <c r="F419" i="1"/>
  <c r="K419" i="1" s="1"/>
  <c r="E419" i="1"/>
  <c r="I416" i="1"/>
  <c r="H416" i="1"/>
  <c r="G416" i="1"/>
  <c r="F416" i="1"/>
  <c r="E416" i="1"/>
  <c r="I413" i="1"/>
  <c r="H413" i="1"/>
  <c r="G413" i="1"/>
  <c r="F413" i="1"/>
  <c r="E413" i="1"/>
  <c r="I406" i="1"/>
  <c r="H406" i="1"/>
  <c r="L406" i="1" s="1"/>
  <c r="G406" i="1"/>
  <c r="F406" i="1"/>
  <c r="E406" i="1"/>
  <c r="K406" i="1" s="1"/>
  <c r="I402" i="1"/>
  <c r="H402" i="1"/>
  <c r="G402" i="1"/>
  <c r="F402" i="1"/>
  <c r="E402" i="1"/>
  <c r="I400" i="1"/>
  <c r="H400" i="1"/>
  <c r="G400" i="1"/>
  <c r="F400" i="1"/>
  <c r="E400" i="1"/>
  <c r="K400" i="1" s="1"/>
  <c r="I398" i="1"/>
  <c r="H398" i="1"/>
  <c r="G398" i="1"/>
  <c r="F398" i="1"/>
  <c r="E398" i="1"/>
  <c r="I396" i="1"/>
  <c r="L396" i="1" s="1"/>
  <c r="H396" i="1"/>
  <c r="G396" i="1"/>
  <c r="F396" i="1"/>
  <c r="E396" i="1"/>
  <c r="I386" i="1"/>
  <c r="L386" i="1" s="1"/>
  <c r="H386" i="1"/>
  <c r="G386" i="1"/>
  <c r="F386" i="1"/>
  <c r="E386" i="1"/>
  <c r="I385" i="1"/>
  <c r="H385" i="1"/>
  <c r="G385" i="1"/>
  <c r="F385" i="1"/>
  <c r="E385" i="1"/>
  <c r="I383" i="1"/>
  <c r="H383" i="1"/>
  <c r="L383" i="1" s="1"/>
  <c r="G383" i="1"/>
  <c r="F383" i="1"/>
  <c r="E383" i="1"/>
  <c r="I382" i="1"/>
  <c r="H382" i="1"/>
  <c r="G382" i="1"/>
  <c r="F382" i="1"/>
  <c r="E382" i="1"/>
  <c r="I381" i="1"/>
  <c r="H381" i="1"/>
  <c r="L381" i="1" s="1"/>
  <c r="G381" i="1"/>
  <c r="F381" i="1"/>
  <c r="E381" i="1"/>
  <c r="K381" i="1" s="1"/>
  <c r="I374" i="1"/>
  <c r="H374" i="1"/>
  <c r="L374" i="1" s="1"/>
  <c r="G374" i="1"/>
  <c r="K374" i="1" s="1"/>
  <c r="F374" i="1"/>
  <c r="E374" i="1"/>
  <c r="I371" i="1"/>
  <c r="H371" i="1"/>
  <c r="G371" i="1"/>
  <c r="F371" i="1"/>
  <c r="E371" i="1"/>
  <c r="I360" i="1"/>
  <c r="H360" i="1"/>
  <c r="G360" i="1"/>
  <c r="F360" i="1"/>
  <c r="E360" i="1"/>
  <c r="K360" i="1" s="1"/>
  <c r="I357" i="1"/>
  <c r="H357" i="1"/>
  <c r="L357" i="1" s="1"/>
  <c r="G357" i="1"/>
  <c r="F357" i="1"/>
  <c r="K357" i="1" s="1"/>
  <c r="E357" i="1"/>
  <c r="I348" i="1"/>
  <c r="H348" i="1"/>
  <c r="L348" i="1" s="1"/>
  <c r="G348" i="1"/>
  <c r="F348" i="1"/>
  <c r="E348" i="1"/>
  <c r="I345" i="1"/>
  <c r="H345" i="1"/>
  <c r="G345" i="1"/>
  <c r="F345" i="1"/>
  <c r="E345" i="1"/>
  <c r="K345" i="1" s="1"/>
  <c r="I335" i="1"/>
  <c r="H335" i="1"/>
  <c r="L335" i="1" s="1"/>
  <c r="G335" i="1"/>
  <c r="F335" i="1"/>
  <c r="E335" i="1"/>
  <c r="K335" i="1" s="1"/>
  <c r="I334" i="1"/>
  <c r="H334" i="1"/>
  <c r="G334" i="1"/>
  <c r="F334" i="1"/>
  <c r="E334" i="1"/>
  <c r="I333" i="1"/>
  <c r="H333" i="1"/>
  <c r="G333" i="1"/>
  <c r="F333" i="1"/>
  <c r="E333" i="1"/>
  <c r="I331" i="1"/>
  <c r="H331" i="1"/>
  <c r="L331" i="1" s="1"/>
  <c r="G331" i="1"/>
  <c r="F331" i="1"/>
  <c r="E331" i="1"/>
  <c r="K331" i="1" s="1"/>
  <c r="I330" i="1"/>
  <c r="L330" i="1" s="1"/>
  <c r="H330" i="1"/>
  <c r="G330" i="1"/>
  <c r="F330" i="1"/>
  <c r="E330" i="1"/>
  <c r="I327" i="1"/>
  <c r="L327" i="1" s="1"/>
  <c r="H327" i="1"/>
  <c r="G327" i="1"/>
  <c r="F327" i="1"/>
  <c r="E327" i="1"/>
  <c r="K327" i="1" s="1"/>
  <c r="M327" i="1" s="1"/>
  <c r="I322" i="1"/>
  <c r="H322" i="1"/>
  <c r="G322" i="1"/>
  <c r="F322" i="1"/>
  <c r="K322" i="1" s="1"/>
  <c r="E322" i="1"/>
  <c r="I319" i="1"/>
  <c r="H319" i="1"/>
  <c r="L319" i="1" s="1"/>
  <c r="G319" i="1"/>
  <c r="F319" i="1"/>
  <c r="E319" i="1"/>
  <c r="I310" i="1"/>
  <c r="H310" i="1"/>
  <c r="L310" i="1" s="1"/>
  <c r="G310" i="1"/>
  <c r="F310" i="1"/>
  <c r="E310" i="1"/>
  <c r="I307" i="1"/>
  <c r="H307" i="1"/>
  <c r="L307" i="1" s="1"/>
  <c r="G307" i="1"/>
  <c r="F307" i="1"/>
  <c r="E307" i="1"/>
  <c r="I305" i="1"/>
  <c r="H305" i="1"/>
  <c r="L305" i="1" s="1"/>
  <c r="G305" i="1"/>
  <c r="F305" i="1"/>
  <c r="E305" i="1"/>
  <c r="I304" i="1"/>
  <c r="H304" i="1"/>
  <c r="G304" i="1"/>
  <c r="F304" i="1"/>
  <c r="E304" i="1"/>
  <c r="I301" i="1"/>
  <c r="H301" i="1"/>
  <c r="G301" i="1"/>
  <c r="F301" i="1"/>
  <c r="E301" i="1"/>
  <c r="I298" i="1"/>
  <c r="H298" i="1"/>
  <c r="L298" i="1" s="1"/>
  <c r="G298" i="1"/>
  <c r="F298" i="1"/>
  <c r="K298" i="1" s="1"/>
  <c r="E298" i="1"/>
  <c r="I295" i="1"/>
  <c r="H295" i="1"/>
  <c r="G295" i="1"/>
  <c r="F295" i="1"/>
  <c r="K295" i="1" s="1"/>
  <c r="E295" i="1"/>
  <c r="I286" i="1"/>
  <c r="H286" i="1"/>
  <c r="G286" i="1"/>
  <c r="F286" i="1"/>
  <c r="E286" i="1"/>
  <c r="K286" i="1" s="1"/>
  <c r="L285" i="1"/>
  <c r="I284" i="1"/>
  <c r="H284" i="1"/>
  <c r="G284" i="1"/>
  <c r="F284" i="1"/>
  <c r="E284" i="1"/>
  <c r="K284" i="1" s="1"/>
  <c r="I283" i="1"/>
  <c r="H283" i="1"/>
  <c r="G283" i="1"/>
  <c r="F283" i="1"/>
  <c r="E283" i="1"/>
  <c r="K283" i="1" s="1"/>
  <c r="I282" i="1"/>
  <c r="H282" i="1"/>
  <c r="L282" i="1" s="1"/>
  <c r="G282" i="1"/>
  <c r="F282" i="1"/>
  <c r="E282" i="1"/>
  <c r="K282" i="1" s="1"/>
  <c r="I280" i="1"/>
  <c r="L280" i="1" s="1"/>
  <c r="H280" i="1"/>
  <c r="G280" i="1"/>
  <c r="F280" i="1"/>
  <c r="E280" i="1"/>
  <c r="I278" i="1"/>
  <c r="H278" i="1"/>
  <c r="G278" i="1"/>
  <c r="F278" i="1"/>
  <c r="E278" i="1"/>
  <c r="K278" i="1" s="1"/>
  <c r="M278" i="1" s="1"/>
  <c r="I270" i="1"/>
  <c r="H270" i="1"/>
  <c r="L270" i="1" s="1"/>
  <c r="G270" i="1"/>
  <c r="F270" i="1"/>
  <c r="E270" i="1"/>
  <c r="K270" i="1" s="1"/>
  <c r="I265" i="1"/>
  <c r="H265" i="1"/>
  <c r="L265" i="1" s="1"/>
  <c r="G265" i="1"/>
  <c r="F265" i="1"/>
  <c r="E265" i="1"/>
  <c r="K265" i="1" s="1"/>
  <c r="I259" i="1"/>
  <c r="H259" i="1"/>
  <c r="G259" i="1"/>
  <c r="F259" i="1"/>
  <c r="E259" i="1"/>
  <c r="I256" i="1"/>
  <c r="H256" i="1"/>
  <c r="L256" i="1" s="1"/>
  <c r="G256" i="1"/>
  <c r="F256" i="1"/>
  <c r="E256" i="1"/>
  <c r="K256" i="1" s="1"/>
  <c r="I253" i="1"/>
  <c r="H253" i="1"/>
  <c r="L253" i="1" s="1"/>
  <c r="G253" i="1"/>
  <c r="K253" i="1" s="1"/>
  <c r="F253" i="1"/>
  <c r="E253" i="1"/>
  <c r="I251" i="1"/>
  <c r="H251" i="1"/>
  <c r="L251" i="1" s="1"/>
  <c r="G251" i="1"/>
  <c r="F251" i="1"/>
  <c r="E251" i="1"/>
  <c r="I248" i="1"/>
  <c r="H248" i="1"/>
  <c r="L248" i="1" s="1"/>
  <c r="G248" i="1"/>
  <c r="F248" i="1"/>
  <c r="E248" i="1"/>
  <c r="I245" i="1"/>
  <c r="H245" i="1"/>
  <c r="G245" i="1"/>
  <c r="F245" i="1"/>
  <c r="K245" i="1" s="1"/>
  <c r="E245" i="1"/>
  <c r="I242" i="1"/>
  <c r="H242" i="1"/>
  <c r="G242" i="1"/>
  <c r="F242" i="1"/>
  <c r="K242" i="1" s="1"/>
  <c r="E242" i="1"/>
  <c r="I239" i="1"/>
  <c r="H239" i="1"/>
  <c r="L239" i="1" s="1"/>
  <c r="G239" i="1"/>
  <c r="F239" i="1"/>
  <c r="E239" i="1"/>
  <c r="I232" i="1"/>
  <c r="H232" i="1"/>
  <c r="L232" i="1" s="1"/>
  <c r="G232" i="1"/>
  <c r="F232" i="1"/>
  <c r="E232" i="1"/>
  <c r="K232" i="1" s="1"/>
  <c r="I230" i="1"/>
  <c r="H230" i="1"/>
  <c r="G230" i="1"/>
  <c r="F230" i="1"/>
  <c r="E230" i="1"/>
  <c r="K230" i="1" s="1"/>
  <c r="I228" i="1"/>
  <c r="H228" i="1"/>
  <c r="L228" i="1" s="1"/>
  <c r="G228" i="1"/>
  <c r="F228" i="1"/>
  <c r="E228" i="1"/>
  <c r="K228" i="1" s="1"/>
  <c r="I221" i="1"/>
  <c r="H221" i="1"/>
  <c r="L221" i="1" s="1"/>
  <c r="G221" i="1"/>
  <c r="F221" i="1"/>
  <c r="E221" i="1"/>
  <c r="K221" i="1" s="1"/>
  <c r="I218" i="1"/>
  <c r="L218" i="1" s="1"/>
  <c r="H218" i="1"/>
  <c r="G218" i="1"/>
  <c r="F218" i="1"/>
  <c r="E218" i="1"/>
  <c r="I209" i="1"/>
  <c r="H209" i="1"/>
  <c r="G209" i="1"/>
  <c r="F209" i="1"/>
  <c r="E209" i="1"/>
  <c r="K209" i="1" s="1"/>
  <c r="I188" i="1"/>
  <c r="H188" i="1"/>
  <c r="L188" i="1" s="1"/>
  <c r="G188" i="1"/>
  <c r="F188" i="1"/>
  <c r="E188" i="1"/>
  <c r="K188" i="1" s="1"/>
  <c r="I185" i="1"/>
  <c r="H185" i="1"/>
  <c r="L185" i="1" s="1"/>
  <c r="G185" i="1"/>
  <c r="F185" i="1"/>
  <c r="E185" i="1"/>
  <c r="K185" i="1" s="1"/>
  <c r="I179" i="1"/>
  <c r="H179" i="1"/>
  <c r="L179" i="1" s="1"/>
  <c r="G179" i="1"/>
  <c r="F179" i="1"/>
  <c r="E179" i="1"/>
  <c r="I170" i="1"/>
  <c r="H170" i="1"/>
  <c r="L170" i="1" s="1"/>
  <c r="G170" i="1"/>
  <c r="F170" i="1"/>
  <c r="E170" i="1"/>
  <c r="K170" i="1" s="1"/>
  <c r="M170" i="1" s="1"/>
  <c r="I164" i="1"/>
  <c r="H164" i="1"/>
  <c r="L164" i="1" s="1"/>
  <c r="G164" i="1"/>
  <c r="K164" i="1" s="1"/>
  <c r="F164" i="1"/>
  <c r="E164" i="1"/>
  <c r="I161" i="1"/>
  <c r="H161" i="1"/>
  <c r="G161" i="1"/>
  <c r="F161" i="1"/>
  <c r="E161" i="1"/>
  <c r="I158" i="1"/>
  <c r="H158" i="1"/>
  <c r="G158" i="1"/>
  <c r="F158" i="1"/>
  <c r="E158" i="1"/>
  <c r="I155" i="1"/>
  <c r="H155" i="1"/>
  <c r="G155" i="1"/>
  <c r="F155" i="1"/>
  <c r="K155" i="1" s="1"/>
  <c r="E155" i="1"/>
  <c r="I149" i="1"/>
  <c r="H149" i="1"/>
  <c r="G149" i="1"/>
  <c r="F149" i="1"/>
  <c r="E149" i="1"/>
  <c r="I144" i="1"/>
  <c r="H144" i="1"/>
  <c r="G144" i="1"/>
  <c r="F144" i="1"/>
  <c r="E144" i="1"/>
  <c r="K144" i="1" s="1"/>
  <c r="I143" i="1"/>
  <c r="H143" i="1"/>
  <c r="G143" i="1"/>
  <c r="F143" i="1"/>
  <c r="E143" i="1"/>
  <c r="K143" i="1" s="1"/>
  <c r="I134" i="1"/>
  <c r="H134" i="1"/>
  <c r="G134" i="1"/>
  <c r="F134" i="1"/>
  <c r="E134" i="1"/>
  <c r="I128" i="1"/>
  <c r="H128" i="1"/>
  <c r="L128" i="1" s="1"/>
  <c r="G128" i="1"/>
  <c r="F128" i="1"/>
  <c r="E128" i="1"/>
  <c r="K128" i="1" s="1"/>
  <c r="I119" i="1"/>
  <c r="H119" i="1"/>
  <c r="L119" i="1" s="1"/>
  <c r="G119" i="1"/>
  <c r="F119" i="1"/>
  <c r="E119" i="1"/>
  <c r="K119" i="1" s="1"/>
  <c r="I113" i="1"/>
  <c r="L113" i="1" s="1"/>
  <c r="H113" i="1"/>
  <c r="G113" i="1"/>
  <c r="F113" i="1"/>
  <c r="E113" i="1"/>
  <c r="K113" i="1" s="1"/>
  <c r="I110" i="1"/>
  <c r="L110" i="1" s="1"/>
  <c r="H110" i="1"/>
  <c r="G110" i="1"/>
  <c r="F110" i="1"/>
  <c r="E110" i="1"/>
  <c r="K110" i="1" s="1"/>
  <c r="M110" i="1" s="1"/>
  <c r="I107" i="1"/>
  <c r="H107" i="1"/>
  <c r="L107" i="1" s="1"/>
  <c r="G107" i="1"/>
  <c r="F107" i="1"/>
  <c r="E107" i="1"/>
  <c r="K107" i="1" s="1"/>
  <c r="I104" i="1"/>
  <c r="H104" i="1"/>
  <c r="L104" i="1" s="1"/>
  <c r="G104" i="1"/>
  <c r="F104" i="1"/>
  <c r="E104" i="1"/>
  <c r="I98" i="1"/>
  <c r="H98" i="1"/>
  <c r="G98" i="1"/>
  <c r="F98" i="1"/>
  <c r="E98" i="1"/>
  <c r="I95" i="1"/>
  <c r="H95" i="1"/>
  <c r="G95" i="1"/>
  <c r="F95" i="1"/>
  <c r="E95" i="1"/>
  <c r="I83" i="1"/>
  <c r="H83" i="1"/>
  <c r="L83" i="1" s="1"/>
  <c r="G83" i="1"/>
  <c r="K83" i="1" s="1"/>
  <c r="F83" i="1"/>
  <c r="E83" i="1"/>
  <c r="I80" i="1"/>
  <c r="H80" i="1"/>
  <c r="G80" i="1"/>
  <c r="F80" i="1"/>
  <c r="E80" i="1"/>
  <c r="K80" i="1" s="1"/>
  <c r="I77" i="1"/>
  <c r="H77" i="1"/>
  <c r="G77" i="1"/>
  <c r="F77" i="1"/>
  <c r="E77" i="1"/>
  <c r="K77" i="1" s="1"/>
  <c r="I71" i="1"/>
  <c r="H71" i="1"/>
  <c r="L71" i="1" s="1"/>
  <c r="G71" i="1"/>
  <c r="F71" i="1"/>
  <c r="K71" i="1" s="1"/>
  <c r="M71" i="1" s="1"/>
  <c r="E71" i="1"/>
  <c r="I56" i="1"/>
  <c r="H56" i="1"/>
  <c r="G56" i="1"/>
  <c r="F56" i="1"/>
  <c r="E56" i="1"/>
  <c r="I53" i="1"/>
  <c r="H53" i="1"/>
  <c r="G53" i="1"/>
  <c r="F53" i="1"/>
  <c r="E53" i="1"/>
  <c r="K53" i="1" s="1"/>
  <c r="I50" i="1"/>
  <c r="H50" i="1"/>
  <c r="L50" i="1" s="1"/>
  <c r="G50" i="1"/>
  <c r="F50" i="1"/>
  <c r="E50" i="1"/>
  <c r="K50" i="1" s="1"/>
  <c r="I47" i="1"/>
  <c r="H47" i="1"/>
  <c r="G47" i="1"/>
  <c r="F47" i="1"/>
  <c r="E47" i="1"/>
  <c r="I44" i="1"/>
  <c r="H44" i="1"/>
  <c r="G44" i="1"/>
  <c r="F44" i="1"/>
  <c r="E44" i="1"/>
  <c r="K44" i="1" s="1"/>
  <c r="I29" i="1"/>
  <c r="H29" i="1"/>
  <c r="G29" i="1"/>
  <c r="F29" i="1"/>
  <c r="E29" i="1"/>
  <c r="K29" i="1" s="1"/>
  <c r="I26" i="1"/>
  <c r="L26" i="1" s="1"/>
  <c r="H26" i="1"/>
  <c r="G26" i="1"/>
  <c r="F26" i="1"/>
  <c r="E26" i="1"/>
  <c r="I24" i="1"/>
  <c r="H24" i="1"/>
  <c r="G24" i="1"/>
  <c r="F24" i="1"/>
  <c r="E24" i="1"/>
  <c r="I23" i="1"/>
  <c r="H23" i="1"/>
  <c r="L23" i="1" s="1"/>
  <c r="G23" i="1"/>
  <c r="F23" i="1"/>
  <c r="E23" i="1"/>
  <c r="I20" i="1"/>
  <c r="H20" i="1"/>
  <c r="L20" i="1" s="1"/>
  <c r="G20" i="1"/>
  <c r="F20" i="1"/>
  <c r="E20" i="1"/>
  <c r="I17" i="1"/>
  <c r="H17" i="1"/>
  <c r="L17" i="1" s="1"/>
  <c r="G17" i="1"/>
  <c r="F17" i="1"/>
  <c r="E17" i="1"/>
  <c r="K17" i="1" s="1"/>
  <c r="I8" i="1"/>
  <c r="H8" i="1"/>
  <c r="L8" i="1" s="1"/>
  <c r="G8" i="1"/>
  <c r="F8" i="1"/>
  <c r="E8" i="1"/>
  <c r="K8" i="1" s="1"/>
  <c r="I2" i="1"/>
  <c r="H2" i="1"/>
  <c r="L2" i="1" s="1"/>
  <c r="G2" i="1"/>
  <c r="F2" i="1"/>
  <c r="E2" i="1"/>
  <c r="I466" i="1"/>
  <c r="H466" i="1"/>
  <c r="G466" i="1"/>
  <c r="F466" i="1"/>
  <c r="K612" i="1"/>
  <c r="L607" i="1"/>
  <c r="K596" i="1"/>
  <c r="L590" i="1"/>
  <c r="K590" i="1"/>
  <c r="L589" i="1"/>
  <c r="K529" i="1"/>
  <c r="L528" i="1"/>
  <c r="K516" i="1"/>
  <c r="L496" i="1"/>
  <c r="L495" i="1"/>
  <c r="K483" i="1"/>
  <c r="L413" i="1"/>
  <c r="K413" i="1"/>
  <c r="L398" i="1"/>
  <c r="K398" i="1"/>
  <c r="L385" i="1"/>
  <c r="K385" i="1"/>
  <c r="L345" i="1"/>
  <c r="L333" i="1"/>
  <c r="K333" i="1"/>
  <c r="M333" i="1" s="1"/>
  <c r="L322" i="1"/>
  <c r="K307" i="1"/>
  <c r="K301" i="1"/>
  <c r="K259" i="1"/>
  <c r="K251" i="1"/>
  <c r="K248" i="1"/>
  <c r="L245" i="1"/>
  <c r="K239" i="1"/>
  <c r="K179" i="1"/>
  <c r="L158" i="1"/>
  <c r="K158" i="1"/>
  <c r="L155" i="1"/>
  <c r="L144" i="1"/>
  <c r="K104" i="1"/>
  <c r="L98" i="1"/>
  <c r="K98" i="1"/>
  <c r="L95" i="1"/>
  <c r="K95" i="1"/>
  <c r="L56" i="1"/>
  <c r="K47" i="1"/>
  <c r="L29" i="1"/>
  <c r="K24" i="1"/>
  <c r="K23" i="1"/>
  <c r="E466" i="1"/>
  <c r="K615" i="1"/>
  <c r="K558" i="1"/>
  <c r="K518" i="1"/>
  <c r="K507" i="1"/>
  <c r="K477" i="1"/>
  <c r="K402" i="1"/>
  <c r="K371" i="1"/>
  <c r="K334" i="1"/>
  <c r="K305" i="1"/>
  <c r="K218" i="1"/>
  <c r="K161" i="1"/>
  <c r="C463" i="1"/>
  <c r="C458" i="1"/>
  <c r="C448" i="1"/>
  <c r="C442" i="1"/>
  <c r="C432" i="1"/>
  <c r="C430" i="1"/>
  <c r="C419" i="1"/>
  <c r="C416" i="1"/>
  <c r="C413" i="1"/>
  <c r="C406" i="1"/>
  <c r="C402" i="1"/>
  <c r="C400" i="1"/>
  <c r="C398" i="1"/>
  <c r="C396" i="1"/>
  <c r="C386" i="1"/>
  <c r="C385" i="1"/>
  <c r="C383" i="1"/>
  <c r="C382" i="1"/>
  <c r="C381" i="1"/>
  <c r="C374" i="1"/>
  <c r="C371" i="1"/>
  <c r="C360" i="1"/>
  <c r="C357" i="1"/>
  <c r="C348" i="1"/>
  <c r="C345" i="1"/>
  <c r="C335" i="1"/>
  <c r="C334" i="1"/>
  <c r="C333" i="1"/>
  <c r="C331" i="1"/>
  <c r="C330" i="1"/>
  <c r="C327" i="1"/>
  <c r="C322" i="1"/>
  <c r="C319" i="1"/>
  <c r="C310" i="1"/>
  <c r="C307" i="1"/>
  <c r="C305" i="1"/>
  <c r="C304" i="1"/>
  <c r="C301" i="1"/>
  <c r="C298" i="1"/>
  <c r="C295" i="1"/>
  <c r="C286" i="1"/>
  <c r="C285" i="1"/>
  <c r="C284" i="1"/>
  <c r="C283" i="1"/>
  <c r="C282" i="1"/>
  <c r="C280" i="1"/>
  <c r="C278" i="1"/>
  <c r="C270" i="1"/>
  <c r="C265" i="1"/>
  <c r="C259" i="1"/>
  <c r="C256" i="1"/>
  <c r="C253" i="1"/>
  <c r="C251" i="1"/>
  <c r="C248" i="1"/>
  <c r="C245" i="1"/>
  <c r="C242" i="1"/>
  <c r="C239" i="1"/>
  <c r="C232" i="1"/>
  <c r="C230" i="1"/>
  <c r="C228" i="1"/>
  <c r="C221" i="1"/>
  <c r="C218" i="1"/>
  <c r="C209" i="1"/>
  <c r="C188" i="1"/>
  <c r="C185" i="1"/>
  <c r="C179" i="1"/>
  <c r="C170" i="1"/>
  <c r="C164" i="1"/>
  <c r="C161" i="1"/>
  <c r="C158" i="1"/>
  <c r="C155" i="1"/>
  <c r="C149" i="1"/>
  <c r="C144" i="1"/>
  <c r="C143" i="1"/>
  <c r="C134" i="1"/>
  <c r="C128" i="1"/>
  <c r="C119" i="1"/>
  <c r="C113" i="1"/>
  <c r="C110" i="1"/>
  <c r="C107" i="1"/>
  <c r="C104" i="1"/>
  <c r="C98" i="1"/>
  <c r="C95" i="1"/>
  <c r="C83" i="1"/>
  <c r="C80" i="1"/>
  <c r="C77" i="1"/>
  <c r="C71" i="1"/>
  <c r="C56" i="1"/>
  <c r="C53" i="1"/>
  <c r="C50" i="1"/>
  <c r="C47" i="1"/>
  <c r="C44" i="1"/>
  <c r="C29" i="1"/>
  <c r="C26" i="1"/>
  <c r="C24" i="1"/>
  <c r="C23" i="1"/>
  <c r="C20" i="1"/>
  <c r="C17" i="1"/>
  <c r="C8" i="1"/>
  <c r="C2" i="1"/>
  <c r="L483" i="1"/>
  <c r="L477" i="1"/>
  <c r="C628" i="1"/>
  <c r="C627" i="1"/>
  <c r="C621" i="1"/>
  <c r="C615" i="1"/>
  <c r="C612" i="1"/>
  <c r="C607" i="1"/>
  <c r="C606" i="1"/>
  <c r="C601" i="1"/>
  <c r="C596" i="1"/>
  <c r="C594" i="1"/>
  <c r="C593" i="1"/>
  <c r="C590" i="1"/>
  <c r="C589" i="1"/>
  <c r="C586" i="1"/>
  <c r="C576" i="1"/>
  <c r="C571" i="1"/>
  <c r="C558" i="1"/>
  <c r="C557" i="1"/>
  <c r="C542" i="1"/>
  <c r="C539" i="1"/>
  <c r="C536" i="1"/>
  <c r="C534" i="1"/>
  <c r="C531" i="1"/>
  <c r="C529" i="1"/>
  <c r="C528" i="1"/>
  <c r="C519" i="1"/>
  <c r="C518" i="1"/>
  <c r="C516" i="1"/>
  <c r="C510" i="1"/>
  <c r="C507" i="1"/>
  <c r="C496" i="1"/>
  <c r="C495" i="1"/>
  <c r="C484" i="1"/>
  <c r="C483" i="1"/>
  <c r="C481" i="1"/>
  <c r="C477" i="1"/>
  <c r="C475" i="1"/>
  <c r="C473" i="1"/>
  <c r="C466" i="1"/>
  <c r="L80" i="1"/>
  <c r="L134" i="1"/>
  <c r="L143" i="1"/>
  <c r="L149" i="1"/>
  <c r="L161" i="1"/>
  <c r="L230" i="1"/>
  <c r="L242" i="1"/>
  <c r="L259" i="1"/>
  <c r="L278" i="1"/>
  <c r="L284" i="1"/>
  <c r="L286" i="1"/>
  <c r="L295" i="1"/>
  <c r="L301" i="1"/>
  <c r="L304" i="1"/>
  <c r="L334" i="1"/>
  <c r="L360" i="1"/>
  <c r="L371" i="1"/>
  <c r="K382" i="1"/>
  <c r="L382" i="1"/>
  <c r="K383" i="1"/>
  <c r="K386" i="1"/>
  <c r="L402" i="1"/>
  <c r="K416" i="1"/>
  <c r="L416" i="1"/>
  <c r="L529" i="1"/>
  <c r="L558" i="1"/>
  <c r="K586" i="1"/>
  <c r="L586" i="1"/>
  <c r="K593" i="1"/>
  <c r="L593" i="1"/>
  <c r="L594" i="1"/>
  <c r="L596" i="1"/>
  <c r="K601" i="1"/>
  <c r="L601" i="1"/>
  <c r="L612" i="1"/>
  <c r="L628" i="1"/>
  <c r="L627" i="1"/>
  <c r="L557" i="1"/>
  <c r="K310" i="1"/>
  <c r="L283" i="1"/>
  <c r="L209" i="1"/>
  <c r="K134" i="1"/>
  <c r="L77" i="1"/>
  <c r="L53" i="1"/>
  <c r="L44" i="1"/>
  <c r="K26" i="1"/>
  <c r="K280" i="1"/>
  <c r="K396" i="1"/>
  <c r="L430" i="1"/>
  <c r="K432" i="1"/>
  <c r="L432" i="1"/>
  <c r="K519" i="1"/>
  <c r="L24" i="1"/>
  <c r="L536" i="1"/>
  <c r="L516" i="1"/>
  <c r="L484" i="1"/>
  <c r="L475" i="1"/>
  <c r="L458" i="1"/>
  <c r="L400" i="1"/>
  <c r="L47" i="1"/>
  <c r="K531" i="1"/>
  <c r="K330" i="1"/>
  <c r="K319" i="1"/>
  <c r="K20" i="1"/>
  <c r="M612" i="1" l="1"/>
  <c r="M239" i="1"/>
  <c r="M400" i="1"/>
  <c r="M155" i="1"/>
  <c r="M298" i="1"/>
  <c r="M280" i="1"/>
  <c r="M245" i="1"/>
  <c r="M357" i="1"/>
  <c r="L473" i="1"/>
  <c r="K285" i="1"/>
  <c r="M285" i="1" s="1"/>
  <c r="M396" i="1"/>
  <c r="M463" i="1"/>
  <c r="K348" i="1"/>
  <c r="K496" i="1"/>
  <c r="M496" i="1" s="1"/>
  <c r="K304" i="1"/>
  <c r="M304" i="1" s="1"/>
  <c r="K2" i="1"/>
  <c r="M2" i="1" s="1"/>
  <c r="K606" i="1"/>
  <c r="M606" i="1" s="1"/>
  <c r="M330" i="1"/>
  <c r="M615" i="1"/>
  <c r="K149" i="1"/>
  <c r="M149" i="1" s="1"/>
  <c r="K628" i="1"/>
  <c r="M628" i="1" s="1"/>
  <c r="M104" i="1"/>
  <c r="K56" i="1"/>
  <c r="M56" i="1" s="1"/>
  <c r="K589" i="1"/>
  <c r="M589" i="1" s="1"/>
  <c r="K473" i="1"/>
  <c r="M483" i="1"/>
  <c r="K475" i="1"/>
  <c r="M475" i="1" s="1"/>
  <c r="M335" i="1"/>
  <c r="M98" i="1"/>
  <c r="M221" i="1"/>
  <c r="M307" i="1"/>
  <c r="M50" i="1"/>
  <c r="M448" i="1"/>
  <c r="M259" i="1"/>
  <c r="M119" i="1"/>
  <c r="M601" i="1"/>
  <c r="M232" i="1"/>
  <c r="M29" i="1"/>
  <c r="M593" i="1"/>
  <c r="M80" i="1"/>
  <c r="M360" i="1"/>
  <c r="M23" i="1"/>
  <c r="M95" i="1"/>
  <c r="M256" i="1"/>
  <c r="M319" i="1"/>
  <c r="M477" i="1"/>
  <c r="M107" i="1"/>
  <c r="M594" i="1"/>
  <c r="M185" i="1"/>
  <c r="M17" i="1"/>
  <c r="M381" i="1"/>
  <c r="M128" i="1"/>
  <c r="M47" i="1"/>
  <c r="M374" i="1"/>
  <c r="M77" i="1"/>
  <c r="M458" i="1"/>
  <c r="M83" i="1"/>
  <c r="M230" i="1"/>
  <c r="M283" i="1"/>
  <c r="M557" i="1"/>
  <c r="M510" i="1"/>
  <c r="M419" i="1"/>
  <c r="M251" i="1"/>
  <c r="M558" i="1"/>
  <c r="M402" i="1"/>
  <c r="M495" i="1"/>
  <c r="M529" i="1"/>
  <c r="M432" i="1"/>
  <c r="M143" i="1"/>
  <c r="M481" i="1"/>
  <c r="M371" i="1"/>
  <c r="M607" i="1"/>
  <c r="M242" i="1"/>
  <c r="M571" i="1"/>
  <c r="M382" i="1"/>
  <c r="M518" i="1"/>
  <c r="M331" i="1"/>
  <c r="M348" i="1"/>
  <c r="M596" i="1"/>
  <c r="M164" i="1"/>
  <c r="M621" i="1"/>
  <c r="M161" i="1"/>
  <c r="M398" i="1"/>
  <c r="M507" i="1"/>
  <c r="M528" i="1"/>
  <c r="M158" i="1"/>
  <c r="M305" i="1"/>
  <c r="M253" i="1"/>
  <c r="M519" i="1"/>
  <c r="M534" i="1"/>
  <c r="M406" i="1"/>
  <c r="M484" i="1"/>
  <c r="M179" i="1"/>
  <c r="M310" i="1"/>
  <c r="M539" i="1"/>
  <c r="M383" i="1"/>
  <c r="M295" i="1"/>
  <c r="M627" i="1"/>
  <c r="M134" i="1"/>
  <c r="M188" i="1"/>
  <c r="M53" i="1"/>
  <c r="M413" i="1"/>
  <c r="M270" i="1"/>
  <c r="M386" i="1"/>
  <c r="M334" i="1"/>
  <c r="M345" i="1"/>
  <c r="M144" i="1"/>
  <c r="M286" i="1"/>
  <c r="M430" i="1"/>
  <c r="M265" i="1"/>
  <c r="M576" i="1"/>
  <c r="M385" i="1"/>
  <c r="M586" i="1"/>
  <c r="M590" i="1"/>
  <c r="M301" i="1"/>
  <c r="M284" i="1"/>
  <c r="M416" i="1"/>
  <c r="M542" i="1"/>
  <c r="M322" i="1"/>
  <c r="M209" i="1"/>
  <c r="M228" i="1"/>
  <c r="M44" i="1"/>
  <c r="M516" i="1"/>
  <c r="M248" i="1"/>
  <c r="M442" i="1"/>
  <c r="M531" i="1"/>
  <c r="M20" i="1"/>
  <c r="M24" i="1"/>
  <c r="M282" i="1"/>
  <c r="M218" i="1"/>
  <c r="M26" i="1"/>
  <c r="M113" i="1"/>
  <c r="M8" i="1"/>
  <c r="L466" i="1"/>
  <c r="M473" i="1" l="1"/>
  <c r="M466" i="1"/>
</calcChain>
</file>

<file path=xl/sharedStrings.xml><?xml version="1.0" encoding="utf-8"?>
<sst xmlns="http://schemas.openxmlformats.org/spreadsheetml/2006/main" count="644" uniqueCount="640">
  <si>
    <t>ozone_column_value</t>
  </si>
  <si>
    <t>https://aura.gesdisc.eosdis.nasa.gov/daac-bin/OTF/HTTP_services.cgi?FILENAME=%2Fdata%2FAura_OMI_Level2%2FOMTO3.003%2F2022%2F274%2FOMI-Aura_L2-OMTO3_2022m1001t1142-o96873_v003-2022m1001t172231.he5&amp;LABEL=OMI-Aura_L2-OMTO3_2022m1001t1142-o96873_v003-2022m1001t172231.SUB.he5&amp;SERVICE=SUBSET_LEVEL2&amp;SHORTNAME=OMTO3&amp;FORMAT=aGU1Lw&amp;TIME=2022-10-01T00%3A00%3A00%2F2022-10-01T23%3A59%3A59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</si>
  <si>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275%2FOMI-Aura_L2-OMTO3_2022m1002t1046-o96887_v003-2022m1002t182654.he5&amp;LABEL=OMI-Aura_L2-OMTO3_2022m1002t1046-o96887_v003-2022m1002t182654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</si>
  <si>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275%2FOMI-Aura_L2-OMTO3_2022m1002t1225-o96888_v003-2022m1002t193754.he5&amp;LABEL=OMI-Aura_L2-OMTO3_2022m1002t1225-o96888_v003-2022m1002t193754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</si>
  <si>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276%2FOMI-Aura_L2-OMTO3_2022m1003t1129-o96902_v003-2022m1003t171926.he5&amp;LABEL=OMI-Aura_L2-OMTO3_2022m1003t1129-o96902_v003-2022m1003t171926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</si>
  <si>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276%2FOMI-Aura_L2-OMTO3_2022m1003t1308-o96903_v003-2022m1003t202207.he5&amp;LABEL=OMI-Aura_L2-OMTO3_2022m1003t1308-o96903_v003-2022m1003t202207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</si>
  <si>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277%2FOMI-Aura_L2-OMTO3_2022m1004t1034-o96916_v003-2022m1004t184057.he5&amp;LABEL=OMI-Aura_L2-OMTO3_2022m1004t1034-o96916_v003-2022m1004t184057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</si>
  <si>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277%2FOMI-Aura_L2-OMTO3_2022m1004t1212-o96917_v003-2022m1004t183019.he5&amp;LABEL=OMI-Aura_L2-OMTO3_2022m1004t1212-o96917_v003-2022m1004t183019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</si>
  <si>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278%2FOMI-Aura_L2-OMTO3_2022m1005t1117-o96931_v003-2022m1005t170026.he5&amp;LABEL=OMI-Aura_L2-OMTO3_2022m1005t1117-o96931_v003-2022m1005t170026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</si>
  <si>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278%2FOMI-Aura_L2-OMTO3_2022m1005t1256-o96932_v003-2022m1005t200934.he5&amp;LABEL=OMI-Aura_L2-OMTO3_2022m1005t1256-o96932_v003-2022m1005t200934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</si>
  <si>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279%2FOMI-Aura_L2-OMTO3_2022m1006t1200-o96946_v003-2022m1006t174129.he5&amp;LABEL=OMI-Aura_L2-OMTO3_2022m1006t1200-o96946_v003-2022m1006t174129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</si>
  <si>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280%2FOMI-Aura_L2-OMTO3_2022m1007t1104-o96960_v003-2022m1007t164954.he5&amp;LABEL=OMI-Aura_L2-OMTO3_2022m1007t1104-o96960_v003-2022m1007t164954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</si>
  <si>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280%2FOMI-Aura_L2-OMTO3_2022m1007t1243-o96961_v003-2022m1007t194710.he5&amp;LABEL=OMI-Aura_L2-OMTO3_2022m1007t1243-o96961_v003-2022m1007t194710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</si>
  <si>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281%2FOMI-Aura_L2-OMTO3_2022m1008t1147-o96975_v003-2022m1008t172342.he5&amp;LABEL=OMI-Aura_L2-OMTO3_2022m1008t1147-o96975_v003-2022m1008t172342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</si>
  <si>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282%2FOMI-Aura_L2-OMTO3_2022m1009t1052-o96989_v003-2022m1009t181745.he5&amp;LABEL=OMI-Aura_L2-OMTO3_2022m1009t1052-o96989_v003-2022m1009t181745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</si>
  <si>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282%2FOMI-Aura_L2-OMTO3_2022m1009t1230-o96990_v003-2022m1009t192557.he5&amp;LABEL=OMI-Aura_L2-OMTO3_2022m1009t1230-o96990_v003-2022m1009t192557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</si>
  <si>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283%2FOMI-Aura_L2-OMTO3_2022m1010t1135-o97004_v003-2022m1010t172926.he5&amp;LABEL=OMI-Aura_L2-OMTO3_2022m1010t1135-o97004_v003-2022m1010t172926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</si>
  <si>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284%2FOMI-Aura_L2-OMTO3_2022m1011t1039-o97018_v003-2022m1011t212031.he5&amp;LABEL=OMI-Aura_L2-OMTO3_2022m1011t1039-o97018_v003-2022m1011t212031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</si>
  <si>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284%2FOMI-Aura_L2-OMTO3_2022m1011t1218-o97019_v003-2022m1011t211406.he5&amp;LABEL=OMI-Aura_L2-OMTO3_2022m1011t1218-o97019_v003-2022m1011t211406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</si>
  <si>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285%2FOMI-Aura_L2-OMTO3_2022m1012t1122-o97033_v003-2022m1012t172359.he5&amp;LABEL=OMI-Aura_L2-OMTO3_2022m1012t1122-o97033_v003-2022m1012t172359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</si>
  <si>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285%2FOMI-Aura_L2-OMTO3_2022m1012t1301-o97034_v003-2022m1012t201920.he5&amp;LABEL=OMI-Aura_L2-OMTO3_2022m1012t1301-o97034_v003-2022m1012t201920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</si>
  <si>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286%2FOMI-Aura_L2-OMTO3_2022m1013t1026-o97047_v003-2022m1013t182301.he5&amp;LABEL=OMI-Aura_L2-OMTO3_2022m1013t1026-o97047_v003-2022m1013t182301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</si>
  <si>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286%2FOMI-Aura_L2-OMTO3_2022m1013t1205-o97048_v003-2022m1013t182249.he5&amp;LABEL=OMI-Aura_L2-OMTO3_2022m1013t1205-o97048_v003-2022m1013t182249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</si>
  <si>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287%2FOMI-Aura_L2-OMTO3_2022m1014t1110-o97062_v003-2022m1014t171856.he5&amp;LABEL=OMI-Aura_L2-OMTO3_2022m1014t1110-o97062_v003-2022m1014t171856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</si>
  <si>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287%2FOMI-Aura_L2-OMTO3_2022m1014t1248-o97063_v003-2022m1014t195601.he5&amp;LABEL=OMI-Aura_L2-OMTO3_2022m1014t1248-o97063_v003-2022m1014t195601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</si>
  <si>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288%2FOMI-Aura_L2-OMTO3_2022m1015t1153-o97077_v003-2022m1015t173300.he5&amp;LABEL=OMI-Aura_L2-OMTO3_2022m1015t1153-o97077_v003-2022m1015t173300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</si>
  <si>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289%2FOMI-Aura_L2-OMTO3_2022m1016t1057-o97091_v003-2022m1016t182256.he5&amp;LABEL=OMI-Aura_L2-OMTO3_2022m1016t1057-o97091_v003-2022m1016t182256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</si>
  <si>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289%2FOMI-Aura_L2-OMTO3_2022m1016t1236-o97092_v003-2022m1016t200040.he5&amp;LABEL=OMI-Aura_L2-OMTO3_2022m1016t1236-o97092_v003-2022m1016t200040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</si>
  <si>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290%2FOMI-Aura_L2-OMTO3_2022m1017t1140-o97106_v003-2022m1017t211104.he5&amp;LABEL=OMI-Aura_L2-OMTO3_2022m1017t1140-o97106_v003-2022m1017t211104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</si>
  <si>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291%2FOMI-Aura_L2-OMTO3_2022m1018t1044-o97120_v003-2022m1018t182936.he5&amp;LABEL=OMI-Aura_L2-OMTO3_2022m1018t1044-o97120_v003-2022m1018t182936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</si>
  <si>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291%2FOMI-Aura_L2-OMTO3_2022m1018t1223-o97121_v003-2022m1018t193938.he5&amp;LABEL=OMI-Aura_L2-OMTO3_2022m1018t1223-o97121_v003-2022m1018t193938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</si>
  <si>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292%2FOMI-Aura_L2-OMTO3_2022m1019t1128-o97135_v003-2022m1020t122827.he5&amp;LABEL=OMI-Aura_L2-OMTO3_2022m1019t1128-o97135_v003-2022m1020t122827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</si>
  <si>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292%2FOMI-Aura_L2-OMTO3_2022m1019t1306-o97136_v003-2022m1020t153551.he5&amp;LABEL=OMI-Aura_L2-OMTO3_2022m1019t1306-o97136_v003-2022m1020t153551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</si>
  <si>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293%2FOMI-Aura_L2-OMTO3_2022m1020t1032-o97149_v003-2022m1020t181824.he5&amp;LABEL=OMI-Aura_L2-OMTO3_2022m1020t1032-o97149_v003-2022m1020t181824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</si>
  <si>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293%2FOMI-Aura_L2-OMTO3_2022m1020t1211-o97150_v003-2022m1020t182348.he5&amp;LABEL=OMI-Aura_L2-OMTO3_2022m1020t1211-o97150_v003-2022m1020t182348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</si>
  <si>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294%2FOMI-Aura_L2-OMTO3_2022m1021t1115-o97164_v003-2022m1021t171041.he5&amp;LABEL=OMI-Aura_L2-OMTO3_2022m1021t1115-o97164_v003-2022m1021t171041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</si>
  <si>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294%2FOMI-Aura_L2-OMTO3_2022m1021t1254-o97165_v003-2022m1021t200822.he5&amp;LABEL=OMI-Aura_L2-OMTO3_2022m1021t1254-o97165_v003-2022m1021t200822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</si>
  <si>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295%2FOMI-Aura_L2-OMTO3_2022m1022t1158-o97179_v003-2022m1022t175636.he5&amp;LABEL=OMI-Aura_L2-OMTO3_2022m1022t1158-o97179_v003-2022m1022t175636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</si>
  <si>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296%2FOMI-Aura_L2-OMTO3_2022m1023t1102-o97193_v003-2022m1023t163439.he5&amp;LABEL=OMI-Aura_L2-OMTO3_2022m1023t1102-o97193_v003-2022m1023t163439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</si>
  <si>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296%2FOMI-Aura_L2-OMTO3_2022m1023t1241-o97194_v003-2022m1023t200234.he5&amp;LABEL=OMI-Aura_L2-OMTO3_2022m1023t1241-o97194_v003-2022m1023t200234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</si>
  <si>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297%2FOMI-Aura_L2-OMTO3_2022m1024t1145-o97208_v003-2022m1024t173357.he5&amp;LABEL=OMI-Aura_L2-OMTO3_2022m1024t1145-o97208_v003-2022m1024t173357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</si>
  <si>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298%2FOMI-Aura_L2-OMTO3_2022m1025t1050-o97222_v003-2022m1025t180700.he5&amp;LABEL=OMI-Aura_L2-OMTO3_2022m1025t1050-o97222_v003-2022m1025t180700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</si>
  <si>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298%2FOMI-Aura_L2-OMTO3_2022m1025t1229-o97223_v003-2022m1025t192239.he5&amp;LABEL=OMI-Aura_L2-OMTO3_2022m1025t1229-o97223_v003-2022m1025t192239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</si>
  <si>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299%2FOMI-Aura_L2-OMTO3_2022m1026t1133-o97237_v003-2022m1026t213531.he5&amp;LABEL=OMI-Aura_L2-OMTO3_2022m1026t1133-o97237_v003-2022m1026t213531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</si>
  <si>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300%2FOMI-Aura_L2-OMTO3_2022m1027t1037-o97251_v003-2022m1027t175738.he5&amp;LABEL=OMI-Aura_L2-OMTO3_2022m1027t1037-o97251_v003-2022m1027t175738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</si>
  <si>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300%2FOMI-Aura_L2-OMTO3_2022m1027t1216-o97252_v003-2022m1027t175742.he5&amp;LABEL=OMI-Aura_L2-OMTO3_2022m1027t1216-o97252_v003-2022m1027t175742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</si>
  <si>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301%2FOMI-Aura_L2-OMTO3_2022m1028t1120-o97266_v003-2022m1028t170936.he5&amp;LABEL=OMI-Aura_L2-OMTO3_2022m1028t1120-o97266_v003-2022m1028t170936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</si>
  <si>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301%2FOMI-Aura_L2-OMTO3_2022m1028t1259-o97267_v003-2022m1028t201157.he5&amp;LABEL=OMI-Aura_L2-OMTO3_2022m1028t1259-o97267_v003-2022m1028t201157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</si>
  <si>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302%2FOMI-Aura_L2-OMTO3_2022m1029t1025-o97280_v003-2022m1029t173756.he5&amp;LABEL=OMI-Aura_L2-OMTO3_2022m1029t1025-o97280_v003-2022m1029t173756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</si>
  <si>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302%2FOMI-Aura_L2-OMTO3_2022m1029t1203-o97281_v003-2022m1029t173755.he5&amp;LABEL=OMI-Aura_L2-OMTO3_2022m1029t1203-o97281_v003-2022m1029t173755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</si>
  <si>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303%2FOMI-Aura_L2-OMTO3_2022m1030t1108-o97295_v003-2022m1030t170026.he5&amp;LABEL=OMI-Aura_L2-OMTO3_2022m1030t1108-o97295_v003-2022m1030t170026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</si>
  <si>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303%2FOMI-Aura_L2-OMTO3_2022m1030t1247-o97296_v003-2022m1030t195533.he5&amp;LABEL=OMI-Aura_L2-OMTO3_2022m1030t1247-o97296_v003-2022m1030t195533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</si>
  <si>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304%2FOMI-Aura_L2-OMTO3_2022m1031t1151-o97310_v003-2022m1031t174511.he5&amp;LABEL=OMI-Aura_L2-OMTO3_2022m1031t1151-o97310_v003-2022m1031t174511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</si>
  <si>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305%2FOMI-Aura_L2-OMTO3_2022m1101t1055-o97324_v003-2022m1101t182448.he5&amp;LABEL=OMI-Aura_L2-OMTO3_2022m1101t1055-o97324_v003-2022m1101t182448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</si>
  <si>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305%2FOMI-Aura_L2-OMTO3_2022m1101t1234-o97325_v003-2022m1101t194951.he5&amp;LABEL=OMI-Aura_L2-OMTO3_2022m1101t1234-o97325_v003-2022m1101t194951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</si>
  <si>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306%2FOMI-Aura_L2-OMTO3_2022m1102t1138-o97339_v003-2022m1102t172850.he5&amp;LABEL=OMI-Aura_L2-OMTO3_2022m1102t1138-o97339_v003-2022m1102t172850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</si>
  <si>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307%2FOMI-Aura_L2-OMTO3_2022m1103t1043-o97353_v003-2022m1103t175704.he5&amp;LABEL=OMI-Aura_L2-OMTO3_2022m1103t1043-o97353_v003-2022m1103t175704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</si>
  <si>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307%2FOMI-Aura_L2-OMTO3_2022m1103t1222-o97354_v003-2022m1103t195313.he5&amp;LABEL=OMI-Aura_L2-OMTO3_2022m1103t1222-o97354_v003-2022m1103t195313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</si>
  <si>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308%2FOMI-Aura_L2-OMTO3_2022m1104t1126-o97368_v003-2022m1104t171145.he5&amp;LABEL=OMI-Aura_L2-OMTO3_2022m1104t1126-o97368_v003-2022m1104t171145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</si>
  <si>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308%2FOMI-Aura_L2-OMTO3_2022m1104t1305-o97369_v003-2022m1104t202417.he5&amp;LABEL=OMI-Aura_L2-OMTO3_2022m1104t1305-o97369_v003-2022m1104t202417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</si>
  <si>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309%2FOMI-Aura_L2-OMTO3_2022m1105t1030-o97382_v003-2022m1105t180527.he5&amp;LABEL=OMI-Aura_L2-OMTO3_2022m1105t1030-o97382_v003-2022m1105t180527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</si>
  <si>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309%2FOMI-Aura_L2-OMTO3_2022m1105t1209-o97383_v003-2022m1105t180530.he5&amp;LABEL=OMI-Aura_L2-OMTO3_2022m1105t1209-o97383_v003-2022m1105t180530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</si>
  <si>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310%2FOMI-Aura_L2-OMTO3_2022m1106t1113-o97397_v003-2022m1106t165637.he5&amp;LABEL=OMI-Aura_L2-OMTO3_2022m1106t1113-o97397_v003-2022m1106t165637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</si>
  <si>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310%2FOMI-Aura_L2-OMTO3_2022m1106t1252-o97398_v003-2022m1106t201219.he5&amp;LABEL=OMI-Aura_L2-OMTO3_2022m1106t1252-o97398_v003-2022m1106t201219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</si>
  <si>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311%2FOMI-Aura_L2-OMTO3_2022m1107t1156-o97412_v003-2022m1107t174033.he5&amp;LABEL=OMI-Aura_L2-OMTO3_2022m1107t1156-o97412_v003-2022m1107t174033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</si>
  <si>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312%2FOMI-Aura_L2-OMTO3_2022m1108t1101-o97426_v003-2022m1108t181008.he5&amp;LABEL=OMI-Aura_L2-OMTO3_2022m1108t1101-o97426_v003-2022m1108t181008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</si>
  <si>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312%2FOMI-Aura_L2-OMTO3_2022m1108t1240-o97427_v003-2022m1108t195220.he5&amp;LABEL=OMI-Aura_L2-OMTO3_2022m1108t1240-o97427_v003-2022m1108t195220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</si>
  <si>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313%2FOMI-Aura_L2-OMTO3_2022m1109t1144-o97441_v003-2022m1109t172819.he5&amp;LABEL=OMI-Aura_L2-OMTO3_2022m1109t1144-o97441_v003-2022m1109t172819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</si>
  <si>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314%2FOMI-Aura_L2-OMTO3_2022m1110t1048-o97455_v003-2022m1110t181538.he5&amp;LABEL=OMI-Aura_L2-OMTO3_2022m1110t1048-o97455_v003-2022m1110t181538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</si>
  <si>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314%2FOMI-Aura_L2-OMTO3_2022m1110t1227-o97456_v003-2022m1110t195109.he5&amp;LABEL=OMI-Aura_L2-OMTO3_2022m1110t1227-o97456_v003-2022m1110t195109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</si>
  <si>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315%2FOMI-Aura_L2-OMTO3_2022m1111t1131-o97470_v003-2022m1111t171742.he5&amp;LABEL=OMI-Aura_L2-OMTO3_2022m1111t1131-o97470_v003-2022m1111t171742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</si>
  <si>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316%2FOMI-Aura_L2-OMTO3_2022m1112t1036-o97484_v003-2022m1112t175808.he5&amp;LABEL=OMI-Aura_L2-OMTO3_2022m1112t1036-o97484_v003-2022m1112t175808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</si>
  <si>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316%2FOMI-Aura_L2-OMTO3_2022m1112t1214-o97485_v003-2022m1112t175806.he5&amp;LABEL=OMI-Aura_L2-OMTO3_2022m1112t1214-o97485_v003-2022m1112t175806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</si>
  <si>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317%2FOMI-Aura_L2-OMTO3_2022m1113t1119-o97499_v003-2022m1113t170037.he5&amp;LABEL=OMI-Aura_L2-OMTO3_2022m1113t1119-o97499_v003-2022m1113t170037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</si>
  <si>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317%2FOMI-Aura_L2-OMTO3_2022m1113t1258-o97500_v003-2022m1113t200153.he5&amp;LABEL=OMI-Aura_L2-OMTO3_2022m1113t1258-o97500_v003-2022m1113t200153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</si>
  <si>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318%2FOMI-Aura_L2-OMTO3_2022m1114t1023-o97513_v003-2022m1114t175009.he5&amp;LABEL=OMI-Aura_L2-OMTO3_2022m1114t1023-o97513_v003-2022m1114t175009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</si>
  <si>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318%2FOMI-Aura_L2-OMTO3_2022m1114t1202-o97514_v003-2022m1114t175011.he5&amp;LABEL=OMI-Aura_L2-OMTO3_2022m1114t1202-o97514_v003-2022m1114t175011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</si>
  <si>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319%2FOMI-Aura_L2-OMTO3_2022m1115t1106-o97528_v003-2022m1115t165243.he5&amp;LABEL=OMI-Aura_L2-OMTO3_2022m1115t1106-o97528_v003-2022m1115t165243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</si>
  <si>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319%2FOMI-Aura_L2-OMTO3_2022m1115t1245-o97529_v003-2022m1115t201623.he5&amp;LABEL=OMI-Aura_L2-OMTO3_2022m1115t1245-o97529_v003-2022m1115t201623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</si>
  <si>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320%2FOMI-Aura_L2-OMTO3_2022m1116t1149-o97543_v003-2022m1116t173019.he5&amp;LABEL=OMI-Aura_L2-OMTO3_2022m1116t1149-o97543_v003-2022m1116t173019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</si>
  <si>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321%2FOMI-Aura_L2-OMTO3_2022m1117t1054-o97557_v003-2022m1117t182321.he5&amp;LABEL=OMI-Aura_L2-OMTO3_2022m1117t1054-o97557_v003-2022m1117t182321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</si>
  <si>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321%2FOMI-Aura_L2-OMTO3_2022m1117t1232-o97558_v003-2022m1117t200432.he5&amp;LABEL=OMI-Aura_L2-OMTO3_2022m1117t1232-o97558_v003-2022m1117t200432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</si>
  <si>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322%2FOMI-Aura_L2-OMTO3_2022m1118t1137-o97572_v003-2022m1118t172533.he5&amp;LABEL=OMI-Aura_L2-OMTO3_2022m1118t1137-o97572_v003-2022m1118t172533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</si>
  <si>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323%2FOMI-Aura_L2-OMTO3_2022m1119t1041-o97586_v003-2022m1119t180546.he5&amp;LABEL=OMI-Aura_L2-OMTO3_2022m1119t1041-o97586_v003-2022m1119t180546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</si>
  <si>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323%2FOMI-Aura_L2-OMTO3_2022m1119t1220-o97587_v003-2022m1119t180547.he5&amp;LABEL=OMI-Aura_L2-OMTO3_2022m1119t1220-o97587_v003-2022m1119t180547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</si>
  <si>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324%2FOMI-Aura_L2-OMTO3_2022m1120t1124-o97601_v003-2022m1121t005210.he5&amp;LABEL=OMI-Aura_L2-OMTO3_2022m1120t1124-o97601_v003-2022m1121t005210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</si>
  <si>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324%2FOMI-Aura_L2-OMTO3_2022m1120t1303-o97602_v003-2022m1121t005219.he5&amp;LABEL=OMI-Aura_L2-OMTO3_2022m1120t1303-o97602_v003-2022m1121t005219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</si>
  <si>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325%2FOMI-Aura_L2-OMTO3_2022m1121t1029-o97615_v003-2022m1121t175745.he5&amp;LABEL=OMI-Aura_L2-OMTO3_2022m1121t1029-o97615_v003-2022m1121t175745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</si>
  <si>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325%2FOMI-Aura_L2-OMTO3_2022m1121t1208-o97616_v003-2022m1121t175738.he5&amp;LABEL=OMI-Aura_L2-OMTO3_2022m1121t1208-o97616_v003-2022m1121t175738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</si>
  <si>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326%2FOMI-Aura_L2-OMTO3_2022m1122t1112-o97630_v003-2022m1122t165712.he5&amp;LABEL=OMI-Aura_L2-OMTO3_2022m1122t1112-o97630_v003-2022m1122t165712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</si>
  <si>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326%2FOMI-Aura_L2-OMTO3_2022m1122t1251-o97631_v003-2022m1122t195720.he5&amp;LABEL=OMI-Aura_L2-OMTO3_2022m1122t1251-o97631_v003-2022m1122t195720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</si>
  <si>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327%2FOMI-Aura_L2-OMTO3_2022m1123t1155-o97645_v003-2022m1123t174310.he5&amp;LABEL=OMI-Aura_L2-OMTO3_2022m1123t1155-o97645_v003-2022m1123t174310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</si>
  <si>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328%2FOMI-Aura_L2-OMTO3_2022m1124t1100-o97659_v003-2022m1124t181446.he5&amp;LABEL=OMI-Aura_L2-OMTO3_2022m1124t1100-o97659_v003-2022m1124t181446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</si>
  <si>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328%2FOMI-Aura_L2-OMTO3_2022m1124t1238-o97660_v003-2022m1124t195354.he5&amp;LABEL=OMI-Aura_L2-OMTO3_2022m1124t1238-o97660_v003-2022m1124t195354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</si>
  <si>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329%2FOMI-Aura_L2-OMTO3_2022m1125t1143-o97674_v003-2022m1125t172531.he5&amp;LABEL=OMI-Aura_L2-OMTO3_2022m1125t1143-o97674_v003-2022m1125t172531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</si>
  <si>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330%2FOMI-Aura_L2-OMTO3_2022m1126t1047-o97688_v003-2022m1126t175553.he5&amp;LABEL=OMI-Aura_L2-OMTO3_2022m1126t1047-o97688_v003-2022m1126t175553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</si>
  <si>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330%2FOMI-Aura_L2-OMTO3_2022m1126t1226-o97689_v003-2022m1126t193730.he5&amp;LABEL=OMI-Aura_L2-OMTO3_2022m1126t1226-o97689_v003-2022m1126t193730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</si>
  <si>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331%2FOMI-Aura_L2-OMTO3_2022m1127t1130-o97703_v003-2022m1127t171512.he5&amp;LABEL=OMI-Aura_L2-OMTO3_2022m1127t1130-o97703_v003-2022m1127t171512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</si>
  <si>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332%2FOMI-Aura_L2-OMTO3_2022m1128t1035-o97717_v003-2022m1128t175433.he5&amp;LABEL=OMI-Aura_L2-OMTO3_2022m1128t1035-o97717_v003-2022m1128t175433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</si>
  <si>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332%2FOMI-Aura_L2-OMTO3_2022m1128t1214-o97718_v003-2022m1128t175427.he5&amp;LABEL=OMI-Aura_L2-OMTO3_2022m1128t1214-o97718_v003-2022m1128t175427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</si>
  <si>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333%2FOMI-Aura_L2-OMTO3_2022m1129t1118-o97732_v003-2022m1129t170635.he5&amp;LABEL=OMI-Aura_L2-OMTO3_2022m1129t1118-o97732_v003-2022m1129t170635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</si>
  <si>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333%2FOMI-Aura_L2-OMTO3_2022m1129t1257-o97733_v003-2022m1129t200738.he5&amp;LABEL=OMI-Aura_L2-OMTO3_2022m1129t1257-o97733_v003-2022m1129t200738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</si>
  <si>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334%2FOMI-Aura_L2-OMTO3_2022m1130t1022-o97746_v003-2022m1130t173736.he5&amp;LABEL=OMI-Aura_L2-OMTO3_2022m1130t1022-o97746_v003-2022m1130t173736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</si>
  <si>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334%2FOMI-Aura_L2-OMTO3_2022m1130t1201-o97747_v003-2022m1130t173741.he5&amp;LABEL=OMI-Aura_L2-OMTO3_2022m1130t1201-o97747_v003-2022m1130t173741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</si>
  <si>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335%2FOMI-Aura_L2-OMTO3_2022m1201t1106-o97761_v003-2022m1201t170040.he5&amp;LABEL=OMI-Aura_L2-OMTO3_2022m1201t1106-o97761_v003-2022m1201t170040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</si>
  <si>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335%2FOMI-Aura_L2-OMTO3_2022m1201t1244-o97762_v003-2022m1201t200111.he5&amp;LABEL=OMI-Aura_L2-OMTO3_2022m1201t1244-o97762_v003-2022m1201t200111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</si>
  <si>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336%2FOMI-Aura_L2-OMTO3_2022m1202t1149-o97776_v003-2022m1202t174419.he5&amp;LABEL=OMI-Aura_L2-OMTO3_2022m1202t1149-o97776_v003-2022m1202t174419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</si>
  <si>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337%2FOMI-Aura_L2-OMTO3_2022m1203t1053-o97790_v003-2022m1203t182149.he5&amp;LABEL=OMI-Aura_L2-OMTO3_2022m1203t1053-o97790_v003-2022m1203t182149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</si>
  <si>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337%2FOMI-Aura_L2-OMTO3_2022m1203t1232-o97791_v003-2022m1203t195243.he5&amp;LABEL=OMI-Aura_L2-OMTO3_2022m1203t1232-o97791_v003-2022m1203t195243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</si>
  <si>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338%2FOMI-Aura_L2-OMTO3_2022m1204t1136-o97805_v003-2022m1204t173013.he5&amp;LABEL=OMI-Aura_L2-OMTO3_2022m1204t1136-o97805_v003-2022m1204t173013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</si>
  <si>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339%2FOMI-Aura_L2-OMTO3_2022m1205t1041-o97819_v003-2022m1205t175438.he5&amp;LABEL=OMI-Aura_L2-OMTO3_2022m1205t1041-o97819_v003-2022m1205t175438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</si>
  <si>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339%2FOMI-Aura_L2-OMTO3_2022m1205t1220-o97820_v003-2022m1205t175443.he5&amp;LABEL=OMI-Aura_L2-OMTO3_2022m1205t1220-o97820_v003-2022m1205t175443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</si>
  <si>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340%2FOMI-Aura_L2-OMTO3_2022m1206t1124-o97834_v003-2022m1206t171342.he5&amp;LABEL=OMI-Aura_L2-OMTO3_2022m1206t1124-o97834_v003-2022m1206t171342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</si>
  <si>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340%2FOMI-Aura_L2-OMTO3_2022m1206t1303-o97835_v003-2022m1206t203146.he5&amp;LABEL=OMI-Aura_L2-OMTO3_2022m1206t1303-o97835_v003-2022m1206t203146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</si>
  <si>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341%2FOMI-Aura_L2-OMTO3_2022m1207t1028-o97848_v003-2022m1207t174839.he5&amp;LABEL=OMI-Aura_L2-OMTO3_2022m1207t1028-o97848_v003-2022m1207t174839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</si>
  <si>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341%2FOMI-Aura_L2-OMTO3_2022m1207t1207-o97849_v003-2022m1213t150906.he5&amp;LABEL=OMI-Aura_L2-OMTO3_2022m1207t1207-o97849_v003-2022m1213t150906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</si>
  <si>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342%2FOMI-Aura_L2-OMTO3_2022m1208t1112-o97863_v003-2022m1208t164805.he5&amp;LABEL=OMI-Aura_L2-OMTO3_2022m1208t1112-o97863_v003-2022m1208t164805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</si>
  <si>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342%2FOMI-Aura_L2-OMTO3_2022m1208t1251-o97864_v003-2022m1208t200019.he5&amp;LABEL=OMI-Aura_L2-OMTO3_2022m1208t1251-o97864_v003-2022m1208t200019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</si>
  <si>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343%2FOMI-Aura_L2-OMTO3_2022m1209t1155-o97878_v003-2022m1209t175931.he5&amp;LABEL=OMI-Aura_L2-OMTO3_2022m1209t1155-o97878_v003-2022m1209t175931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</si>
  <si>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344%2FOMI-Aura_L2-OMTO3_2022m1210t1059-o97892_v003-2022m1210t181631.he5&amp;LABEL=OMI-Aura_L2-OMTO3_2022m1210t1059-o97892_v003-2022m1210t181631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</si>
  <si>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344%2FOMI-Aura_L2-OMTO3_2022m1210t1238-o97893_v003-2022m1210t195222.he5&amp;LABEL=OMI-Aura_L2-OMTO3_2022m1210t1238-o97893_v003-2022m1210t195222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</si>
  <si>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345%2FOMI-Aura_L2-OMTO3_2022m1211t1143-o97907_v003-2022m1211t174334.he5&amp;LABEL=OMI-Aura_L2-OMTO3_2022m1211t1143-o97907_v003-2022m1211t174334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</si>
  <si>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346%2FOMI-Aura_L2-OMTO3_2022m1212t1047-o97921_v003-2022m1212t175717.he5&amp;LABEL=OMI-Aura_L2-OMTO3_2022m1212t1047-o97921_v003-2022m1212t175717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</si>
  <si>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346%2FOMI-Aura_L2-OMTO3_2022m1212t1226-o97922_v003-2022m1212t194829.he5&amp;LABEL=OMI-Aura_L2-OMTO3_2022m1212t1226-o97922_v003-2022m1212t194829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</si>
  <si>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347%2FOMI-Aura_L2-OMTO3_2022m1213t1130-o97936_v003-2022m1213t172944.he5&amp;LABEL=OMI-Aura_L2-OMTO3_2022m1213t1130-o97936_v003-2022m1213t172944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</si>
  <si>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348%2FOMI-Aura_L2-OMTO3_2022m1214t1034-o97950_v003-2022m1214t175543.he5&amp;LABEL=OMI-Aura_L2-OMTO3_2022m1214t1034-o97950_v003-2022m1214t175543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</si>
  <si>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348%2FOMI-Aura_L2-OMTO3_2022m1214t1213-o97951_v003-2022m1214t175544.he5&amp;LABEL=OMI-Aura_L2-OMTO3_2022m1214t1213-o97951_v003-2022m1214t175544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</si>
  <si>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349%2FOMI-Aura_L2-OMTO3_2022m1215t1118-o97965_v003-2022m1215t171558.he5&amp;LABEL=OMI-Aura_L2-OMTO3_2022m1215t1118-o97965_v003-2022m1215t171558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</si>
  <si>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349%2FOMI-Aura_L2-OMTO3_2022m1215t1257-o97966_v003-2022m1215t200012.he5&amp;LABEL=OMI-Aura_L2-OMTO3_2022m1215t1257-o97966_v003-2022m1215t200012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</si>
  <si>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350%2FOMI-Aura_L2-OMTO3_2022m1216t1022-o97979_v003-2022m1216t174039.he5&amp;LABEL=OMI-Aura_L2-OMTO3_2022m1216t1022-o97979_v003-2022m1216t174039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</si>
  <si>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350%2FOMI-Aura_L2-OMTO3_2022m1216t1201-o97980_v003-2022m1216t173007.he5&amp;LABEL=OMI-Aura_L2-OMTO3_2022m1216t1201-o97980_v003-2022m1216t173007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</si>
  <si>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351%2FOMI-Aura_L2-OMTO3_2022m1217t1105-o97994_v003-2022m1217t171402.he5&amp;LABEL=OMI-Aura_L2-OMTO3_2022m1217t1105-o97994_v003-2022m1217t171402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</si>
  <si>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351%2FOMI-Aura_L2-OMTO3_2022m1217t1244-o97995_v003-2022m1217t201646.he5&amp;LABEL=OMI-Aura_L2-OMTO3_2022m1217t1244-o97995_v003-2022m1217t201646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</si>
  <si>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352%2FOMI-Aura_L2-OMTO3_2022m1218t1149-o98009_v003-2022m1218t174012.he5&amp;LABEL=OMI-Aura_L2-OMTO3_2022m1218t1149-o98009_v003-2022m1218t174012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</si>
  <si>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353%2FOMI-Aura_L2-OMTO3_2022m1219t1053-o98023_v003-2022m1219t182025.he5&amp;LABEL=OMI-Aura_L2-OMTO3_2022m1219t1053-o98023_v003-2022m1219t182025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</si>
  <si>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353%2FOMI-Aura_L2-OMTO3_2022m1219t1232-o98024_v003-2022m1219t200124.he5&amp;LABEL=OMI-Aura_L2-OMTO3_2022m1219t1232-o98024_v003-2022m1219t200124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</si>
  <si>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354%2FOMI-Aura_L2-OMTO3_2022m1220t1136-o98038_v003-2022m1220t175009.he5&amp;LABEL=OMI-Aura_L2-OMTO3_2022m1220t1136-o98038_v003-2022m1220t175009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</si>
  <si>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355%2FOMI-Aura_L2-OMTO3_2022m1221t1041-o98052_v003-2022m1221t182323.he5&amp;LABEL=OMI-Aura_L2-OMTO3_2022m1221t1041-o98052_v003-2022m1221t182323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</si>
  <si>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355%2FOMI-Aura_L2-OMTO3_2022m1221t1219-o98053_v003-2022m1221t182522.he5&amp;LABEL=OMI-Aura_L2-OMTO3_2022m1221t1219-o98053_v003-2022m1221t182522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</si>
  <si>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356%2FOMI-Aura_L2-OMTO3_2022m1222t1124-o98067_v003-2022m1222t173528.he5&amp;LABEL=OMI-Aura_L2-OMTO3_2022m1222t1124-o98067_v003-2022m1222t173528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</si>
  <si>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356%2FOMI-Aura_L2-OMTO3_2022m1222t1303-o98068_v003-2022m1222t202003.he5&amp;LABEL=OMI-Aura_L2-OMTO3_2022m1222t1303-o98068_v003-2022m1222t202003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</si>
  <si>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357%2FOMI-Aura_L2-OMTO3_2022m1223t1028-o98081_v003-2022m1223t183428.he5&amp;LABEL=OMI-Aura_L2-OMTO3_2022m1223t1028-o98081_v003-2022m1223t183428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</si>
  <si>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357%2FOMI-Aura_L2-OMTO3_2022m1223t1207-o98082_v003-2022m1223t183313.he5&amp;LABEL=OMI-Aura_L2-OMTO3_2022m1223t1207-o98082_v003-2022m1223t183313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</si>
  <si>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358%2FOMI-Aura_L2-OMTO3_2022m1224t1111-o98096_v003-2022m1224t172654.he5&amp;LABEL=OMI-Aura_L2-OMTO3_2022m1224t1111-o98096_v003-2022m1224t172654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</si>
  <si>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358%2FOMI-Aura_L2-OMTO3_2022m1224t1250-o98097_v003-2022m1224t202328.he5&amp;LABEL=OMI-Aura_L2-OMTO3_2022m1224t1250-o98097_v003-2022m1224t202328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</si>
  <si>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359%2FOMI-Aura_L2-OMTO3_2022m1225t1155-o98111_v003-2022m1225t175659.he5&amp;LABEL=OMI-Aura_L2-OMTO3_2022m1225t1155-o98111_v003-2022m1225t175659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</si>
  <si>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360%2FOMI-Aura_L2-OMTO3_2022m1226t1059-o98125_v003-2022m1226t180255.he5&amp;LABEL=OMI-Aura_L2-OMTO3_2022m1226t1059-o98125_v003-2022m1226t180255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</si>
  <si>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360%2FOMI-Aura_L2-OMTO3_2022m1226t1238-o98126_v003-2022m1226t200322.he5&amp;LABEL=OMI-Aura_L2-OMTO3_2022m1226t1238-o98126_v003-2022m1226t200322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</si>
  <si>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361%2FOMI-Aura_L2-OMTO3_2022m1227t1142-o98140_v003-2022m1227t174722.he5&amp;LABEL=OMI-Aura_L2-OMTO3_2022m1227t1142-o98140_v003-2022m1227t174722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</si>
  <si>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362%2FOMI-Aura_L2-OMTO3_2022m1228t1047-o98154_v003-2022m1228t183012.he5&amp;LABEL=OMI-Aura_L2-OMTO3_2022m1228t1047-o98154_v003-2022m1228t183012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</si>
  <si>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362%2FOMI-Aura_L2-OMTO3_2022m1228t1226-o98155_v003-2022m1228t200943.he5&amp;LABEL=OMI-Aura_L2-OMTO3_2022m1228t1226-o98155_v003-2022m1228t200943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</si>
  <si>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363%2FOMI-Aura_L2-OMTO3_2022m1229t1130-o98169_v003-2022m1229t175038.he5&amp;LABEL=OMI-Aura_L2-OMTO3_2022m1229t1130-o98169_v003-2022m1229t175038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</si>
  <si>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364%2FOMI-Aura_L2-OMTO3_2022m1230t1034-o98183_v003-2022m1230t182230.he5&amp;LABEL=OMI-Aura_L2-OMTO3_2022m1230t1034-o98183_v003-2022m1230t182230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</si>
  <si>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364%2FOMI-Aura_L2-OMTO3_2022m1230t1213-o98184_v003-2022m1230t181440.he5&amp;LABEL=OMI-Aura_L2-OMTO3_2022m1230t1213-o98184_v003-2022m1230t181440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</si>
  <si>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365%2FOMI-Aura_L2-OMTO3_2022m1231t1118-o98198_v003-2022m1231t172318.he5&amp;LABEL=OMI-Aura_L2-OMTO3_2022m1231t1118-o98198_v003-2022m1231t172318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</si>
  <si>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365%2FOMI-Aura_L2-OMTO3_2022m1231t1257-o98199_v003-2022m1231t201720.he5&amp;LABEL=OMI-Aura_L2-OMTO3_2022m1231t1257-o98199_v003-2022m1231t201720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</si>
  <si>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001%2FOMI-Aura_L2-OMTO3_2023m0101t1022-o98212_v003-2023m0101t180155.he5&amp;LABEL=OMI-Aura_L2-OMTO3_2023m0101t1022-o98212_v003-2023m0101t180155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</si>
  <si>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001%2FOMI-Aura_L2-OMTO3_2023m0101t1201-o98213_v003-2023m0101t180147.he5&amp;LABEL=OMI-Aura_L2-OMTO3_2023m0101t1201-o98213_v003-2023m0101t180147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</si>
  <si>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002%2FOMI-Aura_L2-OMTO3_2023m0102t1105-o98227_v003-2023m0102t170014.he5&amp;LABEL=OMI-Aura_L2-OMTO3_2023m0102t1105-o98227_v003-2023m0102t170014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</si>
  <si>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002%2FOMI-Aura_L2-OMTO3_2023m0102t1244-o98228_v003-2023m0102t194651.he5&amp;LABEL=OMI-Aura_L2-OMTO3_2023m0102t1244-o98228_v003-2023m0102t194651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</si>
  <si>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003%2FOMI-Aura_L2-OMTO3_2023m0103t1149-o98242_v003-2023m0103t174613.he5&amp;LABEL=OMI-Aura_L2-OMTO3_2023m0103t1149-o98242_v003-2023m0103t174613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</si>
  <si>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004%2FOMI-Aura_L2-OMTO3_2023m0104t1053-o98256_v003-2023m0104t182647.he5&amp;LABEL=OMI-Aura_L2-OMTO3_2023m0104t1053-o98256_v003-2023m0104t182647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</si>
  <si>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004%2FOMI-Aura_L2-OMTO3_2023m0104t1232-o98257_v003-2023m0104t200303.he5&amp;LABEL=OMI-Aura_L2-OMTO3_2023m0104t1232-o98257_v003-2023m0104t200303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</si>
  <si>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005%2FOMI-Aura_L2-OMTO3_2023m0105t1136-o98271_v003-2023m0105t174756.he5&amp;LABEL=OMI-Aura_L2-OMTO3_2023m0105t1136-o98271_v003-2023m0105t174756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</si>
  <si>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006%2FOMI-Aura_L2-OMTO3_2023m0106t1041-o98285_v003-2023m0106t182131.he5&amp;LABEL=OMI-Aura_L2-OMTO3_2023m0106t1041-o98285_v003-2023m0106t182131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</si>
  <si>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006%2FOMI-Aura_L2-OMTO3_2023m0106t1220-o98286_v003-2023m0106t181638.he5&amp;LABEL=OMI-Aura_L2-OMTO3_2023m0106t1220-o98286_v003-2023m0106t181638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</si>
  <si>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007%2FOMI-Aura_L2-OMTO3_2023m0107t1124-o98300_v003-2023m0108t233947.he5&amp;LABEL=OMI-Aura_L2-OMTO3_2023m0107t1124-o98300_v003-2023m0108t233947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</si>
  <si>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007%2FOMI-Aura_L2-OMTO3_2023m0107t1303-o98301_v003-2023m0108t234016.he5&amp;LABEL=OMI-Aura_L2-OMTO3_2023m0107t1303-o98301_v003-2023m0108t234016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</si>
  <si>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008%2FOMI-Aura_L2-OMTO3_2023m0108t1028-o98314_v003-2023m0108t234058.he5&amp;LABEL=OMI-Aura_L2-OMTO3_2023m0108t1028-o98314_v003-2023m0108t234058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</si>
  <si>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008%2FOMI-Aura_L2-OMTO3_2023m0108t1207-o98315_v003-2023m0108t234058.he5&amp;LABEL=OMI-Aura_L2-OMTO3_2023m0108t1207-o98315_v003-2023m0108t234058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</si>
  <si>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009%2FOMI-Aura_L2-OMTO3_2023m0109t1112-o98329_v003-2023m0109t173837.he5&amp;LABEL=OMI-Aura_L2-OMTO3_2023m0109t1112-o98329_v003-2023m0109t173837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</si>
  <si>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009%2FOMI-Aura_L2-OMTO3_2023m0109t1251-o98330_v003-2023m0109t202450.he5&amp;LABEL=OMI-Aura_L2-OMTO3_2023m0109t1251-o98330_v003-2023m0109t202450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</si>
  <si>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010%2FOMI-Aura_L2-OMTO3_2023m0110t1155-o98344_v003-2023m0110t174904.he5&amp;LABEL=OMI-Aura_L2-OMTO3_2023m0110t1155-o98344_v003-2023m0110t174904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</si>
  <si>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011%2FOMI-Aura_L2-OMTO3_2023m0111t1100-o98358_v003-2023m0111t183523.he5&amp;LABEL=OMI-Aura_L2-OMTO3_2023m0111t1100-o98358_v003-2023m0111t183523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</si>
  <si>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011%2FOMI-Aura_L2-OMTO3_2023m0111t1238-o98359_v003-2023m0111t201813.he5&amp;LABEL=OMI-Aura_L2-OMTO3_2023m0111t1238-o98359_v003-2023m0111t201813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</si>
  <si>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012%2FOMI-Aura_L2-OMTO3_2023m0112t1143-o98373_v003-2023m0112t175006.he5&amp;LABEL=OMI-Aura_L2-OMTO3_2023m0112t1143-o98373_v003-2023m0112t175006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</si>
  <si>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013%2FOMI-Aura_L2-OMTO3_2023m0113t1047-o98387_v003-2023m0113t184012.he5&amp;LABEL=OMI-Aura_L2-OMTO3_2023m0113t1047-o98387_v003-2023m0113t184012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</si>
  <si>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013%2FOMI-Aura_L2-OMTO3_2023m0113t1226-o98388_v003-2023m0113t201209.he5&amp;LABEL=OMI-Aura_L2-OMTO3_2023m0113t1226-o98388_v003-2023m0113t201209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</si>
  <si>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014%2FOMI-Aura_L2-OMTO3_2023m0114t1131-o98402_v003-2023m0114t174556.he5&amp;LABEL=OMI-Aura_L2-OMTO3_2023m0114t1131-o98402_v003-2023m0114t174556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</si>
  <si>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015%2FOMI-Aura_L2-OMTO3_2023m0115t1035-o98416_v003-2023m0115t175952.he5&amp;LABEL=OMI-Aura_L2-OMTO3_2023m0115t1035-o98416_v003-2023m0115t175952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</si>
  <si>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015%2FOMI-Aura_L2-OMTO3_2023m0115t1214-o98417_v003-2023m0115t174910.he5&amp;LABEL=OMI-Aura_L2-OMTO3_2023m0115t1214-o98417_v003-2023m0115t174910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</si>
  <si>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016%2FOMI-Aura_L2-OMTO3_2023m0116t1118-o98431_v003-2023m0116t172305.he5&amp;LABEL=OMI-Aura_L2-OMTO3_2023m0116t1118-o98431_v003-2023m0116t172305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</si>
  <si>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016%2FOMI-Aura_L2-OMTO3_2023m0116t1257-o98432_v003-2023m0116t202155.he5&amp;LABEL=OMI-Aura_L2-OMTO3_2023m0116t1257-o98432_v003-2023m0116t202155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</si>
  <si>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017%2FOMI-Aura_L2-OMTO3_2023m0117t1023-o98445_v003-2023m0117t181406.he5&amp;LABEL=OMI-Aura_L2-OMTO3_2023m0117t1023-o98445_v003-2023m0117t181406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</si>
  <si>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017%2FOMI-Aura_L2-OMTO3_2023m0117t1202-o98446_v003-2023m0117t180319.he5&amp;LABEL=OMI-Aura_L2-OMTO3_2023m0117t1202-o98446_v003-2023m0117t180319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</si>
  <si>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018%2FOMI-Aura_L2-OMTO3_2023m0118t1106-o98460_v003-2023m0118t173357.he5&amp;LABEL=OMI-Aura_L2-OMTO3_2023m0118t1106-o98460_v003-2023m0118t173357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</si>
  <si>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018%2FOMI-Aura_L2-OMTO3_2023m0118t1245-o98461_v003-2023m0118t200457.he5&amp;LABEL=OMI-Aura_L2-OMTO3_2023m0118t1245-o98461_v003-2023m0118t200457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</si>
  <si>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019%2FOMI-Aura_L2-OMTO3_2023m0119t1150-o98475_v003-2023m0119t173239.he5&amp;LABEL=OMI-Aura_L2-OMTO3_2023m0119t1150-o98475_v003-2023m0119t173239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</si>
  <si>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020%2FOMI-Aura_L2-OMTO3_2023m0120t1054-o98489_v003-2023m0120t181102.he5&amp;LABEL=OMI-Aura_L2-OMTO3_2023m0120t1054-o98489_v003-2023m0120t181102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</si>
  <si>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020%2FOMI-Aura_L2-OMTO3_2023m0120t1233-o98490_v003-2023m0120t195306.he5&amp;LABEL=OMI-Aura_L2-OMTO3_2023m0120t1233-o98490_v003-2023m0120t195306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</si>
  <si>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021%2FOMI-Aura_L2-OMTO3_2023m0121t1137-o98504_v003-2023m0121t172657.he5&amp;LABEL=OMI-Aura_L2-OMTO3_2023m0121t1137-o98504_v003-2023m0121t172657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</si>
  <si>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022%2FOMI-Aura_L2-OMTO3_2023m0122t1042-o98518_v003-2023m0122t180949.he5&amp;LABEL=OMI-Aura_L2-OMTO3_2023m0122t1042-o98518_v003-2023m0122t180949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</si>
  <si>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022%2FOMI-Aura_L2-OMTO3_2023m0122t1221-o98519_v003-2023m0122t191917.he5&amp;LABEL=OMI-Aura_L2-OMTO3_2023m0122t1221-o98519_v003-2023m0122t191917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</si>
  <si>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023%2FOMI-Aura_L2-OMTO3_2023m0123t1125-o98533_v003-2023m0123t173300.he5&amp;SHORTNAME=OMTO3&amp;FLAGS=GRIDTYPE__SWATH&amp;VERSION=1.02&amp;DATASET_VERSION=003&amp;FORMAT=aGU1Lw&amp;LABEL=OMI-Aura_L2-OMTO3_2023m0123t1125-o98533_v003-2023m0123t173300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</si>
  <si>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023%2FOMI-Aura_L2-OMTO3_2023m0123t1304-o98534_v003-2023m0123t203135.he5&amp;SHORTNAME=OMTO3&amp;FLAGS=GRIDTYPE__SWATH&amp;VERSION=1.02&amp;DATASET_VERSION=003&amp;FORMAT=aGU1Lw&amp;LABEL=OMI-Aura_L2-OMTO3_2023m0123t1304-o98534_v003-2023m0123t203135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</si>
  <si>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024%2FOMI-Aura_L2-OMTO3_2023m0124t1030-o98547_v003-2023m0124t175537.he5&amp;SHORTNAME=OMTO3&amp;FLAGS=GRIDTYPE__SWATH&amp;VERSION=1.02&amp;DATASET_VERSION=003&amp;FORMAT=aGU1Lw&amp;LABEL=OMI-Aura_L2-OMTO3_2023m0124t1030-o98547_v003-2023m0124t175537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</si>
  <si>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024%2FOMI-Aura_L2-OMTO3_2023m0124t1209-o98548_v003-2023m0124t180603.he5&amp;SHORTNAME=OMTO3&amp;FLAGS=GRIDTYPE__SWATH&amp;VERSION=1.02&amp;DATASET_VERSION=003&amp;FORMAT=aGU1Lw&amp;LABEL=OMI-Aura_L2-OMTO3_2023m0124t1209-o98548_v003-2023m0124t180603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</si>
  <si>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025%2FOMI-Aura_L2-OMTO3_2023m0125t1113-o98562_v003-2023m0125t170240.he5&amp;SHORTNAME=OMTO3&amp;FLAGS=GRIDTYPE__SWATH&amp;VERSION=1.02&amp;DATASET_VERSION=003&amp;FORMAT=aGU1Lw&amp;LABEL=OMI-Aura_L2-OMTO3_2023m0125t1113-o98562_v003-2023m0125t170240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</si>
  <si>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025%2FOMI-Aura_L2-OMTO3_2023m0125t1252-o98563_v003-2023m0125t202725.he5&amp;SHORTNAME=OMTO3&amp;FLAGS=GRIDTYPE__SWATH&amp;VERSION=1.02&amp;DATASET_VERSION=003&amp;FORMAT=aGU1Lw&amp;LABEL=OMI-Aura_L2-OMTO3_2023m0125t1252-o98563_v003-2023m0125t202725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</si>
  <si>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026%2FOMI-Aura_L2-OMTO3_2023m0126t1157-o98577_v003-2023m0126t174059.he5&amp;SHORTNAME=OMTO3&amp;FLAGS=GRIDTYPE__SWATH&amp;VERSION=1.02&amp;DATASET_VERSION=003&amp;FORMAT=aGU1Lw&amp;LABEL=OMI-Aura_L2-OMTO3_2023m0126t1157-o98577_v003-2023m0126t174059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</si>
  <si>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027%2FOMI-Aura_L2-OMTO3_2023m0127t1101-o98591_v003-2023m0127t181421.he5&amp;SHORTNAME=OMTO3&amp;FLAGS=GRIDTYPE__SWATH&amp;VERSION=1.02&amp;DATASET_VERSION=003&amp;FORMAT=aGU1Lw&amp;LABEL=OMI-Aura_L2-OMTO3_2023m0127t1101-o98591_v003-2023m0127t181421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</si>
  <si>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027%2FOMI-Aura_L2-OMTO3_2023m0127t1240-o98592_v003-2023m0127t195551.he5&amp;SHORTNAME=OMTO3&amp;FLAGS=GRIDTYPE__SWATH&amp;VERSION=1.02&amp;DATASET_VERSION=003&amp;FORMAT=aGU1Lw&amp;LABEL=OMI-Aura_L2-OMTO3_2023m0127t1240-o98592_v003-2023m0127t195551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</si>
  <si>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028%2FOMI-Aura_L2-OMTO3_2023m0128t1145-o98606_v003-2023m0128t174311.he5&amp;SHORTNAME=OMTO3&amp;FLAGS=GRIDTYPE__SWATH&amp;VERSION=1.02&amp;DATASET_VERSION=003&amp;FORMAT=aGU1Lw&amp;LABEL=OMI-Aura_L2-OMTO3_2023m0128t1145-o98606_v003-2023m0128t174311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</si>
  <si>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029%2FOMI-Aura_L2-OMTO3_2023m0129t1049-o98620_v003-2023m0129t180907.he5&amp;SHORTNAME=OMTO3&amp;FLAGS=GRIDTYPE__SWATH&amp;VERSION=1.02&amp;DATASET_VERSION=003&amp;FORMAT=aGU1Lw&amp;LABEL=OMI-Aura_L2-OMTO3_2023m0129t1049-o98620_v003-2023m0129t180907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</si>
  <si>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029%2FOMI-Aura_L2-OMTO3_2023m0129t1228-o98621_v003-2023m0129t194022.he5&amp;SHORTNAME=OMTO3&amp;FLAGS=GRIDTYPE__SWATH&amp;VERSION=1.02&amp;DATASET_VERSION=003&amp;FORMAT=aGU1Lw&amp;LABEL=OMI-Aura_L2-OMTO3_2023m0129t1228-o98621_v003-2023m0129t194022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</si>
  <si>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030%2FOMI-Aura_L2-OMTO3_2023m0130t1132-o98635_v003-2023m0130t181605.he5&amp;SHORTNAME=OMTO3&amp;FLAGS=GRIDTYPE__SWATH&amp;VERSION=1.02&amp;DATASET_VERSION=003&amp;FORMAT=aGU1Lw&amp;LABEL=OMI-Aura_L2-OMTO3_2023m0130t1132-o98635_v003-2023m0130t181605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</si>
  <si>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031%2FOMI-Aura_L2-OMTO3_2023m0131t1037-o98649_v003-2023m0131t171048.he5&amp;SHORTNAME=OMTO3&amp;FLAGS=GRIDTYPE__SWATH&amp;VERSION=1.02&amp;DATASET_VERSION=003&amp;FORMAT=aGU1Lw&amp;LABEL=OMI-Aura_L2-OMTO3_2023m0131t1037-o98649_v003-2023m0131t171048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</si>
  <si>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031%2FOMI-Aura_L2-OMTO3_2023m0131t1216-o98650_v003-2023m0131t172822.he5&amp;SHORTNAME=OMTO3&amp;FLAGS=GRIDTYPE__SWATH&amp;VERSION=1.02&amp;DATASET_VERSION=003&amp;FORMAT=aGU1Lw&amp;LABEL=OMI-Aura_L2-OMTO3_2023m0131t1216-o98650_v003-2023m0131t172822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</si>
  <si>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032%2FOMI-Aura_L2-OMTO3_2023m0201t1120-o98664_v003-2023m0201t181324.he5&amp;SHORTNAME=OMTO3&amp;FLAGS=GRIDTYPE__SWATH&amp;VERSION=1.02&amp;DATASET_VERSION=003&amp;FORMAT=aGU1Lw&amp;LABEL=OMI-Aura_L2-OMTO3_2023m0201t1120-o98664_v003-2023m0201t181324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</si>
  <si>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032%2FOMI-Aura_L2-OMTO3_2023m0201t1259-o98665_v003-2023m0201t194335.he5&amp;SHORTNAME=OMTO3&amp;FLAGS=GRIDTYPE__SWATH&amp;VERSION=1.02&amp;DATASET_VERSION=003&amp;FORMAT=aGU1Lw&amp;LABEL=OMI-Aura_L2-OMTO3_2023m0201t1259-o98665_v003-2023m0201t194335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</si>
  <si>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033%2FOMI-Aura_L2-OMTO3_2023m0202t1025-o98678_v003-2023m0202t170252.he5&amp;SHORTNAME=OMTO3&amp;FLAGS=GRIDTYPE__SWATH&amp;VERSION=1.02&amp;DATASET_VERSION=003&amp;FORMAT=aGU1Lw&amp;LABEL=OMI-Aura_L2-OMTO3_2023m0202t1025-o98678_v003-2023m0202t170252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</si>
  <si>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033%2FOMI-Aura_L2-OMTO3_2023m0202t1204-o98679_v003-2023m0202t164949.he5&amp;SHORTNAME=OMTO3&amp;FLAGS=GRIDTYPE__SWATH&amp;VERSION=1.02&amp;DATASET_VERSION=003&amp;FORMAT=aGU1Lw&amp;LABEL=OMI-Aura_L2-OMTO3_2023m0202t1204-o98679_v003-2023m0202t164949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</si>
  <si>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034%2FOMI-Aura_L2-OMTO3_2023m0203t1108-o98693_v003-2023m0203t175058.he5&amp;SHORTNAME=OMTO3&amp;FLAGS=GRIDTYPE__SWATH&amp;VERSION=1.02&amp;DATASET_VERSION=003&amp;FORMAT=aGU1Lw&amp;LABEL=OMI-Aura_L2-OMTO3_2023m0203t1108-o98693_v003-2023m0203t175058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</si>
  <si>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034%2FOMI-Aura_L2-OMTO3_2023m0203t1247-o98694_v003-2023m0203t192717.he5&amp;SHORTNAME=OMTO3&amp;FLAGS=GRIDTYPE__SWATH&amp;VERSION=1.02&amp;DATASET_VERSION=003&amp;FORMAT=aGU1Lw&amp;LABEL=OMI-Aura_L2-OMTO3_2023m0203t1247-o98694_v003-2023m0203t192717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</si>
  <si>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035%2FOMI-Aura_L2-OMTO3_2023m0204t1152-o98708_v003-2023m0204t165815.he5&amp;SHORTNAME=OMTO3&amp;FLAGS=GRIDTYPE__SWATH&amp;VERSION=1.02&amp;DATASET_VERSION=003&amp;FORMAT=aGU1Lw&amp;LABEL=OMI-Aura_L2-OMTO3_2023m0204t1152-o98708_v003-2023m0204t165815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</si>
  <si>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036%2FOMI-Aura_L2-OMTO3_2023m0205t1056-o98722_v003-2023m0205t172904.he5&amp;SHORTNAME=OMTO3&amp;FLAGS=GRIDTYPE__SWATH&amp;VERSION=1.02&amp;DATASET_VERSION=003&amp;FORMAT=aGU1Lw&amp;LABEL=OMI-Aura_L2-OMTO3_2023m0205t1056-o98722_v003-2023m0205t172904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</si>
  <si>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036%2FOMI-Aura_L2-OMTO3_2023m0205t1235-o98723_v003-2023m0205t190447.he5&amp;SHORTNAME=OMTO3&amp;FLAGS=GRIDTYPE__SWATH&amp;VERSION=1.02&amp;DATASET_VERSION=003&amp;FORMAT=aGU1Lw&amp;LABEL=OMI-Aura_L2-OMTO3_2023m0205t1235-o98723_v003-2023m0205t190447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</si>
  <si>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037%2FOMI-Aura_L2-OMTO3_2023m0206t1140-o98737_v003-2023m0206t181126.he5&amp;SHORTNAME=OMTO3&amp;FLAGS=GRIDTYPE__SWATH&amp;VERSION=1.02&amp;DATASET_VERSION=003&amp;FORMAT=aGU1Lw&amp;LABEL=OMI-Aura_L2-OMTO3_2023m0206t1140-o98737_v003-2023m0206t181126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</si>
  <si>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038%2FOMI-Aura_L2-OMTO3_2023m0207t1044-o98751_v003-2023m0207t182123.he5&amp;SHORTNAME=OMTO3&amp;FLAGS=GRIDTYPE__SWATH&amp;VERSION=1.02&amp;DATASET_VERSION=003&amp;FORMAT=aGU1Lw&amp;LABEL=OMI-Aura_L2-OMTO3_2023m0207t1044-o98751_v003-2023m0207t182123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</si>
  <si>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038%2FOMI-Aura_L2-OMTO3_2023m0207t1223-o98752_v003-2023m0207t194652.he5&amp;SHORTNAME=OMTO3&amp;FLAGS=GRIDTYPE__SWATH&amp;VERSION=1.02&amp;DATASET_VERSION=003&amp;FORMAT=aGU1Lw&amp;LABEL=OMI-Aura_L2-OMTO3_2023m0207t1223-o98752_v003-2023m0207t194652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</si>
  <si>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039%2FOMI-Aura_L2-OMTO3_2023m0208t1127-o98766_v003-2023m0208t181144.he5&amp;SHORTNAME=OMTO3&amp;FLAGS=GRIDTYPE__SWATH&amp;VERSION=1.02&amp;DATASET_VERSION=003&amp;FORMAT=aGU1Lw&amp;LABEL=OMI-Aura_L2-OMTO3_2023m0208t1127-o98766_v003-2023m0208t181144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</si>
  <si>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039%2FOMI-Aura_L2-OMTO3_2023m0208t1306-o98767_v003-2023m0208t193814.he5&amp;SHORTNAME=OMTO3&amp;FLAGS=GRIDTYPE__SWATH&amp;VERSION=1.02&amp;DATASET_VERSION=003&amp;FORMAT=aGU1Lw&amp;LABEL=OMI-Aura_L2-OMTO3_2023m0208t1306-o98767_v003-2023m0208t193814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</si>
  <si>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040%2FOMI-Aura_L2-OMTO3_2023m0209t1032-o98780_v003-2023m0209t172033.he5&amp;SHORTNAME=OMTO3&amp;FLAGS=GRIDTYPE__SWATH&amp;VERSION=1.02&amp;DATASET_VERSION=003&amp;FORMAT=aGU1Lw&amp;LABEL=OMI-Aura_L2-OMTO3_2023m0209t1032-o98780_v003-2023m0209t172033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</si>
  <si>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040%2FOMI-Aura_L2-OMTO3_2023m0209t1211-o98781_v003-2023m0209t172018.he5&amp;SHORTNAME=OMTO3&amp;FLAGS=GRIDTYPE__SWATH&amp;VERSION=1.02&amp;DATASET_VERSION=003&amp;FORMAT=aGU1Lw&amp;LABEL=OMI-Aura_L2-OMTO3_2023m0209t1211-o98781_v003-2023m0209t172018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</si>
  <si>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041%2FOMI-Aura_L2-OMTO3_2023m0210t1115-o98795_v003-2023m0210t181721.he5&amp;SHORTNAME=OMTO3&amp;FLAGS=GRIDTYPE__SWATH&amp;VERSION=1.02&amp;DATASET_VERSION=003&amp;FORMAT=aGU1Lw&amp;LABEL=OMI-Aura_L2-OMTO3_2023m0210t1115-o98795_v003-2023m0210t181721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</si>
  <si>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041%2FOMI-Aura_L2-OMTO3_2023m0210t1254-o98796_v003-2023m0210t195434.he5&amp;SHORTNAME=OMTO3&amp;FLAGS=GRIDTYPE__SWATH&amp;VERSION=1.02&amp;DATASET_VERSION=003&amp;FORMAT=aGU1Lw&amp;LABEL=OMI-Aura_L2-OMTO3_2023m0210t1254-o98796_v003-2023m0210t195434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</si>
  <si>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042%2FOMI-Aura_L2-OMTO3_2023m0211t1159-o98810_v003-2023m0211t171931.he5&amp;SHORTNAME=OMTO3&amp;FLAGS=GRIDTYPE__SWATH&amp;VERSION=1.02&amp;DATASET_VERSION=003&amp;FORMAT=aGU1Lw&amp;LABEL=OMI-Aura_L2-OMTO3_2023m0211t1159-o98810_v003-2023m0211t171931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</si>
  <si>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043%2FOMI-Aura_L2-OMTO3_2023m0212t1103-o98824_v003-2023m0212t180100.he5&amp;SHORTNAME=OMTO3&amp;FLAGS=GRIDTYPE__SWATH&amp;VERSION=1.02&amp;DATASET_VERSION=003&amp;FORMAT=aGU1Lw&amp;LABEL=OMI-Aura_L2-OMTO3_2023m0212t1103-o98824_v003-2023m0212t180100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</si>
  <si>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043%2FOMI-Aura_L2-OMTO3_2023m0212t1242-o98825_v003-2023m0212t194329.he5&amp;SHORTNAME=OMTO3&amp;FLAGS=GRIDTYPE__SWATH&amp;VERSION=1.02&amp;DATASET_VERSION=003&amp;FORMAT=aGU1Lw&amp;LABEL=OMI-Aura_L2-OMTO3_2023m0212t1242-o98825_v003-2023m0212t194329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</si>
  <si>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044%2FOMI-Aura_L2-OMTO3_2023m0213t1147-o98839_v003-2023m0213t182039.he5&amp;SHORTNAME=OMTO3&amp;FLAGS=GRIDTYPE__SWATH&amp;VERSION=1.02&amp;DATASET_VERSION=003&amp;FORMAT=aGU1Lw&amp;LABEL=OMI-Aura_L2-OMTO3_2023m0213t1147-o98839_v003-2023m0213t182039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</si>
  <si>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045%2FOMI-Aura_L2-OMTO3_2023m0214t1051-o98853_v003-2023m0214t173750.he5&amp;SHORTNAME=OMTO3&amp;FLAGS=GRIDTYPE__SWATH&amp;VERSION=1.02&amp;DATASET_VERSION=003&amp;FORMAT=aGU1Lw&amp;LABEL=OMI-Aura_L2-OMTO3_2023m0214t1051-o98853_v003-2023m0214t173750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</si>
  <si>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045%2FOMI-Aura_L2-OMTO3_2023m0214t1230-o98854_v003-2023m0214t191228.he5&amp;SHORTNAME=OMTO3&amp;FLAGS=GRIDTYPE__SWATH&amp;VERSION=1.02&amp;DATASET_VERSION=003&amp;FORMAT=aGU1Lw&amp;LABEL=OMI-Aura_L2-OMTO3_2023m0214t1230-o98854_v003-2023m0214t191228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</si>
  <si>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046%2FOMI-Aura_L2-OMTO3_2023m0215t1134-o98868_v003-2023m0215t174536.he5&amp;SHORTNAME=OMTO3&amp;FLAGS=GRIDTYPE__SWATH&amp;VERSION=1.02&amp;DATASET_VERSION=003&amp;FORMAT=aGU1Lw&amp;LABEL=OMI-Aura_L2-OMTO3_2023m0215t1134-o98868_v003-2023m0215t174536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</si>
  <si>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047%2FOMI-Aura_L2-OMTO3_2023m0216t1039-o98882_v003-2023m0216t173102.he5&amp;SHORTNAME=OMTO3&amp;FLAGS=GRIDTYPE__SWATH&amp;VERSION=1.02&amp;DATASET_VERSION=003&amp;FORMAT=aGU1Lw&amp;LABEL=OMI-Aura_L2-OMTO3_2023m0216t1039-o98882_v003-2023m0216t173102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</si>
  <si>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047%2FOMI-Aura_L2-OMTO3_2023m0216t1218-o98883_v003-2023m0216t172517.he5&amp;SHORTNAME=OMTO3&amp;FLAGS=GRIDTYPE__SWATH&amp;VERSION=1.02&amp;DATASET_VERSION=003&amp;FORMAT=aGU1Lw&amp;LABEL=OMI-Aura_L2-OMTO3_2023m0216t1218-o98883_v003-2023m0216t172517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</si>
  <si>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048%2FOMI-Aura_L2-OMTO3_2023m0217t1122-o98897_v003-2023m0217t182804.he5&amp;SHORTNAME=OMTO3&amp;FLAGS=GRIDTYPE__SWATH&amp;VERSION=1.02&amp;DATASET_VERSION=003&amp;FORMAT=aGU1Lw&amp;LABEL=OMI-Aura_L2-OMTO3_2023m0217t1122-o98897_v003-2023m0217t182804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</si>
  <si>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048%2FOMI-Aura_L2-OMTO3_2023m0217t1301-o98898_v003-2023m0217t200943.he5&amp;SHORTNAME=OMTO3&amp;FLAGS=GRIDTYPE__SWATH&amp;VERSION=1.02&amp;DATASET_VERSION=003&amp;FORMAT=aGU1Lw&amp;LABEL=OMI-Aura_L2-OMTO3_2023m0217t1301-o98898_v003-2023m0217t200943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</si>
  <si>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049%2FOMI-Aura_L2-OMTO3_2023m0218t1027-o98911_v003-2023m0218t172156.he5&amp;SHORTNAME=OMTO3&amp;FLAGS=GRIDTYPE__SWATH&amp;VERSION=1.02&amp;DATASET_VERSION=003&amp;FORMAT=aGU1Lw&amp;LABEL=OMI-Aura_L2-OMTO3_2023m0218t1027-o98911_v003-2023m0218t172156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</si>
  <si>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049%2FOMI-Aura_L2-OMTO3_2023m0218t1206-o98912_v003-2023m0218t171814.he5&amp;SHORTNAME=OMTO3&amp;FLAGS=GRIDTYPE__SWATH&amp;VERSION=1.02&amp;DATASET_VERSION=003&amp;FORMAT=aGU1Lw&amp;LABEL=OMI-Aura_L2-OMTO3_2023m0218t1206-o98912_v003-2023m0218t171814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</si>
  <si>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050%2FOMI-Aura_L2-OMTO3_2023m0219t1110-o98926_v003-2023m0219t180225.he5&amp;SHORTNAME=OMTO3&amp;FLAGS=GRIDTYPE__SWATH&amp;VERSION=1.02&amp;DATASET_VERSION=003&amp;FORMAT=aGU1Lw&amp;LABEL=OMI-Aura_L2-OMTO3_2023m0219t1110-o98926_v003-2023m0219t180225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</si>
  <si>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050%2FOMI-Aura_L2-OMTO3_2023m0219t1249-o98927_v003-2023m0219t193835.he5&amp;SHORTNAME=OMTO3&amp;FLAGS=GRIDTYPE__SWATH&amp;VERSION=1.02&amp;DATASET_VERSION=003&amp;FORMAT=aGU1Lw&amp;LABEL=OMI-Aura_L2-OMTO3_2023m0219t1249-o98927_v003-2023m0219t193835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</si>
  <si>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051%2FOMI-Aura_L2-OMTO3_2023m0220t1153-o98941_v003-2023m0220t180032.he5&amp;SHORTNAME=OMTO3&amp;FLAGS=GRIDTYPE__SWATH&amp;VERSION=1.02&amp;DATASET_VERSION=003&amp;FORMAT=aGU1Lw&amp;LABEL=OMI-Aura_L2-OMTO3_2023m0220t1153-o98941_v003-2023m0220t180032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</si>
  <si>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052%2FOMI-Aura_L2-OMTO3_2023m0221t1058-o98955_v003-2023m0221t184427.he5&amp;SHORTNAME=OMTO3&amp;FLAGS=GRIDTYPE__SWATH&amp;VERSION=1.02&amp;DATASET_VERSION=003&amp;FORMAT=aGU1Lw&amp;LABEL=OMI-Aura_L2-OMTO3_2023m0221t1058-o98955_v003-2023m0221t184427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</si>
  <si>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052%2FOMI-Aura_L2-OMTO3_2023m0221t1237-o98956_v003-2023m0221t200010.he5&amp;SHORTNAME=OMTO3&amp;FLAGS=GRIDTYPE__SWATH&amp;VERSION=1.02&amp;DATASET_VERSION=003&amp;FORMAT=aGU1Lw&amp;LABEL=OMI-Aura_L2-OMTO3_2023m0221t1237-o98956_v003-2023m0221t200010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</si>
  <si>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053%2FOMI-Aura_L2-OMTO3_2023m0222t1141-o98970_v003-2023m0222t173359.he5&amp;SHORTNAME=OMTO3&amp;FLAGS=GRIDTYPE__SWATH&amp;VERSION=1.02&amp;DATASET_VERSION=003&amp;FORMAT=aGU1Lw&amp;LABEL=OMI-Aura_L2-OMTO3_2023m0222t1141-o98970_v003-2023m0222t173359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</si>
  <si>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054%2FOMI-Aura_L2-OMTO3_2023m0223t1046-o98984_v003-2023m0223t183421.he5&amp;SHORTNAME=OMTO3&amp;FLAGS=GRIDTYPE__SWATH&amp;VERSION=1.02&amp;DATASET_VERSION=003&amp;FORMAT=aGU1Lw&amp;LABEL=OMI-Aura_L2-OMTO3_2023m0223t1046-o98984_v003-2023m0223t183421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</si>
  <si>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054%2FOMI-Aura_L2-OMTO3_2023m0223t1225-o98985_v003-2023m0223t200416.he5&amp;SHORTNAME=OMTO3&amp;FLAGS=GRIDTYPE__SWATH&amp;VERSION=1.02&amp;DATASET_VERSION=003&amp;FORMAT=aGU1Lw&amp;LABEL=OMI-Aura_L2-OMTO3_2023m0223t1225-o98985_v003-2023m0223t200416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</si>
  <si>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055%2FOMI-Aura_L2-OMTO3_2023m0224t1129-o98999_v003-2023m0224t174443.he5&amp;SHORTNAME=OMTO3&amp;FLAGS=GRIDTYPE__SWATH&amp;VERSION=1.02&amp;DATASET_VERSION=003&amp;FORMAT=aGU1Lw&amp;LABEL=OMI-Aura_L2-OMTO3_2023m0224t1129-o98999_v003-2023m0224t174443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</si>
  <si>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055%2FOMI-Aura_L2-OMTO3_2023m0224t1308-o99000_v003-2023m0224t191501.he5&amp;SHORTNAME=OMTO3&amp;FLAGS=GRIDTYPE__SWATH&amp;VERSION=1.02&amp;DATASET_VERSION=003&amp;FORMAT=aGU1Lw&amp;LABEL=OMI-Aura_L2-OMTO3_2023m0224t1308-o99000_v003-2023m0224t191501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</si>
  <si>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056%2FOMI-Aura_L2-OMTO3_2023m0225t1033-o99013_v003-2023m0227t070301.he5&amp;SHORTNAME=OMTO3&amp;FLAGS=GRIDTYPE__SWATH&amp;VERSION=1.02&amp;DATASET_VERSION=003&amp;FORMAT=aGU1Lw&amp;LABEL=OMI-Aura_L2-OMTO3_2023m0225t1033-o99013_v003-2023m0227t070301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</si>
  <si>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056%2FOMI-Aura_L2-OMTO3_2023m0225t1212-o99014_v003-2023m0225t174542.he5&amp;SHORTNAME=OMTO3&amp;FLAGS=GRIDTYPE__SWATH&amp;VERSION=1.02&amp;DATASET_VERSION=003&amp;FORMAT=aGU1Lw&amp;LABEL=OMI-Aura_L2-OMTO3_2023m0225t1212-o99014_v003-2023m0225t174542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</si>
  <si>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057%2FOMI-Aura_L2-OMTO3_2023m0226t1117-o99028_v003-2023m0226t171339.he5&amp;SHORTNAME=OMTO3&amp;FLAGS=GRIDTYPE__SWATH&amp;VERSION=1.02&amp;DATASET_VERSION=003&amp;FORMAT=aGU1Lw&amp;LABEL=OMI-Aura_L2-OMTO3_2023m0226t1117-o99028_v003-2023m0226t171339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</si>
  <si>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058%2FOMI-Aura_L2-OMTO3_2023m0227t1200-o99043_v003-2023m0227t175215.he5&amp;SHORTNAME=OMTO3&amp;FLAGS=GRIDTYPE__SWATH&amp;VERSION=1.02&amp;DATASET_VERSION=003&amp;FORMAT=aGU1Lw&amp;LABEL=OMI-Aura_L2-OMTO3_2023m0227t1200-o99043_v003-2023m0227t175215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</si>
  <si>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059%2FOMI-Aura_L2-OMTO3_2023m0228t1105-o99057_v003-2023m0228t165237.he5&amp;SHORTNAME=OMTO3&amp;FLAGS=GRIDTYPE__SWATH&amp;VERSION=1.02&amp;DATASET_VERSION=003&amp;FORMAT=aGU1Lw&amp;LABEL=OMI-Aura_L2-OMTO3_2023m0228t1105-o99057_v003-2023m0228t165237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</si>
  <si>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059%2FOMI-Aura_L2-OMTO3_2023m0228t1243-o99058_v003-2023m0228t195657.he5&amp;SHORTNAME=OMTO3&amp;FLAGS=GRIDTYPE__SWATH&amp;VERSION=1.02&amp;DATASET_VERSION=003&amp;FORMAT=aGU1Lw&amp;LABEL=OMI-Aura_L2-OMTO3_2023m0228t1243-o99058_v003-2023m0228t195657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</si>
  <si>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060%2FOMI-Aura_L2-OMTO3_2023m0301t1148-o99072_v003-2023m0301t180649.he5&amp;SHORTNAME=OMTO3&amp;FLAGS=GRIDTYPE__SWATH&amp;VERSION=1.02&amp;DATASET_VERSION=003&amp;FORMAT=aGU1Lw&amp;LABEL=OMI-Aura_L2-OMTO3_2023m0301t1148-o99072_v003-2023m0301t180649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</si>
  <si>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061%2FOMI-Aura_L2-OMTO3_2023m0302t1052-o99086_v003-2023m0302t182437.he5&amp;SHORTNAME=OMTO3&amp;FLAGS=GRIDTYPE__SWATH&amp;VERSION=1.02&amp;DATASET_VERSION=003&amp;FORMAT=aGU1Lw&amp;LABEL=OMI-Aura_L2-OMTO3_2023m0302t1052-o99086_v003-2023m0302t182437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</si>
  <si>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061%2FOMI-Aura_L2-OMTO3_2023m0302t1231-o99087_v003-2023m0302t193436.he5&amp;SHORTNAME=OMTO3&amp;FLAGS=GRIDTYPE__SWATH&amp;VERSION=1.02&amp;DATASET_VERSION=003&amp;FORMAT=aGU1Lw&amp;LABEL=OMI-Aura_L2-OMTO3_2023m0302t1231-o99087_v003-2023m0302t193436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</si>
  <si>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062%2FOMI-Aura_L2-OMTO3_2023m0303t1136-o99101_v003-2023m0303t172953.he5&amp;SHORTNAME=OMTO3&amp;FLAGS=GRIDTYPE__SWATH&amp;VERSION=1.02&amp;DATASET_VERSION=003&amp;FORMAT=aGU1Lw&amp;LABEL=OMI-Aura_L2-OMTO3_2023m0303t1136-o99101_v003-2023m0303t172953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</si>
  <si>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063%2FOMI-Aura_L2-OMTO3_2023m0304t1040-o99115_v003-2023m0304t175009.he5&amp;SHORTNAME=OMTO3&amp;FLAGS=GRIDTYPE__SWATH&amp;VERSION=1.02&amp;DATASET_VERSION=003&amp;FORMAT=aGU1Lw&amp;LABEL=OMI-Aura_L2-OMTO3_2023m0304t1040-o99115_v003-2023m0304t175009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</si>
  <si>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063%2FOMI-Aura_L2-OMTO3_2023m0304t1219-o99116_v003-2023m0304t180104.he5&amp;SHORTNAME=OMTO3&amp;FLAGS=GRIDTYPE__SWATH&amp;VERSION=1.02&amp;DATASET_VERSION=003&amp;FORMAT=aGU1Lw&amp;LABEL=OMI-Aura_L2-OMTO3_2023m0304t1219-o99116_v003-2023m0304t180104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</si>
  <si>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064%2FOMI-Aura_L2-OMTO3_2023m0305t1123-o99130_v003-2023m0305t171327.he5&amp;SHORTNAME=OMTO3&amp;FLAGS=GRIDTYPE__SWATH&amp;VERSION=1.02&amp;DATASET_VERSION=003&amp;FORMAT=aGU1Lw&amp;LABEL=OMI-Aura_L2-OMTO3_2023m0305t1123-o99130_v003-2023m0305t171327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</si>
  <si>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064%2FOMI-Aura_L2-OMTO3_2023m0305t1302-o99131_v003-2023m0305t200444.he5&amp;SHORTNAME=OMTO3&amp;FLAGS=GRIDTYPE__SWATH&amp;VERSION=1.02&amp;DATASET_VERSION=003&amp;FORMAT=aGU1Lw&amp;LABEL=OMI-Aura_L2-OMTO3_2023m0305t1302-o99131_v003-2023m0305t200444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</si>
  <si>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065%2FOMI-Aura_L2-OMTO3_2023m0306t1028-o99144_v003-2023m0306t175126.he5&amp;SHORTNAME=OMTO3&amp;FLAGS=GRIDTYPE__SWATH&amp;VERSION=1.02&amp;DATASET_VERSION=003&amp;FORMAT=aGU1Lw&amp;LABEL=OMI-Aura_L2-OMTO3_2023m0306t1028-o99144_v003-2023m0306t175126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</si>
  <si>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065%2FOMI-Aura_L2-OMTO3_2023m0306t1207-o99145_v003-2023m0306t175649.he5&amp;SHORTNAME=OMTO3&amp;FLAGS=GRIDTYPE__SWATH&amp;VERSION=1.02&amp;DATASET_VERSION=003&amp;FORMAT=aGU1Lw&amp;LABEL=OMI-Aura_L2-OMTO3_2023m0306t1207-o99145_v003-2023m0306t175649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</si>
  <si>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066%2FOMI-Aura_L2-OMTO3_2023m0307t1111-o99159_v003-2023m0307t170246.he5&amp;SHORTNAME=OMTO3&amp;FLAGS=GRIDTYPE__SWATH&amp;VERSION=1.02&amp;DATASET_VERSION=003&amp;FORMAT=aGU1Lw&amp;LABEL=OMI-Aura_L2-OMTO3_2023m0307t1111-o99159_v003-2023m0307t170246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</si>
  <si>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066%2FOMI-Aura_L2-OMTO3_2023m0307t1250-o99160_v003-2023m0307t200552.he5&amp;SHORTNAME=OMTO3&amp;FLAGS=GRIDTYPE__SWATH&amp;VERSION=1.02&amp;DATASET_VERSION=003&amp;FORMAT=aGU1Lw&amp;LABEL=OMI-Aura_L2-OMTO3_2023m0307t1250-o99160_v003-2023m0307t200552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</si>
  <si>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067%2FOMI-Aura_L2-OMTO3_2023m0308t1154-o99174_v003-2023m0308t173537.he5&amp;SHORTNAME=OMTO3&amp;FLAGS=GRIDTYPE__SWATH&amp;VERSION=1.02&amp;DATASET_VERSION=003&amp;FORMAT=aGU1Lw&amp;LABEL=OMI-Aura_L2-OMTO3_2023m0308t1154-o99174_v003-2023m0308t173537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</si>
  <si>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068%2FOMI-Aura_L2-OMTO3_2023m0309t1059-o99188_v003-2023m0309t182415.he5&amp;SHORTNAME=OMTO3&amp;FLAGS=GRIDTYPE__SWATH&amp;VERSION=1.02&amp;DATASET_VERSION=003&amp;FORMAT=aGU1Lw&amp;LABEL=OMI-Aura_L2-OMTO3_2023m0309t1059-o99188_v003-2023m0309t182415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</si>
  <si>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068%2FOMI-Aura_L2-OMTO3_2023m0309t1238-o99189_v003-2023m0309t200039.he5&amp;SHORTNAME=OMTO3&amp;FLAGS=GRIDTYPE__SWATH&amp;VERSION=1.02&amp;DATASET_VERSION=003&amp;FORMAT=aGU1Lw&amp;LABEL=OMI-Aura_L2-OMTO3_2023m0309t1238-o99189_v003-2023m0309t200039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</si>
  <si>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069%2FOMI-Aura_L2-OMTO3_2023m0310t1142-o99203_v003-2023m0310t173453.he5&amp;SHORTNAME=OMTO3&amp;FLAGS=GRIDTYPE__SWATH&amp;VERSION=1.02&amp;DATASET_VERSION=003&amp;FORMAT=aGU1Lw&amp;LABEL=OMI-Aura_L2-OMTO3_2023m0310t1142-o99203_v003-2023m0310t173453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</si>
  <si>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070%2FOMI-Aura_L2-OMTO3_2023m0311t1046-o99217_v003-2023m0311t180927.he5&amp;SHORTNAME=OMTO3&amp;FLAGS=GRIDTYPE__SWATH&amp;VERSION=1.02&amp;DATASET_VERSION=003&amp;FORMAT=aGU1Lw&amp;LABEL=OMI-Aura_L2-OMTO3_2023m0311t1046-o99217_v003-2023m0311t180927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</si>
  <si>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070%2FOMI-Aura_L2-OMTO3_2023m0311t1225-o99218_v003-2023m0311t193955.he5&amp;SHORTNAME=OMTO3&amp;FLAGS=GRIDTYPE__SWATH&amp;VERSION=1.02&amp;DATASET_VERSION=003&amp;FORMAT=aGU1Lw&amp;LABEL=OMI-Aura_L2-OMTO3_2023m0311t1225-o99218_v003-2023m0311t193955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</si>
  <si>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071%2FOMI-Aura_L2-OMTO3_2023m0312t1130-o99232_v003-2023m0312t171250.he5&amp;SHORTNAME=OMTO3&amp;FLAGS=GRIDTYPE__SWATH&amp;VERSION=1.02&amp;DATASET_VERSION=003&amp;FORMAT=aGU1Lw&amp;LABEL=OMI-Aura_L2-OMTO3_2023m0312t1130-o99232_v003-2023m0312t171250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</si>
  <si>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071%2FOMI-Aura_L2-OMTO3_2023m0312t1309-o99233_v003-2023m0312t185906.he5&amp;SHORTNAME=OMTO3&amp;FLAGS=GRIDTYPE__SWATH&amp;VERSION=1.02&amp;DATASET_VERSION=003&amp;FORMAT=aGU1Lw&amp;LABEL=OMI-Aura_L2-OMTO3_2023m0312t1309-o99233_v003-2023m0312t185906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</si>
  <si>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072%2FOMI-Aura_L2-OMTO3_2023m0313t1034-o99246_v003-2023m0313t180010.he5&amp;SHORTNAME=OMTO3&amp;FLAGS=GRIDTYPE__SWATH&amp;VERSION=1.02&amp;DATASET_VERSION=003&amp;FORMAT=aGU1Lw&amp;LABEL=OMI-Aura_L2-OMTO3_2023m0313t1034-o99246_v003-2023m0313t180010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</si>
  <si>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072%2FOMI-Aura_L2-OMTO3_2023m0313t1213-o99247_v003-2023m0313t174418.he5&amp;SHORTNAME=OMTO3&amp;FLAGS=GRIDTYPE__SWATH&amp;VERSION=1.02&amp;DATASET_VERSION=003&amp;FORMAT=aGU1Lw&amp;LABEL=OMI-Aura_L2-OMTO3_2023m0313t1213-o99247_v003-2023m0313t174418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</si>
  <si>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073%2FOMI-Aura_L2-OMTO3_2023m0314t1117-o99261_v003-2023m0314t171240.he5&amp;SHORTNAME=OMTO3&amp;FLAGS=GRIDTYPE__SWATH&amp;VERSION=1.02&amp;DATASET_VERSION=003&amp;FORMAT=aGU1Lw&amp;LABEL=OMI-Aura_L2-OMTO3_2023m0314t1117-o99261_v003-2023m0314t171240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</si>
  <si>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073%2FOMI-Aura_L2-OMTO3_2023m0314t1256-o99262_v003-2023m0314t201415.he5&amp;SHORTNAME=OMTO3&amp;FLAGS=GRIDTYPE__SWATH&amp;VERSION=1.02&amp;DATASET_VERSION=003&amp;FORMAT=aGU1Lw&amp;LABEL=OMI-Aura_L2-OMTO3_2023m0314t1256-o99262_v003-2023m0314t201415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</si>
  <si>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074%2FOMI-Aura_L2-OMTO3_2023m0315t1201-o99276_v003-2023m0315t175452.he5&amp;SHORTNAME=OMTO3&amp;FLAGS=GRIDTYPE__SWATH&amp;VERSION=1.02&amp;DATASET_VERSION=003&amp;FORMAT=aGU1Lw&amp;LABEL=OMI-Aura_L2-OMTO3_2023m0315t1201-o99276_v003-2023m0315t175452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</si>
  <si>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075%2FOMI-Aura_L2-OMTO3_2023m0316t1105-o99290_v003-2023m0316t170105.he5&amp;SHORTNAME=OMTO3&amp;FLAGS=GRIDTYPE__SWATH&amp;VERSION=1.02&amp;DATASET_VERSION=003&amp;FORMAT=aGU1Lw&amp;LABEL=OMI-Aura_L2-OMTO3_2023m0316t1105-o99290_v003-2023m0316t170105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</si>
  <si>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075%2FOMI-Aura_L2-OMTO3_2023m0316t1244-o99291_v003-2023m0316t194638.he5&amp;SHORTNAME=OMTO3&amp;FLAGS=GRIDTYPE__SWATH&amp;VERSION=1.02&amp;DATASET_VERSION=003&amp;FORMAT=aGU1Lw&amp;LABEL=OMI-Aura_L2-OMTO3_2023m0316t1244-o99291_v003-2023m0316t194638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</si>
  <si>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076%2FOMI-Aura_L2-OMTO3_2023m0317t1148-o99305_v003-2023m0317t173040.he5&amp;SHORTNAME=OMTO3&amp;FLAGS=GRIDTYPE__SWATH&amp;VERSION=1.02&amp;DATASET_VERSION=003&amp;FORMAT=aGU1Lw&amp;LABEL=OMI-Aura_L2-OMTO3_2023m0317t1148-o99305_v003-2023m0317t173040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</si>
  <si>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077%2FOMI-Aura_L2-OMTO3_2023m0318t1053-o99319_v003-2023m0318t181303.he5&amp;SHORTNAME=OMTO3&amp;FLAGS=GRIDTYPE__SWATH&amp;VERSION=1.02&amp;DATASET_VERSION=003&amp;FORMAT=aGU1Lw&amp;LABEL=OMI-Aura_L2-OMTO3_2023m0318t1053-o99319_v003-2023m0318t181303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</si>
  <si>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077%2FOMI-Aura_L2-OMTO3_2023m0318t1231-o99320_v003-2023m0318t192650.he5&amp;SHORTNAME=OMTO3&amp;FLAGS=GRIDTYPE__SWATH&amp;VERSION=1.02&amp;DATASET_VERSION=003&amp;FORMAT=aGU1Lw&amp;LABEL=OMI-Aura_L2-OMTO3_2023m0318t1231-o99320_v003-2023m0318t192650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</si>
  <si>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078%2FOMI-Aura_L2-OMTO3_2023m0319t1136-o99334_v003-2023m0319t172422.he5&amp;SHORTNAME=OMTO3&amp;FLAGS=GRIDTYPE__SWATH&amp;VERSION=1.02&amp;DATASET_VERSION=003&amp;FORMAT=aGU1Lw&amp;LABEL=OMI-Aura_L2-OMTO3_2023m0319t1136-o99334_v003-2023m0319t172422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</si>
  <si>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078%2FOMI-Aura_L2-OMTO3_2023m0319t1315-o99335_v003-2023m0319t190528.he5&amp;SHORTNAME=OMTO3&amp;FLAGS=GRIDTYPE__SWATH&amp;VERSION=1.02&amp;DATASET_VERSION=003&amp;FORMAT=aGU1Lw&amp;LABEL=OMI-Aura_L2-OMTO3_2023m0319t1315-o99335_v003-2023m0319t190528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</si>
  <si>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079%2FOMI-Aura_L2-OMTO3_2023m0320t1040-o99348_v003-2023m0320t175810.he5&amp;SHORTNAME=OMTO3&amp;FLAGS=GRIDTYPE__SWATH&amp;VERSION=1.02&amp;DATASET_VERSION=003&amp;FORMAT=aGU1Lw&amp;LABEL=OMI-Aura_L2-OMTO3_2023m0320t1040-o99348_v003-2023m0320t175810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</si>
  <si>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079%2FOMI-Aura_L2-OMTO3_2023m0320t1219-o99349_v003-2023m0320t175815.he5&amp;SHORTNAME=OMTO3&amp;FLAGS=GRIDTYPE__SWATH&amp;VERSION=1.02&amp;DATASET_VERSION=003&amp;FORMAT=aGU1Lw&amp;LABEL=OMI-Aura_L2-OMTO3_2023m0320t1219-o99349_v003-2023m0320t175815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</si>
  <si>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080%2FOMI-Aura_L2-OMTO3_2023m0321t1123-o99363_v003-2023m0321t170117.he5&amp;SHORTNAME=OMTO3&amp;FLAGS=GRIDTYPE__SWATH&amp;VERSION=1.02&amp;DATASET_VERSION=003&amp;FORMAT=aGU1Lw&amp;LABEL=OMI-Aura_L2-OMTO3_2023m0321t1123-o99363_v003-2023m0321t170117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</si>
  <si>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080%2FOMI-Aura_L2-OMTO3_2023m0321t1302-o99364_v003-2023m0321t200405.he5&amp;SHORTNAME=OMTO3&amp;FLAGS=GRIDTYPE__SWATH&amp;VERSION=1.02&amp;DATASET_VERSION=003&amp;FORMAT=aGU1Lw&amp;LABEL=OMI-Aura_L2-OMTO3_2023m0321t1302-o99364_v003-2023m0321t200405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</si>
  <si>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081%2FOMI-Aura_L2-OMTO3_2023m0322t1207-o99378_v003-2023m0322t224501.he5&amp;SHORTNAME=OMTO3&amp;FLAGS=GRIDTYPE__SWATH&amp;VERSION=1.02&amp;DATASET_VERSION=003&amp;FORMAT=aGU1Lw&amp;LABEL=OMI-Aura_L2-OMTO3_2023m0322t1207-o99378_v003-2023m0322t224501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</si>
  <si>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082%2FOMI-Aura_L2-OMTO3_2023m0323t1111-o99392_v003-2023m0323t183655.he5&amp;SHORTNAME=OMTO3&amp;FLAGS=GRIDTYPE__SWATH&amp;VERSION=1.02&amp;DATASET_VERSION=003&amp;FORMAT=aGU1Lw&amp;LABEL=OMI-Aura_L2-OMTO3_2023m0323t1111-o99392_v003-2023m0323t183655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</si>
  <si>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082%2FOMI-Aura_L2-OMTO3_2023m0323t1250-o99393_v003-2023m0323t195252.he5&amp;SHORTNAME=OMTO3&amp;FLAGS=GRIDTYPE__SWATH&amp;VERSION=1.02&amp;DATASET_VERSION=003&amp;FORMAT=aGU1Lw&amp;LABEL=OMI-Aura_L2-OMTO3_2023m0323t1250-o99393_v003-2023m0323t195252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</si>
  <si>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083%2FOMI-Aura_L2-OMTO3_2023m0324t1154-o99407_v003-2023m0324t174438.he5&amp;SHORTNAME=OMTO3&amp;FLAGS=GRIDTYPE__SWATH&amp;VERSION=1.02&amp;DATASET_VERSION=003&amp;FORMAT=aGU1Lw&amp;LABEL=OMI-Aura_L2-OMTO3_2023m0324t1154-o99407_v003-2023m0324t174438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</si>
  <si>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084%2FOMI-Aura_L2-OMTO3_2023m0325t1058-o99421_v003-2023m0325t180141.he5&amp;SHORTNAME=OMTO3&amp;FLAGS=GRIDTYPE__SWATH&amp;VERSION=1.02&amp;DATASET_VERSION=003&amp;FORMAT=aGU1Lw&amp;LABEL=OMI-Aura_L2-OMTO3_2023m0325t1058-o99421_v003-2023m0325t180141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</si>
  <si>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084%2FOMI-Aura_L2-OMTO3_2023m0325t1237-o99422_v003-2023m0325t195258.he5&amp;SHORTNAME=OMTO3&amp;FLAGS=GRIDTYPE__SWATH&amp;VERSION=1.02&amp;DATASET_VERSION=003&amp;FORMAT=aGU1Lw&amp;LABEL=OMI-Aura_L2-OMTO3_2023m0325t1237-o99422_v003-2023m0325t195258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</si>
  <si>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085%2FOMI-Aura_L2-OMTO3_2023m0326t1142-o99436_v003-2023m0326t171645.he5&amp;SHORTNAME=OMTO3&amp;FLAGS=GRIDTYPE__SWATH&amp;VERSION=1.02&amp;DATASET_VERSION=003&amp;FORMAT=aGU1Lw&amp;LABEL=OMI-Aura_L2-OMTO3_2023m0326t1142-o99436_v003-2023m0326t171645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</si>
  <si>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086%2FOMI-Aura_L2-OMTO3_2023m0327t1046-o99450_v003-2023m0327t180535.he5&amp;SHORTNAME=OMTO3&amp;FLAGS=GRIDTYPE__SWATH&amp;VERSION=1.02&amp;DATASET_VERSION=003&amp;FORMAT=aGU1Lw&amp;LABEL=OMI-Aura_L2-OMTO3_2023m0327t1046-o99450_v003-2023m0327t180535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</si>
  <si>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086%2FOMI-Aura_L2-OMTO3_2023m0327t1225-o99451_v003-2023m0327t193046.he5&amp;SHORTNAME=OMTO3&amp;FLAGS=GRIDTYPE__SWATH&amp;VERSION=1.02&amp;DATASET_VERSION=003&amp;FORMAT=aGU1Lw&amp;LABEL=OMI-Aura_L2-OMTO3_2023m0327t1225-o99451_v003-2023m0327t193046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</si>
  <si>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087%2FOMI-Aura_L2-OMTO3_2023m0328t1129-o99465_v003-2023m0328t170401.he5&amp;SHORTNAME=OMTO3&amp;FLAGS=GRIDTYPE__SWATH&amp;VERSION=1.02&amp;DATASET_VERSION=003&amp;FORMAT=aGU1Lw&amp;LABEL=OMI-Aura_L2-OMTO3_2023m0328t1129-o99465_v003-2023m0328t170401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</si>
  <si>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087%2FOMI-Aura_L2-OMTO3_2023m0328t1308-o99466_v003-2023m0328t213302.he5&amp;SHORTNAME=OMTO3&amp;FLAGS=GRIDTYPE__SWATH&amp;VERSION=1.02&amp;DATASET_VERSION=003&amp;FORMAT=aGU1Lw&amp;LABEL=OMI-Aura_L2-OMTO3_2023m0328t1308-o99466_v003-2023m0328t213302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</si>
  <si>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088%2FOMI-Aura_L2-OMTO3_2023m0329t1034-o99479_v003-2023m0329t172944.he5&amp;SHORTNAME=OMTO3&amp;FLAGS=GRIDTYPE__SWATH&amp;VERSION=1.02&amp;DATASET_VERSION=003&amp;FORMAT=aGU1Lw&amp;LABEL=OMI-Aura_L2-OMTO3_2023m0329t1034-o99479_v003-2023m0329t172944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</si>
  <si>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088%2FOMI-Aura_L2-OMTO3_2023m0329t1212-o99480_v003-2023m0329t172923.he5&amp;SHORTNAME=OMTO3&amp;FLAGS=GRIDTYPE__SWATH&amp;VERSION=1.02&amp;DATASET_VERSION=003&amp;FORMAT=aGU1Lw&amp;LABEL=OMI-Aura_L2-OMTO3_2023m0329t1212-o99480_v003-2023m0329t172923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</si>
  <si>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089%2FOMI-Aura_L2-OMTO3_2023m0330t1117-o99494_v003-2023m0330t170125.he5&amp;SHORTNAME=OMTO3&amp;FLAGS=GRIDTYPE__SWATH&amp;VERSION=1.02&amp;DATASET_VERSION=003&amp;FORMAT=aGU1Lw&amp;LABEL=OMI-Aura_L2-OMTO3_2023m0330t1117-o99494_v003-2023m0330t170125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</si>
  <si>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089%2FOMI-Aura_L2-OMTO3_2023m0330t1256-o99495_v003-2023m0330t202551.he5&amp;SHORTNAME=OMTO3&amp;FLAGS=GRIDTYPE__SWATH&amp;VERSION=1.02&amp;DATASET_VERSION=003&amp;FORMAT=aGU1Lw&amp;LABEL=OMI-Aura_L2-OMTO3_2023m0330t1256-o99495_v003-2023m0330t202551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</si>
  <si>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090%2FOMI-Aura_L2-OMTO3_2023m0331t1200-o99509_v003-2023m0331t173640.he5&amp;SHORTNAME=OMTO3&amp;FLAGS=GRIDTYPE__SWATH&amp;VERSION=1.02&amp;DATASET_VERSION=003&amp;FORMAT=aGU1Lw&amp;LABEL=OMI-Aura_L2-OMTO3_2023m0331t1200-o99509_v003-2023m0331t173640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</si>
  <si>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091%2FOMI-Aura_L2-OMTO3_2023m0401t1104-o99523_v003-2023m0401t181727.he5&amp;SHORTNAME=OMTO3&amp;FLAGS=GRIDTYPE__SWATH&amp;VERSION=1.02&amp;DATASET_VERSION=003&amp;FORMAT=aGU1Lw&amp;LABEL=OMI-Aura_L2-OMTO3_2023m0401t1104-o99523_v003-2023m0401t181727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</si>
  <si>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091%2FOMI-Aura_L2-OMTO3_2023m0401t1243-o99524_v003-2023m0401t193551.he5&amp;SHORTNAME=OMTO3&amp;FLAGS=GRIDTYPE__SWATH&amp;VERSION=1.02&amp;DATASET_VERSION=003&amp;FORMAT=aGU1Lw&amp;LABEL=OMI-Aura_L2-OMTO3_2023m0401t1243-o99524_v003-2023m0401t193551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</si>
  <si>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092%2FOMI-Aura_L2-OMTO3_2023m0402t1147-o99538_v003-2023m0402t171800.he5&amp;SHORTNAME=OMTO3&amp;FLAGS=GRIDTYPE__SWATH&amp;VERSION=1.02&amp;DATASET_VERSION=003&amp;FORMAT=aGU1Lw&amp;LABEL=OMI-Aura_L2-OMTO3_2023m0402t1147-o99538_v003-2023m0402t171800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</si>
  <si>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093%2FOMI-Aura_L2-OMTO3_2023m0403t1052-o99552_v003-2023m0403t181232.he5&amp;SHORTNAME=OMTO3&amp;FLAGS=GRIDTYPE__SWATH&amp;VERSION=1.02&amp;DATASET_VERSION=003&amp;FORMAT=aGU1Lw&amp;LABEL=OMI-Aura_L2-OMTO3_2023m0403t1052-o99552_v003-2023m0403t181232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</si>
  <si>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093%2FOMI-Aura_L2-OMTO3_2023m0403t1231-o99553_v003-2023m0403t192759.he5&amp;SHORTNAME=OMTO3&amp;FLAGS=GRIDTYPE__SWATH&amp;VERSION=1.02&amp;DATASET_VERSION=003&amp;FORMAT=aGU1Lw&amp;LABEL=OMI-Aura_L2-OMTO3_2023m0403t1231-o99553_v003-2023m0403t192759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</si>
  <si>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094%2FOMI-Aura_L2-OMTO3_2023m0404t1135-o99567_v003-2023m0404t172406.he5&amp;SHORTNAME=OMTO3&amp;FLAGS=GRIDTYPE__SWATH&amp;VERSION=1.02&amp;DATASET_VERSION=003&amp;FORMAT=aGU1Lw&amp;LABEL=OMI-Aura_L2-OMTO3_2023m0404t1135-o99567_v003-2023m0404t172406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</si>
  <si>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094%2FOMI-Aura_L2-OMTO3_2023m0404t1314-o99568_v003-2023m0404t185721.he5&amp;SHORTNAME=OMTO3&amp;FLAGS=GRIDTYPE__SWATH&amp;VERSION=1.02&amp;DATASET_VERSION=003&amp;FORMAT=aGU1Lw&amp;LABEL=OMI-Aura_L2-OMTO3_2023m0404t1314-o99568_v003-2023m0404t185721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</si>
  <si>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095%2FOMI-Aura_L2-OMTO3_2023m0405t1039-o99581_v003-2023m0405t181519.he5&amp;SHORTNAME=OMTO3&amp;FLAGS=GRIDTYPE__SWATH&amp;VERSION=1.02&amp;DATASET_VERSION=003&amp;FORMAT=aGU1Lw&amp;LABEL=OMI-Aura_L2-OMTO3_2023m0405t1039-o99581_v003-2023m0405t181519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</si>
  <si>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095%2FOMI-Aura_L2-OMTO3_2023m0405t1218-o99582_v003-2023m0405t180945.he5&amp;SHORTNAME=OMTO3&amp;FLAGS=GRIDTYPE__SWATH&amp;VERSION=1.02&amp;DATASET_VERSION=003&amp;FORMAT=aGU1Lw&amp;LABEL=OMI-Aura_L2-OMTO3_2023m0405t1218-o99582_v003-2023m0405t180945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</si>
  <si>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096%2FOMI-Aura_L2-OMTO3_2023m0406t1122-o99596_v003-2023m0406t171051.he5&amp;SHORTNAME=OMTO3&amp;FLAGS=GRIDTYPE__SWATH&amp;VERSION=1.02&amp;DATASET_VERSION=003&amp;FORMAT=aGU1Lw&amp;LABEL=OMI-Aura_L2-OMTO3_2023m0406t1122-o99596_v003-2023m0406t171051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</si>
  <si>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096%2FOMI-Aura_L2-OMTO3_2023m0406t1301-o99597_v003-2023m0406t200422.he5&amp;SHORTNAME=OMTO3&amp;FLAGS=GRIDTYPE__SWATH&amp;VERSION=1.02&amp;DATASET_VERSION=003&amp;FORMAT=aGU1Lw&amp;LABEL=OMI-Aura_L2-OMTO3_2023m0406t1301-o99597_v003-2023m0406t200422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</si>
  <si>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097%2FOMI-Aura_L2-OMTO3_2023m0407t1205-o99611_v003-2023m0407t174958.he5&amp;SHORTNAME=OMTO3&amp;FLAGS=GRIDTYPE__SWATH&amp;VERSION=1.02&amp;DATASET_VERSION=003&amp;FORMAT=aGU1Lw&amp;LABEL=OMI-Aura_L2-OMTO3_2023m0407t1205-o99611_v003-2023m0407t174958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</si>
  <si>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098%2FOMI-Aura_L2-OMTO3_2023m0408t1110-o99625_v003-2023m0408t165249.he5&amp;SHORTNAME=OMTO3&amp;FLAGS=GRIDTYPE__SWATH&amp;VERSION=1.02&amp;DATASET_VERSION=003&amp;FORMAT=aGU1Lw&amp;LABEL=OMI-Aura_L2-OMTO3_2023m0408t1110-o99625_v003-2023m0408t165249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</si>
  <si>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098%2FOMI-Aura_L2-OMTO3_2023m0408t1249-o99626_v003-2023m0408t195413.he5&amp;SHORTNAME=OMTO3&amp;FLAGS=GRIDTYPE__SWATH&amp;VERSION=1.02&amp;DATASET_VERSION=003&amp;FORMAT=aGU1Lw&amp;LABEL=OMI-Aura_L2-OMTO3_2023m0408t1249-o99626_v003-2023m0408t195413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</si>
  <si>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099%2FOMI-Aura_L2-OMTO3_2023m0409t1153-o99640_v003-2023m0409t175348.he5&amp;SHORTNAME=OMTO3&amp;FLAGS=GRIDTYPE__SWATH&amp;VERSION=1.02&amp;DATASET_VERSION=003&amp;FORMAT=aGU1Lw&amp;LABEL=OMI-Aura_L2-OMTO3_2023m0409t1153-o99640_v003-2023m0409t175348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</si>
  <si>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100%2FOMI-Aura_L2-OMTO3_2023m0410t1057-o99654_v003-2023m0410t175518.he5&amp;SHORTNAME=OMTO3&amp;FLAGS=GRIDTYPE__SWATH&amp;VERSION=1.02&amp;DATASET_VERSION=003&amp;FORMAT=aGU1Lw&amp;LABEL=OMI-Aura_L2-OMTO3_2023m0410t1057-o99654_v003-2023m0410t175518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</si>
  <si>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100%2FOMI-Aura_L2-OMTO3_2023m0410t1236-o99655_v003-2023m0410t193433.he5&amp;SHORTNAME=OMTO3&amp;FLAGS=GRIDTYPE__SWATH&amp;VERSION=1.02&amp;DATASET_VERSION=003&amp;FORMAT=aGU1Lw&amp;LABEL=OMI-Aura_L2-OMTO3_2023m0410t1236-o99655_v003-2023m0410t193433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</si>
  <si>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101%2FOMI-Aura_L2-OMTO3_2023m0411t1140-o99669_v003-2023m0411t171200.he5&amp;SHORTNAME=OMTO3&amp;FLAGS=GRIDTYPE__SWATH&amp;VERSION=1.02&amp;DATASET_VERSION=003&amp;FORMAT=aGU1Lw&amp;LABEL=OMI-Aura_L2-OMTO3_2023m0411t1140-o99669_v003-2023m0411t171200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</si>
  <si>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102%2FOMI-Aura_L2-OMTO3_2023m0412t1045-o99683_v003-2023m0412t185727.he5&amp;SHORTNAME=OMTO3&amp;FLAGS=GRIDTYPE__SWATH&amp;VERSION=1.02&amp;DATASET_VERSION=003&amp;FORMAT=aGU1Lw&amp;LABEL=OMI-Aura_L2-OMTO3_2023m0412t1045-o99683_v003-2023m0412t185727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</si>
  <si>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102%2FOMI-Aura_L2-OMTO3_2023m0412t1223-o99684_v003-2023m0412t194415.he5&amp;SHORTNAME=OMTO3&amp;FLAGS=GRIDTYPE__SWATH&amp;VERSION=1.02&amp;DATASET_VERSION=003&amp;FORMAT=aGU1Lw&amp;LABEL=OMI-Aura_L2-OMTO3_2023m0412t1223-o99684_v003-2023m0412t194415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</si>
  <si>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103%2FOMI-Aura_L2-OMTO3_2023m0413t1128-o99698_v003-2023m0413t171059.he5&amp;SHORTNAME=OMTO3&amp;FLAGS=GRIDTYPE__SWATH&amp;VERSION=1.02&amp;DATASET_VERSION=003&amp;FORMAT=aGU1Lw&amp;LABEL=OMI-Aura_L2-OMTO3_2023m0413t1128-o99698_v003-2023m0413t171059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</si>
  <si>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103%2FOMI-Aura_L2-OMTO3_2023m0413t1307-o99699_v003-2023m0413t201251.he5&amp;SHORTNAME=OMTO3&amp;FLAGS=GRIDTYPE__SWATH&amp;VERSION=1.02&amp;DATASET_VERSION=003&amp;FORMAT=aGU1Lw&amp;LABEL=OMI-Aura_L2-OMTO3_2023m0413t1307-o99699_v003-2023m0413t201251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</si>
  <si>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104%2FOMI-Aura_L2-OMTO3_2023m0414t1211-o99713_v003-2023m0414t180736.he5&amp;SHORTNAME=OMTO3&amp;FLAGS=GRIDTYPE__SWATH&amp;VERSION=1.02&amp;DATASET_VERSION=003&amp;FORMAT=aGU1Lw&amp;LABEL=OMI-Aura_L2-OMTO3_2023m0414t1211-o99713_v003-2023m0414t180736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</si>
  <si>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105%2FOMI-Aura_L2-OMTO3_2023m0415t1115-o99727_v003-2023m0415t171531.he5&amp;SHORTNAME=OMTO3&amp;FLAGS=GRIDTYPE__SWATH&amp;VERSION=1.02&amp;DATASET_VERSION=003&amp;FORMAT=aGU1Lw&amp;LABEL=OMI-Aura_L2-OMTO3_2023m0415t1115-o99727_v003-2023m0415t171531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</si>
  <si>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105%2FOMI-Aura_L2-OMTO3_2023m0415t1254-o99728_v003-2023m0415t200521.he5&amp;SHORTNAME=OMTO3&amp;FLAGS=GRIDTYPE__SWATH&amp;VERSION=1.02&amp;DATASET_VERSION=003&amp;FORMAT=aGU1Lw&amp;LABEL=OMI-Aura_L2-OMTO3_2023m0415t1254-o99728_v003-2023m0415t200521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</si>
  <si>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106%2FOMI-Aura_L2-OMTO3_2023m0416t1158-o99742_v003-2023m0416t172738.he5&amp;SHORTNAME=OMTO3&amp;FLAGS=GRIDTYPE__SWATH&amp;VERSION=1.02&amp;DATASET_VERSION=003&amp;FORMAT=aGU1Lw&amp;LABEL=OMI-Aura_L2-OMTO3_2023m0416t1158-o99742_v003-2023m0416t172738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</si>
  <si>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107%2FOMI-Aura_L2-OMTO3_2023m0417t1102-o99756_v003-2023m0417t182044.he5&amp;SHORTNAME=OMTO3&amp;FLAGS=GRIDTYPE__SWATH&amp;VERSION=1.02&amp;DATASET_VERSION=003&amp;FORMAT=aGU1Lw&amp;LABEL=OMI-Aura_L2-OMTO3_2023m0417t1102-o99756_v003-2023m0417t182044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</si>
  <si>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107%2FOMI-Aura_L2-OMTO3_2023m0417t1241-o99757_v003-2023m0417t203306.he5&amp;SHORTNAME=OMTO3&amp;FLAGS=GRIDTYPE__SWATH&amp;VERSION=1.02&amp;DATASET_VERSION=003&amp;FORMAT=aGU1Lw&amp;LABEL=OMI-Aura_L2-OMTO3_2023m0417t1241-o99757_v003-2023m0417t203306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</si>
  <si>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108%2FOMI-Aura_L2-OMTO3_2023m0418t1145-o99771_v003-2023m0418t173731.he5&amp;SHORTNAME=OMTO3&amp;FLAGS=GRIDTYPE__SWATH&amp;VERSION=1.02&amp;DATASET_VERSION=003&amp;FORMAT=aGU1Lw&amp;LABEL=OMI-Aura_L2-OMTO3_2023m0418t1145-o99771_v003-2023m0418t173731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</si>
  <si>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109%2FOMI-Aura_L2-OMTO3_2023m0419t1050-o99785_v003-2023m0419t175537.he5&amp;SHORTNAME=OMTO3&amp;FLAGS=GRIDTYPE__SWATH&amp;VERSION=1.02&amp;DATASET_VERSION=003&amp;FORMAT=aGU1Lw&amp;LABEL=OMI-Aura_L2-OMTO3_2023m0419t1050-o99785_v003-2023m0419t175537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</si>
  <si>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109%2FOMI-Aura_L2-OMTO3_2023m0419t1229-o99786_v003-2023m0419t192933.he5&amp;SHORTNAME=OMTO3&amp;FLAGS=GRIDTYPE__SWATH&amp;VERSION=1.02&amp;DATASET_VERSION=003&amp;FORMAT=aGU1Lw&amp;LABEL=OMI-Aura_L2-OMTO3_2023m0419t1229-o99786_v003-2023m0419t192933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</si>
  <si>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110%2FOMI-Aura_L2-OMTO3_2023m0420t1133-o99800_v003-2023m0420t172130.he5&amp;SHORTNAME=OMTO3&amp;FLAGS=GRIDTYPE__SWATH&amp;VERSION=1.02&amp;DATASET_VERSION=003&amp;FORMAT=aGU1Lw&amp;LABEL=OMI-Aura_L2-OMTO3_2023m0420t1133-o99800_v003-2023m0420t172130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</si>
  <si>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110%2FOMI-Aura_L2-OMTO3_2023m0420t1312-o99801_v003-2023m0420t200930.he5&amp;SHORTNAME=OMTO3&amp;FLAGS=GRIDTYPE__SWATH&amp;VERSION=1.02&amp;DATASET_VERSION=003&amp;FORMAT=aGU1Lw&amp;LABEL=OMI-Aura_L2-OMTO3_2023m0420t1312-o99801_v003-2023m0420t200930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</si>
  <si>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111%2FOMI-Aura_L2-OMTO3_2023m0421t1037-o99814_v003-2023m0421t180930.he5&amp;SHORTNAME=OMTO3&amp;FLAGS=GRIDTYPE__SWATH&amp;VERSION=1.02&amp;DATASET_VERSION=003&amp;FORMAT=aGU1Lw&amp;LABEL=OMI-Aura_L2-OMTO3_2023m0421t1037-o99814_v003-2023m0421t180930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</si>
  <si>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111%2FOMI-Aura_L2-OMTO3_2023m0421t1216-o99815_v003-2023m0421t180422.he5&amp;SHORTNAME=OMTO3&amp;FLAGS=GRIDTYPE__SWATH&amp;VERSION=1.02&amp;DATASET_VERSION=003&amp;FORMAT=aGU1Lw&amp;LABEL=OMI-Aura_L2-OMTO3_2023m0421t1216-o99815_v003-2023m0421t180422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</si>
  <si>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112%2FOMI-Aura_L2-OMTO3_2023m0422t1120-o99829_v003-2023m0422t165558.he5&amp;SHORTNAME=OMTO3&amp;FLAGS=GRIDTYPE__SWATH&amp;VERSION=1.02&amp;DATASET_VERSION=003&amp;FORMAT=aGU1Lw&amp;LABEL=OMI-Aura_L2-OMTO3_2023m0422t1120-o99829_v003-2023m0422t165558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</si>
  <si>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112%2FOMI-Aura_L2-OMTO3_2023m0422t1259-o99830_v003-2023m0422t195539.he5&amp;SHORTNAME=OMTO3&amp;FLAGS=GRIDTYPE__SWATH&amp;VERSION=1.02&amp;DATASET_VERSION=003&amp;FORMAT=aGU1Lw&amp;LABEL=OMI-Aura_L2-OMTO3_2023m0422t1259-o99830_v003-2023m0422t195539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</si>
  <si>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113%2FOMI-Aura_L2-OMTO3_2023m0423t1203-o99844_v003-2023m0423t180248.he5&amp;SHORTNAME=OMTO3&amp;FLAGS=GRIDTYPE__SWATH&amp;VERSION=1.02&amp;DATASET_VERSION=003&amp;FORMAT=aGU1Lw&amp;LABEL=OMI-Aura_L2-OMTO3_2023m0423t1203-o99844_v003-2023m0423t180248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</si>
  <si>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114%2FOMI-Aura_L2-OMTO3_2023m0424t1107-o99858_v003-2023m0424t183022.he5&amp;SHORTNAME=OMTO3&amp;FLAGS=GRIDTYPE__SWATH&amp;VERSION=1.02&amp;DATASET_VERSION=003&amp;FORMAT=aGU1Lw&amp;LABEL=OMI-Aura_L2-OMTO3_2023m0424t1107-o99858_v003-2023m0424t183022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</si>
  <si>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114%2FOMI-Aura_L2-OMTO3_2023m0424t1246-o99859_v003-2023m0424t201436.he5&amp;SHORTNAME=OMTO3&amp;FLAGS=GRIDTYPE__SWATH&amp;VERSION=1.02&amp;DATASET_VERSION=003&amp;FORMAT=aGU1Lw&amp;LABEL=OMI-Aura_L2-OMTO3_2023m0424t1246-o99859_v003-2023m0424t201436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</si>
  <si>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115%2FOMI-Aura_L2-OMTO3_2023m0425t1151-o99873_v003-2023m0425t172253.he5&amp;SHORTNAME=OMTO3&amp;FLAGS=GRIDTYPE__SWATH&amp;VERSION=1.02&amp;DATASET_VERSION=003&amp;FORMAT=aGU1Lw&amp;LABEL=OMI-Aura_L2-OMTO3_2023m0425t1151-o99873_v003-2023m0425t172253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</si>
  <si>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116%2FOMI-Aura_L2-OMTO3_2023m0426t1055-o99887_v003-2023m0426t180643.he5&amp;SHORTNAME=OMTO3&amp;FLAGS=GRIDTYPE__SWATH&amp;VERSION=1.02&amp;DATASET_VERSION=003&amp;FORMAT=aGU1Lw&amp;LABEL=OMI-Aura_L2-OMTO3_2023m0426t1055-o99887_v003-2023m0426t180643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</si>
  <si>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116%2FOMI-Aura_L2-OMTO3_2023m0426t1234-o99888_v003-2023m0426t192553.he5&amp;SHORTNAME=OMTO3&amp;FLAGS=GRIDTYPE__SWATH&amp;VERSION=1.02&amp;DATASET_VERSION=003&amp;FORMAT=aGU1Lw&amp;LABEL=OMI-Aura_L2-OMTO3_2023m0426t1234-o99888_v003-2023m0426t192553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</si>
  <si>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117%2FOMI-Aura_L2-OMTO3_2023m0427t1138-o99902_v003-2023m0427t171348.he5&amp;SHORTNAME=OMTO3&amp;FLAGS=GRIDTYPE__SWATH&amp;VERSION=1.02&amp;DATASET_VERSION=003&amp;FORMAT=aGU1Lw&amp;LABEL=OMI-Aura_L2-OMTO3_2023m0427t1138-o99902_v003-2023m0427t171348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</si>
  <si>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117%2FOMI-Aura_L2-OMTO3_2023m0427t1317-o99903_v003-2023m0427t185049.he5&amp;SHORTNAME=OMTO3&amp;FLAGS=GRIDTYPE__SWATH&amp;VERSION=1.02&amp;DATASET_VERSION=003&amp;FORMAT=aGU1Lw&amp;LABEL=OMI-Aura_L2-OMTO3_2023m0427t1317-o99903_v003-2023m0427t185049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</si>
  <si>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118%2FOMI-Aura_L2-OMTO3_2023m0428t1042-o99916_v003-2023m0428t175849.he5&amp;SHORTNAME=OMTO3&amp;FLAGS=GRIDTYPE__SWATH&amp;VERSION=1.02&amp;DATASET_VERSION=003&amp;FORMAT=aGU1Lw&amp;LABEL=OMI-Aura_L2-OMTO3_2023m0428t1042-o99916_v003-2023m0428t175849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</si>
  <si>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118%2FOMI-Aura_L2-OMTO3_2023m0428t1221-o99917_v003-2023m0428t193551.he5&amp;SHORTNAME=OMTO3&amp;FLAGS=GRIDTYPE__SWATH&amp;VERSION=1.02&amp;DATASET_VERSION=003&amp;FORMAT=aGU1Lw&amp;LABEL=OMI-Aura_L2-OMTO3_2023m0428t1221-o99917_v003-2023m0428t193551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</si>
  <si>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119%2FOMI-Aura_L2-OMTO3_2023m0429t1125-o99931_v003-2023m0429t171258.he5&amp;SHORTNAME=OMTO3&amp;FLAGS=GRIDTYPE__SWATH&amp;VERSION=1.02&amp;DATASET_VERSION=003&amp;FORMAT=aGU1Lw&amp;LABEL=OMI-Aura_L2-OMTO3_2023m0429t1125-o99931_v003-2023m0429t171258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</si>
  <si>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119%2FOMI-Aura_L2-OMTO3_2023m0429t1304-o99932_v003-2023m0429t195401.he5&amp;SHORTNAME=OMTO3&amp;FLAGS=GRIDTYPE__SWATH&amp;VERSION=1.02&amp;DATASET_VERSION=003&amp;FORMAT=aGU1Lw&amp;LABEL=OMI-Aura_L2-OMTO3_2023m0429t1304-o99932_v003-2023m0429t195401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</si>
  <si>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120%2FOMI-Aura_L2-OMTO3_2023m0430t1208-o99946_v003-2023m0430t174632.he5&amp;SHORTNAME=OMTO3&amp;FLAGS=GRIDTYPE__SWATH&amp;VERSION=1.02&amp;DATASET_VERSION=003&amp;FORMAT=aGU1Lw&amp;LABEL=OMI-Aura_L2-OMTO3_2023m0430t1208-o99946_v003-2023m0430t174632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</si>
  <si>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121%2FOMI-Aura_L2-OMTO3_2023m0501t1112-o99960_v003-2023m0530t180641.he5&amp;SHORTNAME=OMTO3&amp;FLAGS=GRIDTYPE__SWATH&amp;VERSION=1.02&amp;DATASET_VERSION=003&amp;FORMAT=aGU1Lw&amp;LABEL=OMI-Aura_L2-OMTO3_2023m0501t1112-o99960_v003-2023m0530t180641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</si>
  <si>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121%2FOMI-Aura_L2-OMTO3_2023m0501t1251-o99961_v003-2023m0530t180843.he5&amp;SHORTNAME=OMTO3&amp;FLAGS=GRIDTYPE__SWATH&amp;VERSION=1.02&amp;DATASET_VERSION=003&amp;FORMAT=aGU1Lw&amp;LABEL=OMI-Aura_L2-OMTO3_2023m0501t1251-o99961_v003-2023m0530t180843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</si>
  <si>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122%2FOMI-Aura_L2-OMTO3_2023m0502t1155-o99975_v003-2023m0530t180727.he5&amp;SHORTNAME=OMTO3&amp;FLAGS=GRIDTYPE__SWATH&amp;VERSION=1.02&amp;DATASET_VERSION=003&amp;FORMAT=aGU1Lw&amp;LABEL=OMI-Aura_L2-OMTO3_2023m0502t1155-o99975_v003-2023m0530t180727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</si>
  <si>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123%2FOMI-Aura_L2-OMTO3_2023m0503t1059-o99989_v003-2023m0530t180746.he5&amp;SHORTNAME=OMTO3&amp;FLAGS=GRIDTYPE__SWATH&amp;VERSION=1.02&amp;DATASET_VERSION=003&amp;FORMAT=aGU1Lw&amp;LABEL=OMI-Aura_L2-OMTO3_2023m0503t1059-o99989_v003-2023m0530t180746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</si>
  <si>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123%2FOMI-Aura_L2-OMTO3_2023m0503t1238-o99990_v003-2023m0530t180740.he5&amp;SHORTNAME=OMTO3&amp;FLAGS=GRIDTYPE__SWATH&amp;VERSION=1.02&amp;DATASET_VERSION=003&amp;FORMAT=aGU1Lw&amp;LABEL=OMI-Aura_L2-OMTO3_2023m0503t1238-o99990_v003-2023m0530t180740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</si>
  <si>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124%2FOMI-Aura_L2-OMTO3_2023m0504t1143-o100004_v003-2023m0530t180957.he5&amp;SHORTNAME=OMTO3&amp;FLAGS=GRIDTYPE__SWATH&amp;VERSION=1.02&amp;DATASET_VERSION=003&amp;FORMAT=aGU1Lw&amp;LABEL=OMI-Aura_L2-OMTO3_2023m0504t1143-o100004_v003-2023m0530t180957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</si>
  <si>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125%2FOMI-Aura_L2-OMTO3_2023m0505t1047-o100018_v003-2023m0530t181055.he5&amp;SHORTNAME=OMTO3&amp;FLAGS=GRIDTYPE__SWATH&amp;VERSION=1.02&amp;DATASET_VERSION=003&amp;FORMAT=aGU1Lw&amp;LABEL=OMI-Aura_L2-OMTO3_2023m0505t1047-o100018_v003-2023m0530t181055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</si>
  <si>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125%2FOMI-Aura_L2-OMTO3_2023m0505t1226-o100019_v003-2023m0530t181049.he5&amp;SHORTNAME=OMTO3&amp;FLAGS=GRIDTYPE__SWATH&amp;VERSION=1.02&amp;DATASET_VERSION=003&amp;FORMAT=aGU1Lw&amp;LABEL=OMI-Aura_L2-OMTO3_2023m0505t1226-o100019_v003-2023m0530t181049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</si>
  <si>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126%2FOMI-Aura_L2-OMTO3_2023m0506t1130-o100033_v003-2023m0530t181503.he5&amp;SHORTNAME=OMTO3&amp;FLAGS=GRIDTYPE__SWATH&amp;VERSION=1.02&amp;DATASET_VERSION=003&amp;FORMAT=aGU1Lw&amp;LABEL=OMI-Aura_L2-OMTO3_2023m0506t1130-o100033_v003-2023m0530t181503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</si>
  <si>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126%2FOMI-Aura_L2-OMTO3_2023m0506t1309-o100034_v003-2023m0530t180839.he5&amp;SHORTNAME=OMTO3&amp;FLAGS=GRIDTYPE__SWATH&amp;VERSION=1.02&amp;DATASET_VERSION=003&amp;FORMAT=aGU1Lw&amp;LABEL=OMI-Aura_L2-OMTO3_2023m0506t1309-o100034_v003-2023m0530t180839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</si>
  <si>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127%2FOMI-Aura_L2-OMTO3_2023m0507t1213-o100048_v003-2023m0530t180906.he5&amp;SHORTNAME=OMTO3&amp;FLAGS=GRIDTYPE__SWATH&amp;VERSION=1.02&amp;DATASET_VERSION=003&amp;FORMAT=aGU1Lw&amp;LABEL=OMI-Aura_L2-OMTO3_2023m0507t1213-o100048_v003-2023m0530t180906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</si>
  <si>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128%2FOMI-Aura_L2-OMTO3_2023m0508t1117-o100062_v003-2023m0530t180948.he5&amp;SHORTNAME=OMTO3&amp;FLAGS=GRIDTYPE__SWATH&amp;VERSION=1.02&amp;DATASET_VERSION=003&amp;FORMAT=aGU1Lw&amp;LABEL=OMI-Aura_L2-OMTO3_2023m0508t1117-o100062_v003-2023m0530t180948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</si>
  <si>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128%2FOMI-Aura_L2-OMTO3_2023m0508t1256-o100063_v003-2023m0530t180948.he5&amp;SHORTNAME=OMTO3&amp;FLAGS=GRIDTYPE__SWATH&amp;VERSION=1.02&amp;DATASET_VERSION=003&amp;FORMAT=aGU1Lw&amp;LABEL=OMI-Aura_L2-OMTO3_2023m0508t1256-o100063_v003-2023m0530t180948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</si>
  <si>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129%2FOMI-Aura_L2-OMTO3_2023m0509t1200-o100077_v003-2023m0530t181132.he5&amp;SHORTNAME=OMTO3&amp;FLAGS=GRIDTYPE__SWATH&amp;VERSION=1.02&amp;DATASET_VERSION=003&amp;FORMAT=aGU1Lw&amp;LABEL=OMI-Aura_L2-OMTO3_2023m0509t1200-o100077_v003-2023m0530t181132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</si>
  <si>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130%2FOMI-Aura_L2-OMTO3_2023m0510t1104-o100091_v003-2023m0530t181159.he5&amp;SHORTNAME=OMTO3&amp;FLAGS=GRIDTYPE__SWATH&amp;VERSION=1.02&amp;DATASET_VERSION=003&amp;FORMAT=aGU1Lw&amp;LABEL=OMI-Aura_L2-OMTO3_2023m0510t1104-o100091_v003-2023m0530t181159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</si>
  <si>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130%2FOMI-Aura_L2-OMTO3_2023m0510t1243-o100092_v003-2023m0530t181202.he5&amp;SHORTNAME=OMTO3&amp;FLAGS=GRIDTYPE__SWATH&amp;VERSION=1.02&amp;DATASET_VERSION=003&amp;FORMAT=aGU1Lw&amp;LABEL=OMI-Aura_L2-OMTO3_2023m0510t1243-o100092_v003-2023m0530t181202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</si>
  <si>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131%2FOMI-Aura_L2-OMTO3_2023m0511t1147-o100106_v003-2023m0530t181247.he5&amp;SHORTNAME=OMTO3&amp;FLAGS=GRIDTYPE__SWATH&amp;VERSION=1.02&amp;DATASET_VERSION=003&amp;FORMAT=aGU1Lw&amp;LABEL=OMI-Aura_L2-OMTO3_2023m0511t1147-o100106_v003-2023m0530t181247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</si>
  <si>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132%2FOMI-Aura_L2-OMTO3_2023m0512t1051-o100120_v003-2023m0530t181315.he5&amp;SHORTNAME=OMTO3&amp;FLAGS=GRIDTYPE__SWATH&amp;VERSION=1.02&amp;DATASET_VERSION=003&amp;FORMAT=aGU1Lw&amp;LABEL=OMI-Aura_L2-OMTO3_2023m0512t1051-o100120_v003-2023m0530t181315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</si>
  <si>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132%2FOMI-Aura_L2-OMTO3_2023m0512t1230-o100121_v003-2023m0530t181322.he5&amp;SHORTNAME=OMTO3&amp;FLAGS=GRIDTYPE__SWATH&amp;VERSION=1.02&amp;DATASET_VERSION=003&amp;FORMAT=aGU1Lw&amp;LABEL=OMI-Aura_L2-OMTO3_2023m0512t1230-o100121_v003-2023m0530t181322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</si>
  <si>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133%2FOMI-Aura_L2-OMTO3_2023m0513t1134-o100135_v003-2023m0530t181410.he5&amp;SHORTNAME=OMTO3&amp;FLAGS=GRIDTYPE__SWATH&amp;VERSION=1.02&amp;DATASET_VERSION=003&amp;FORMAT=aGU1Lw&amp;LABEL=OMI-Aura_L2-OMTO3_2023m0513t1134-o100135_v003-2023m0530t181410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</si>
  <si>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133%2FOMI-Aura_L2-OMTO3_2023m0513t1313-o100136_v003-2023m0530t181408.he5&amp;SHORTNAME=OMTO3&amp;FLAGS=GRIDTYPE__SWATH&amp;VERSION=1.02&amp;DATASET_VERSION=003&amp;FORMAT=aGU1Lw&amp;LABEL=OMI-Aura_L2-OMTO3_2023m0513t1313-o100136_v003-2023m0530t181408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</si>
  <si>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134%2FOMI-Aura_L2-OMTO3_2023m0514t1038-o100149_v003-2023m0530t181412.he5&amp;SHORTNAME=OMTO3&amp;FLAGS=GRIDTYPE__SWATH&amp;VERSION=1.02&amp;DATASET_VERSION=003&amp;FORMAT=aGU1Lw&amp;LABEL=OMI-Aura_L2-OMTO3_2023m0514t1038-o100149_v003-2023m0530t181412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</si>
  <si>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134%2FOMI-Aura_L2-OMTO3_2023m0514t1217-o100150_v003-2023m0530t181429.he5&amp;SHORTNAME=OMTO3&amp;FLAGS=GRIDTYPE__SWATH&amp;VERSION=1.02&amp;DATASET_VERSION=003&amp;FORMAT=aGU1Lw&amp;LABEL=OMI-Aura_L2-OMTO3_2023m0514t1217-o100150_v003-2023m0530t181429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</si>
  <si>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135%2FOMI-Aura_L2-OMTO3_2023m0515t1121-o100164_v003-2023m0530t181454.he5&amp;SHORTNAME=OMTO3&amp;FLAGS=GRIDTYPE__SWATH&amp;VERSION=1.02&amp;DATASET_VERSION=003&amp;FORMAT=aGU1Lw&amp;LABEL=OMI-Aura_L2-OMTO3_2023m0515t1121-o100164_v003-2023m0530t181454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</si>
  <si>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135%2FOMI-Aura_L2-OMTO3_2023m0515t1300-o100165_v003-2023m0530t181504.he5&amp;SHORTNAME=OMTO3&amp;FLAGS=GRIDTYPE__SWATH&amp;VERSION=1.02&amp;DATASET_VERSION=003&amp;FORMAT=aGU1Lw&amp;LABEL=OMI-Aura_L2-OMTO3_2023m0515t1300-o100165_v003-2023m0530t181504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</si>
  <si>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136%2FOMI-Aura_L2-OMTO3_2023m0516t1204-o100179_v003-2023m0530t181531.he5&amp;SHORTNAME=OMTO3&amp;FLAGS=GRIDTYPE__SWATH&amp;VERSION=1.02&amp;DATASET_VERSION=003&amp;FORMAT=aGU1Lw&amp;LABEL=OMI-Aura_L2-OMTO3_2023m0516t1204-o100179_v003-2023m0530t181531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</si>
  <si>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137%2FOMI-Aura_L2-OMTO3_2023m0517t1108-o100193_v003-2023m0530t181609.he5&amp;SHORTNAME=OMTO3&amp;FLAGS=GRIDTYPE__SWATH&amp;VERSION=1.02&amp;DATASET_VERSION=003&amp;FORMAT=aGU1Lw&amp;LABEL=OMI-Aura_L2-OMTO3_2023m0517t1108-o100193_v003-2023m0530t181609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</si>
  <si>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137%2FOMI-Aura_L2-OMTO3_2023m0517t1247-o100194_v003-2023m0530t181606.he5&amp;SHORTNAME=OMTO3&amp;FLAGS=GRIDTYPE__SWATH&amp;VERSION=1.02&amp;DATASET_VERSION=003&amp;FORMAT=aGU1Lw&amp;LABEL=OMI-Aura_L2-OMTO3_2023m0517t1247-o100194_v003-2023m0530t181606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</si>
  <si>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138%2FOMI-Aura_L2-OMTO3_2023m0518t1151-o100208_v003-2023m0530t181648.he5&amp;SHORTNAME=OMTO3&amp;FLAGS=GRIDTYPE__SWATH&amp;VERSION=1.02&amp;DATASET_VERSION=003&amp;FORMAT=aGU1Lw&amp;LABEL=OMI-Aura_L2-OMTO3_2023m0518t1151-o100208_v003-2023m0530t181648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</si>
  <si>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139%2FOMI-Aura_L2-OMTO3_2023m0519t1056-o100222_v003-2023m0530t181753.he5&amp;SHORTNAME=OMTO3&amp;FLAGS=GRIDTYPE__SWATH&amp;VERSION=1.02&amp;DATASET_VERSION=003&amp;FORMAT=aGU1Lw&amp;LABEL=OMI-Aura_L2-OMTO3_2023m0519t1056-o100222_v003-2023m0530t181753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</si>
  <si>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139%2FOMI-Aura_L2-OMTO3_2023m0519t1234-o100223_v003-2023m0530t181752.he5&amp;SHORTNAME=OMTO3&amp;FLAGS=GRIDTYPE__SWATH&amp;VERSION=1.02&amp;DATASET_VERSION=003&amp;FORMAT=aGU1Lw&amp;LABEL=OMI-Aura_L2-OMTO3_2023m0519t1234-o100223_v003-2023m0530t181752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</si>
  <si>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140%2FOMI-Aura_L2-OMTO3_2023m0520t1138-o100237_v003-2023m0530t181848.he5&amp;SHORTNAME=OMTO3&amp;FLAGS=GRIDTYPE__SWATH&amp;VERSION=1.02&amp;DATASET_VERSION=003&amp;FORMAT=aGU1Lw&amp;LABEL=OMI-Aura_L2-OMTO3_2023m0520t1138-o100237_v003-2023m0530t181848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</si>
  <si>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140%2FOMI-Aura_L2-OMTO3_2023m0520t1317-o100238_v003-2023m0530t181848.he5&amp;SHORTNAME=OMTO3&amp;FLAGS=GRIDTYPE__SWATH&amp;VERSION=1.02&amp;DATASET_VERSION=003&amp;FORMAT=aGU1Lw&amp;LABEL=OMI-Aura_L2-OMTO3_2023m0520t1317-o100238_v003-2023m0530t181848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</si>
  <si>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141%2FOMI-Aura_L2-OMTO3_2023m0521t1043-o100251_v003-2023m0530t181937.he5&amp;SHORTNAME=OMTO3&amp;FLAGS=GRIDTYPE__SWATH&amp;VERSION=1.02&amp;DATASET_VERSION=003&amp;FORMAT=aGU1Lw&amp;LABEL=OMI-Aura_L2-OMTO3_2023m0521t1043-o100251_v003-2023m0530t181937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</si>
  <si>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141%2FOMI-Aura_L2-OMTO3_2023m0521t1221-o100252_v003-2023m0530t181937.he5&amp;SHORTNAME=OMTO3&amp;FLAGS=GRIDTYPE__SWATH&amp;VERSION=1.02&amp;DATASET_VERSION=003&amp;FORMAT=aGU1Lw&amp;LABEL=OMI-Aura_L2-OMTO3_2023m0521t1221-o100252_v003-2023m0530t181937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</si>
  <si>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142%2FOMI-Aura_L2-OMTO3_2023m0522t1126-o100266_v003-2023m0530t182021.he5&amp;SHORTNAME=OMTO3&amp;FLAGS=GRIDTYPE__SWATH&amp;VERSION=1.02&amp;DATASET_VERSION=003&amp;FORMAT=aGU1Lw&amp;LABEL=OMI-Aura_L2-OMTO3_2023m0522t1126-o100266_v003-2023m0530t182021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</si>
  <si>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142%2FOMI-Aura_L2-OMTO3_2023m0522t1304-o100267_v003-2023m0530t182024.he5&amp;SHORTNAME=OMTO3&amp;FLAGS=GRIDTYPE__SWATH&amp;VERSION=1.02&amp;DATASET_VERSION=003&amp;FORMAT=aGU1Lw&amp;LABEL=OMI-Aura_L2-OMTO3_2023m0522t1304-o100267_v003-2023m0530t182024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</si>
  <si>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143%2FOMI-Aura_L2-OMTO3_2023m0523t0215-o100275_v003-2023m0530t182053.he5&amp;SHORTNAME=OMTO3&amp;FLAGS=GRIDTYPE__SWATH&amp;VERSION=1.02&amp;DATASET_VERSION=003&amp;FORMAT=aGU1Lw&amp;LABEL=OMI-Aura_L2-OMTO3_2023m0523t0215-o100275_v003-2023m0530t182053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</si>
  <si>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143%2FOMI-Aura_L2-OMTO3_2023m0523t1209-o100281_v003-2023m0530t182100.he5&amp;SHORTNAME=OMTO3&amp;FLAGS=GRIDTYPE__SWATH&amp;VERSION=1.02&amp;DATASET_VERSION=003&amp;FORMAT=aGU1Lw&amp;LABEL=OMI-Aura_L2-OMTO3_2023m0523t1209-o100281_v003-2023m0530t182100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</si>
  <si>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144%2FOMI-Aura_L2-OMTO3_2023m0524t1113-o100295_v003-2023m0530t182131.he5&amp;SHORTNAME=OMTO3&amp;FLAGS=GRIDTYPE__SWATH&amp;VERSION=1.02&amp;DATASET_VERSION=003&amp;FORMAT=aGU1Lw&amp;LABEL=OMI-Aura_L2-OMTO3_2023m0524t1113-o100295_v003-2023m0530t182131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</si>
  <si>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144%2FOMI-Aura_L2-OMTO3_2023m0524t1251-o100296_v003-2023m0530t182133.he5&amp;SHORTNAME=OMTO3&amp;FLAGS=GRIDTYPE__SWATH&amp;VERSION=1.02&amp;DATASET_VERSION=003&amp;FORMAT=aGU1Lw&amp;LABEL=OMI-Aura_L2-OMTO3_2023m0524t1251-o100296_v003-2023m0530t182133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</si>
  <si>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145%2FOMI-Aura_L2-OMTO3_2023m0525t0202-o100304_v003-2023m0530t182506.he5&amp;SHORTNAME=OMTO3&amp;FLAGS=GRIDTYPE__SWATH&amp;VERSION=1.02&amp;DATASET_VERSION=003&amp;FORMAT=aGU1Lw&amp;LABEL=OMI-Aura_L2-OMTO3_2023m0525t0202-o100304_v003-2023m0530t182506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</si>
  <si>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145%2FOMI-Aura_L2-OMTO3_2023m0525t1156-o100310_v003-2023m0530t182453.he5&amp;SHORTNAME=OMTO3&amp;FLAGS=GRIDTYPE__SWATH&amp;VERSION=1.02&amp;DATASET_VERSION=003&amp;FORMAT=aGU1Lw&amp;LABEL=OMI-Aura_L2-OMTO3_2023m0525t1156-o100310_v003-2023m0530t182453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</si>
  <si>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146%2FOMI-Aura_L2-OMTO3_2023m0526t1100-o100324_v003-2023m0530t182547.he5&amp;SHORTNAME=OMTO3&amp;FLAGS=GRIDTYPE__SWATH&amp;VERSION=1.02&amp;DATASET_VERSION=003&amp;FORMAT=aGU1Lw&amp;LABEL=OMI-Aura_L2-OMTO3_2023m0526t1100-o100324_v003-2023m0530t182547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</si>
  <si>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146%2FOMI-Aura_L2-OMTO3_2023m0526t1238-o100325_v003-2023m0530t182607.he5&amp;SHORTNAME=OMTO3&amp;FLAGS=GRIDTYPE__SWATH&amp;VERSION=1.02&amp;DATASET_VERSION=003&amp;FORMAT=aGU1Lw&amp;LABEL=OMI-Aura_L2-OMTO3_2023m0526t1238-o100325_v003-2023m0530t182607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</si>
  <si>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147%2FOMI-Aura_L2-OMTO3_2023m0527t1143-o100339_v003-2023m0530t182627.he5&amp;SHORTNAME=OMTO3&amp;FLAGS=GRIDTYPE__SWATH&amp;VERSION=1.02&amp;DATASET_VERSION=003&amp;FORMAT=aGU1Lw&amp;LABEL=OMI-Aura_L2-OMTO3_2023m0527t1143-o100339_v003-2023m0530t182627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</si>
  <si>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148%2FOMI-Aura_L2-OMTO3_2023m0528t1047-o100353_v003-2023m0530t182656.he5&amp;SHORTNAME=OMTO3&amp;FLAGS=GRIDTYPE__SWATH&amp;VERSION=1.02&amp;DATASET_VERSION=003&amp;FORMAT=aGU1Lw&amp;LABEL=OMI-Aura_L2-OMTO3_2023m0528t1047-o100353_v003-2023m0530t182656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</si>
  <si>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148%2FOMI-Aura_L2-OMTO3_2023m0528t1226-o100354_v003-2023m0530t182656.he5&amp;SHORTNAME=OMTO3&amp;FLAGS=GRIDTYPE__SWATH&amp;VERSION=1.02&amp;DATASET_VERSION=003&amp;FORMAT=aGU1Lw&amp;LABEL=OMI-Aura_L2-OMTO3_2023m0528t1226-o100354_v003-2023m0530t182656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</si>
  <si>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149%2FOMI-Aura_L2-OMTO3_2023m0529t1130-o100368_v003-2023m0530t182849.he5&amp;SHORTNAME=OMTO3&amp;FLAGS=GRIDTYPE__SWATH&amp;VERSION=1.02&amp;DATASET_VERSION=003&amp;FORMAT=aGU1Lw&amp;LABEL=OMI-Aura_L2-OMTO3_2023m0529t1130-o100368_v003-2023m0530t182849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</si>
  <si>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149%2FOMI-Aura_L2-OMTO3_2023m0529t1308-o100369_v003-2023m0530t182858.he5&amp;SHORTNAME=OMTO3&amp;FLAGS=GRIDTYPE__SWATH&amp;VERSION=1.02&amp;DATASET_VERSION=003&amp;FORMAT=aGU1Lw&amp;LABEL=OMI-Aura_L2-OMTO3_2023m0529t1308-o100369_v003-2023m0530t182858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</si>
  <si>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150%2FOMI-Aura_L2-OMTO3_2023m0530t0219-o100377_v003-2023m0530t182757.he5&amp;SHORTNAME=OMTO3&amp;FLAGS=GRIDTYPE__SWATH&amp;VERSION=1.02&amp;DATASET_VERSION=003&amp;FORMAT=aGU1Lw&amp;LABEL=OMI-Aura_L2-OMTO3_2023m0530t0219-o100377_v003-2023m0530t182757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</si>
  <si>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150%2FOMI-Aura_L2-OMTO3_2023m0530t1213-o100383_v003-2023m0530t182908.he5&amp;SHORTNAME=OMTO3&amp;FLAGS=GRIDTYPE__SWATH&amp;VERSION=1.02&amp;DATASET_VERSION=003&amp;FORMAT=aGU1Lw&amp;LABEL=OMI-Aura_L2-OMTO3_2023m0530t1213-o100383_v003-2023m0530t182908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</si>
  <si>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151%2FOMI-Aura_L2-OMTO3_2023m0531t1117-o100397_v003-2023m0531t164831.he5&amp;SHORTNAME=OMTO3&amp;FLAGS=GRIDTYPE__SWATH&amp;VERSION=1.02&amp;DATASET_VERSION=003&amp;FORMAT=aGU1Lw&amp;LABEL=OMI-Aura_L2-OMTO3_2023m0531t1117-o100397_v003-2023m0531t164831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</si>
  <si>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151%2FOMI-Aura_L2-OMTO3_2023m0531t1255-o100398_v003-2023m0531t194355.he5&amp;SHORTNAME=OMTO3&amp;FLAGS=GRIDTYPE__SWATH&amp;VERSION=1.02&amp;DATASET_VERSION=003&amp;FORMAT=aGU1Lw&amp;LABEL=OMI-Aura_L2-OMTO3_2023m0531t1255-o100398_v003-2023m0531t194355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</si>
  <si>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152%2FOMI-Aura_L2-OMTO3_2023m0601t0206-o100406_v003-2023m0601t072232.he5&amp;SHORTNAME=OMTO3&amp;FLAGS=GRIDTYPE__SWATH&amp;VERSION=1.02&amp;DATASET_VERSION=003&amp;FORMAT=aGU1Lw&amp;LABEL=OMI-Aura_L2-OMTO3_2023m0601t0206-o100406_v003-2023m0601t072232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</si>
  <si>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152%2FOMI-Aura_L2-OMTO3_2023m0601t1200-o100412_v003-2023m0601t172734.he5&amp;SHORTNAME=OMTO3&amp;FLAGS=GRIDTYPE__SWATH&amp;VERSION=1.02&amp;DATASET_VERSION=003&amp;FORMAT=aGU1Lw&amp;LABEL=OMI-Aura_L2-OMTO3_2023m0601t1200-o100412_v003-2023m0601t172734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</si>
  <si>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153%2FOMI-Aura_L2-OMTO3_2023m0602t1104-o100426_v003-2023m0602t181153.he5&amp;SHORTNAME=OMTO3&amp;FLAGS=GRIDTYPE__SWATH&amp;VERSION=1.02&amp;DATASET_VERSION=003&amp;FORMAT=aGU1Lw&amp;LABEL=OMI-Aura_L2-OMTO3_2023m0602t1104-o100426_v003-2023m0602t181153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</si>
  <si>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153%2FOMI-Aura_L2-OMTO3_2023m0602t1242-o100427_v003-2023m0602t195112.he5&amp;SHORTNAME=OMTO3&amp;FLAGS=GRIDTYPE__SWATH&amp;VERSION=1.02&amp;DATASET_VERSION=003&amp;FORMAT=aGU1Lw&amp;LABEL=OMI-Aura_L2-OMTO3_2023m0602t1242-o100427_v003-2023m0602t195112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</si>
  <si>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154%2FOMI-Aura_L2-OMTO3_2023m0603t1146-o100441_v003-2023m0603t171145.he5&amp;SHORTNAME=OMTO3&amp;FLAGS=GRIDTYPE__SWATH&amp;VERSION=1.02&amp;DATASET_VERSION=003&amp;FORMAT=aGU1Lw&amp;LABEL=OMI-Aura_L2-OMTO3_2023m0603t1146-o100441_v003-2023m0603t171145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</si>
  <si>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155%2FOMI-Aura_L2-OMTO3_2023m0604t1051-o100455_v003-2023m0604t174633.he5&amp;SHORTNAME=OMTO3&amp;FLAGS=GRIDTYPE__SWATH&amp;VERSION=1.02&amp;DATASET_VERSION=003&amp;FORMAT=aGU1Lw&amp;LABEL=OMI-Aura_L2-OMTO3_2023m0604t1051-o100455_v003-2023m0604t174633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</si>
  <si>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155%2FOMI-Aura_L2-OMTO3_2023m0604t1229-o100456_v003-2023m0604t192839.he5&amp;SHORTNAME=OMTO3&amp;FLAGS=GRIDTYPE__SWATH&amp;VERSION=1.02&amp;DATASET_VERSION=003&amp;FORMAT=aGU1Lw&amp;LABEL=OMI-Aura_L2-OMTO3_2023m0604t1229-o100456_v003-2023m0604t192839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</si>
  <si>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156%2FOMI-Aura_L2-OMTO3_2023m0605t1133-o100470_v003-2023m0605t170139.he5&amp;SHORTNAME=OMTO3&amp;FLAGS=GRIDTYPE__SWATH&amp;VERSION=1.02&amp;DATASET_VERSION=003&amp;FORMAT=aGU1Lw&amp;LABEL=OMI-Aura_L2-OMTO3_2023m0605t1133-o100470_v003-2023m0605t170139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</si>
  <si>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156%2FOMI-Aura_L2-OMTO3_2023m0605t1312-o100471_v003-2023m0605t195844.he5&amp;SHORTNAME=OMTO3&amp;FLAGS=GRIDTYPE__SWATH&amp;VERSION=1.02&amp;DATASET_VERSION=003&amp;FORMAT=aGU1Lw&amp;LABEL=OMI-Aura_L2-OMTO3_2023m0605t1312-o100471_v003-2023m0605t195844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</si>
  <si>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157%2FOMI-Aura_L2-OMTO3_2023m0606t1037-o100484_v003-2023m0606t180811.he5&amp;SHORTNAME=OMTO3&amp;FLAGS=GRIDTYPE__SWATH&amp;VERSION=1.02&amp;DATASET_VERSION=003&amp;FORMAT=aGU1Lw&amp;LABEL=OMI-Aura_L2-OMTO3_2023m0606t1037-o100484_v003-2023m0606t180811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</si>
  <si>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157%2FOMI-Aura_L2-OMTO3_2023m0606t1216-o100485_v003-2023m0606t180736.he5&amp;SHORTNAME=OMTO3&amp;FLAGS=GRIDTYPE__SWATH&amp;VERSION=1.02&amp;DATASET_VERSION=003&amp;FORMAT=aGU1Lw&amp;LABEL=OMI-Aura_L2-OMTO3_2023m0606t1216-o100485_v003-2023m0606t180736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</si>
  <si>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158%2FOMI-Aura_L2-OMTO3_2023m0607t1120-o100499_v003-2023m0607t170442.he5&amp;SHORTNAME=OMTO3&amp;FLAGS=GRIDTYPE__SWATH&amp;VERSION=1.02&amp;DATASET_VERSION=003&amp;FORMAT=aGU1Lw&amp;LABEL=OMI-Aura_L2-OMTO3_2023m0607t1120-o100499_v003-2023m0607t170442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</si>
  <si>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158%2FOMI-Aura_L2-OMTO3_2023m0607t1259-o100500_v003-2023m0607t200030.he5&amp;SHORTNAME=OMTO3&amp;FLAGS=GRIDTYPE__SWATH&amp;VERSION=1.02&amp;DATASET_VERSION=003&amp;FORMAT=aGU1Lw&amp;LABEL=OMI-Aura_L2-OMTO3_2023m0607t1259-o100500_v003-2023m0607t200030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</si>
  <si>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159%2FOMI-Aura_L2-OMTO3_2023m0608t0210-o100508_v003-2023m0608t072851.he5&amp;SHORTNAME=OMTO3&amp;FLAGS=GRIDTYPE__SWATH&amp;VERSION=1.02&amp;DATASET_VERSION=003&amp;FORMAT=aGU1Lw&amp;LABEL=OMI-Aura_L2-OMTO3_2023m0608t0210-o100508_v003-2023m0608t072851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</si>
  <si>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159%2FOMI-Aura_L2-OMTO3_2023m0608t1203-o100514_v003-2023m0608t173841.he5&amp;SHORTNAME=OMTO3&amp;FLAGS=GRIDTYPE__SWATH&amp;VERSION=1.02&amp;DATASET_VERSION=003&amp;FORMAT=aGU1Lw&amp;LABEL=OMI-Aura_L2-OMTO3_2023m0608t1203-o100514_v003-2023m0608t173841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</si>
  <si>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160%2FOMI-Aura_L2-OMTO3_2023m0609t1107-o100528_v003-2023m0609t181623.he5&amp;SHORTNAME=OMTO3&amp;FLAGS=GRIDTYPE__SWATH&amp;VERSION=1.02&amp;DATASET_VERSION=003&amp;FORMAT=aGU1Lw&amp;LABEL=OMI-Aura_L2-OMTO3_2023m0609t1107-o100528_v003-2023m0609t181623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</si>
  <si>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160%2FOMI-Aura_L2-OMTO3_2023m0609t1246-o100529_v003-2023m0609t194603.he5&amp;SHORTNAME=OMTO3&amp;FLAGS=GRIDTYPE__SWATH&amp;VERSION=1.02&amp;DATASET_VERSION=003&amp;FORMAT=aGU1Lw&amp;LABEL=OMI-Aura_L2-OMTO3_2023m0609t1246-o100529_v003-2023m0609t194603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</si>
  <si>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161%2FOMI-Aura_L2-OMTO3_2023m0610t0157-o100537_v003-2023m0610t101955.he5&amp;SHORTNAME=OMTO3&amp;FLAGS=GRIDTYPE__SWATH&amp;VERSION=1.02&amp;DATASET_VERSION=003&amp;FORMAT=aGU1Lw&amp;LABEL=OMI-Aura_L2-OMTO3_2023m0610t0157-o100537_v003-2023m0610t101955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</si>
  <si>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161%2FOMI-Aura_L2-OMTO3_2023m0610t1150-o100543_v003-2023m0610t192029.he5&amp;SHORTNAME=OMTO3&amp;FLAGS=GRIDTYPE__SWATH&amp;VERSION=1.02&amp;DATASET_VERSION=003&amp;FORMAT=aGU1Lw&amp;LABEL=OMI-Aura_L2-OMTO3_2023m0610t1150-o100543_v003-2023m0610t192029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</si>
  <si>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162%2FOMI-Aura_L2-OMTO3_2023m0611t1054-o100557_v003-2023m0611t174859.he5&amp;SHORTNAME=OMTO3&amp;FLAGS=GRIDTYPE__SWATH&amp;VERSION=1.02&amp;DATASET_VERSION=003&amp;FORMAT=aGU1Lw&amp;LABEL=OMI-Aura_L2-OMTO3_2023m0611t1054-o100557_v003-2023m0611t174859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</si>
  <si>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162%2FOMI-Aura_L2-OMTO3_2023m0611t1233-o100558_v003-2023m0611t192331.he5&amp;SHORTNAME=OMTO3&amp;FLAGS=GRIDTYPE__SWATH&amp;VERSION=1.02&amp;DATASET_VERSION=003&amp;FORMAT=aGU1Lw&amp;LABEL=OMI-Aura_L2-OMTO3_2023m0611t1233-o100558_v003-2023m0611t192331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</si>
  <si>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163%2FOMI-Aura_L2-OMTO3_2023m0612t0144-o100566_v003-2023m0612t070043.he5&amp;SHORTNAME=OMTO3&amp;FLAGS=GRIDTYPE__SWATH&amp;VERSION=1.02&amp;DATASET_VERSION=003&amp;FORMAT=aGU1Lw&amp;LABEL=OMI-Aura_L2-OMTO3_2023m0612t0144-o100566_v003-2023m0612t070043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</si>
  <si>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163%2FOMI-Aura_L2-OMTO3_2023m0612t1137-o100572_v003-2023m0612t171839.he5&amp;SHORTNAME=OMTO3&amp;FLAGS=GRIDTYPE__SWATH&amp;VERSION=1.02&amp;DATASET_VERSION=003&amp;FORMAT=aGU1Lw&amp;LABEL=OMI-Aura_L2-OMTO3_2023m0612t1137-o100572_v003-2023m0612t171839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</si>
  <si>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163%2FOMI-Aura_L2-OMTO3_2023m0612t1316-o100573_v003-2023m0612t184025.he5&amp;SHORTNAME=OMTO3&amp;FLAGS=GRIDTYPE__SWATH&amp;VERSION=1.02&amp;DATASET_VERSION=003&amp;FORMAT=aGU1Lw&amp;LABEL=OMI-Aura_L2-OMTO3_2023m0612t1316-o100573_v003-2023m0612t184025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</si>
  <si>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164%2FOMI-Aura_L2-OMTO3_2023m0613t1041-o100586_v003-2023m0613t170536.he5&amp;SHORTNAME=OMTO3&amp;FLAGS=GRIDTYPE__SWATH&amp;VERSION=1.02&amp;DATASET_VERSION=003&amp;FORMAT=aGU1Lw&amp;LABEL=OMI-Aura_L2-OMTO3_2023m0613t1041-o100586_v003-2023m0613t170536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</si>
  <si>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164%2FOMI-Aura_L2-OMTO3_2023m0613t1220-o100587_v003-2023m0613t170518.he5&amp;SHORTNAME=OMTO3&amp;FLAGS=GRIDTYPE__SWATH&amp;VERSION=1.02&amp;DATASET_VERSION=003&amp;FORMAT=aGU1Lw&amp;LABEL=OMI-Aura_L2-OMTO3_2023m0613t1220-o100587_v003-2023m0613t170518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</si>
  <si>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165%2FOMI-Aura_L2-OMTO3_2023m0614t0131-o100595_v003-2023m0614t070400.he5&amp;SHORTNAME=OMTO3&amp;FLAGS=GRIDTYPE__SWATH&amp;VERSION=1.02&amp;DATASET_VERSION=003&amp;FORMAT=aGU1Lw&amp;LABEL=OMI-Aura_L2-OMTO3_2023m0614t0131-o100595_v003-2023m0614t070400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</si>
  <si>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165%2FOMI-Aura_L2-OMTO3_2023m0614t1124-o100601_v003-2023m0614t165229.he5&amp;SHORTNAME=OMTO3&amp;FLAGS=GRIDTYPE__SWATH&amp;VERSION=1.02&amp;DATASET_VERSION=003&amp;FORMAT=aGU1Lw&amp;LABEL=OMI-Aura_L2-OMTO3_2023m0614t1124-o100601_v003-2023m0614t165229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</si>
  <si>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165%2FOMI-Aura_L2-OMTO3_2023m0614t1303-o100602_v003-2023m0614t201455.he5&amp;SHORTNAME=OMTO3&amp;FLAGS=GRIDTYPE__SWATH&amp;VERSION=1.02&amp;DATASET_VERSION=003&amp;FORMAT=aGU1Lw&amp;LABEL=OMI-Aura_L2-OMTO3_2023m0614t1303-o100602_v003-2023m0614t201455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</si>
  <si>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166%2FOMI-Aura_L2-OMTO3_2023m0615t0214-o100610_v003-2023m0615t073907.he5&amp;SHORTNAME=OMTO3&amp;FLAGS=GRIDTYPE__SWATH&amp;VERSION=1.02&amp;DATASET_VERSION=003&amp;FORMAT=aGU1Lw&amp;LABEL=OMI-Aura_L2-OMTO3_2023m0615t0214-o100610_v003-2023m0615t073907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</si>
  <si>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166%2FOMI-Aura_L2-OMTO3_2023m0615t1207-o100616_v003-2023m0615t174140.he5&amp;SHORTNAME=OMTO3&amp;FLAGS=GRIDTYPE__SWATH&amp;VERSION=1.02&amp;DATASET_VERSION=003&amp;FORMAT=aGU1Lw&amp;LABEL=OMI-Aura_L2-OMTO3_2023m0615t1207-o100616_v003-2023m0615t174140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</si>
  <si>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167%2FOMI-Aura_L2-OMTO3_2023m0616t1111-o100630_v003-2023m0616t181301.he5&amp;SHORTNAME=OMTO3&amp;FLAGS=GRIDTYPE__SWATH&amp;VERSION=1.02&amp;DATASET_VERSION=003&amp;FORMAT=aGU1Lw&amp;LABEL=OMI-Aura_L2-OMTO3_2023m0616t1111-o100630_v003-2023m0616t181301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</si>
  <si>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167%2FOMI-Aura_L2-OMTO3_2023m0616t1250-o100631_v003-2023m0616t194758.he5&amp;SHORTNAME=OMTO3&amp;FLAGS=GRIDTYPE__SWATH&amp;VERSION=1.02&amp;DATASET_VERSION=003&amp;FORMAT=aGU1Lw&amp;LABEL=OMI-Aura_L2-OMTO3_2023m0616t1250-o100631_v003-2023m0616t194758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</si>
  <si>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168%2FOMI-Aura_L2-OMTO3_2023m0617t0201-o100639_v003-2023m0617t072701.he5&amp;SHORTNAME=OMTO3&amp;FLAGS=GRIDTYPE__SWATH&amp;VERSION=1.02&amp;DATASET_VERSION=003&amp;FORMAT=aGU1Lw&amp;LABEL=OMI-Aura_L2-OMTO3_2023m0617t0201-o100639_v003-2023m0617t072701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</si>
  <si>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168%2FOMI-Aura_L2-OMTO3_2023m0617t1154-o100645_v003-2023m0617t172344.he5&amp;SHORTNAME=OMTO3&amp;FLAGS=GRIDTYPE__SWATH&amp;VERSION=1.02&amp;DATASET_VERSION=003&amp;FORMAT=aGU1Lw&amp;LABEL=OMI-Aura_L2-OMTO3_2023m0617t1154-o100645_v003-2023m0617t172344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</si>
  <si>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169%2FOMI-Aura_L2-OMTO3_2023m0618t1058-o100659_v003-2023m0618t180442.he5&amp;SHORTNAME=OMTO3&amp;FLAGS=GRIDTYPE__SWATH&amp;VERSION=1.02&amp;DATASET_VERSION=003&amp;FORMAT=aGU1Lw&amp;LABEL=OMI-Aura_L2-OMTO3_2023m0618t1058-o100659_v003-2023m0618t180442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</si>
  <si>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169%2FOMI-Aura_L2-OMTO3_2023m0618t1237-o100660_v003-2023m0618t193448.he5&amp;SHORTNAME=OMTO3&amp;FLAGS=GRIDTYPE__SWATH&amp;VERSION=1.02&amp;DATASET_VERSION=003&amp;FORMAT=aGU1Lw&amp;LABEL=OMI-Aura_L2-OMTO3_2023m0618t1237-o100660_v003-2023m0618t193448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</si>
  <si>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170%2FOMI-Aura_L2-OMTO3_2023m0619t0147-o100668_v003-2023m0619t071814.he5&amp;SHORTNAME=OMTO3&amp;FLAGS=GRIDTYPE__SWATH&amp;VERSION=1.02&amp;DATASET_VERSION=003&amp;FORMAT=aGU1Lw&amp;LABEL=OMI-Aura_L2-OMTO3_2023m0619t0147-o100668_v003-2023m0619t071814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</si>
  <si>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170%2FOMI-Aura_L2-OMTO3_2023m0619t1141-o100674_v003-2023m0619t170646.he5&amp;SHORTNAME=OMTO3&amp;FLAGS=GRIDTYPE__SWATH&amp;VERSION=1.02&amp;DATASET_VERSION=003&amp;FORMAT=aGU1Lw&amp;LABEL=OMI-Aura_L2-OMTO3_2023m0619t1141-o100674_v003-2023m0619t170646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</si>
  <si>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170%2FOMI-Aura_L2-OMTO3_2023m0619t1319-o100675_v003-2023m0619t201404.he5&amp;SHORTNAME=OMTO3&amp;FLAGS=GRIDTYPE__SWATH&amp;VERSION=1.02&amp;DATASET_VERSION=003&amp;FORMAT=aGU1Lw&amp;LABEL=OMI-Aura_L2-OMTO3_2023m0619t1319-o100675_v003-2023m0619t201404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</si>
  <si>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171%2FOMI-Aura_L2-OMTO3_2023m0620t1045-o100688_v003-2023m0620t174616.he5&amp;SHORTNAME=OMTO3&amp;FLAGS=GRIDTYPE__SWATH&amp;VERSION=1.02&amp;DATASET_VERSION=003&amp;FORMAT=aGU1Lw&amp;LABEL=OMI-Aura_L2-OMTO3_2023m0620t1045-o100688_v003-2023m0620t174616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</si>
  <si>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171%2FOMI-Aura_L2-OMTO3_2023m0620t1223-o100689_v003-2023m0620t193604.he5&amp;SHORTNAME=OMTO3&amp;FLAGS=GRIDTYPE__SWATH&amp;VERSION=1.02&amp;DATASET_VERSION=003&amp;FORMAT=aGU1Lw&amp;LABEL=OMI-Aura_L2-OMTO3_2023m0620t1223-o100689_v003-2023m0620t193604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</si>
  <si>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172%2FOMI-Aura_L2-OMTO3_2023m0621t0134-o100697_v003-2023m0621t070948.he5&amp;SHORTNAME=OMTO3&amp;FLAGS=GRIDTYPE__SWATH&amp;VERSION=1.02&amp;DATASET_VERSION=003&amp;FORMAT=aGU1Lw&amp;LABEL=OMI-Aura_L2-OMTO3_2023m0621t0134-o100697_v003-2023m0621t070948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</si>
  <si>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172%2FOMI-Aura_L2-OMTO3_2023m0621t1127-o100703_v003-2023m0621t170846.he5&amp;SHORTNAME=OMTO3&amp;FLAGS=GRIDTYPE__SWATH&amp;VERSION=1.02&amp;DATASET_VERSION=003&amp;FORMAT=aGU1Lw&amp;LABEL=OMI-Aura_L2-OMTO3_2023m0621t1127-o100703_v003-2023m0621t170846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</si>
  <si>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172%2FOMI-Aura_L2-OMTO3_2023m0621t1306-o100704_v003-2023m0621t203530.he5&amp;SHORTNAME=OMTO3&amp;FLAGS=GRIDTYPE__SWATH&amp;VERSION=1.02&amp;DATASET_VERSION=003&amp;FORMAT=aGU1Lw&amp;LABEL=OMI-Aura_L2-OMTO3_2023m0621t1306-o100704_v003-2023m0621t203530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</si>
  <si>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173%2FOMI-Aura_L2-OMTO3_2023m0622t0217-o100712_v003-2023m0622t074413.he5&amp;SHORTNAME=OMTO3&amp;FLAGS=GRIDTYPE__SWATH&amp;VERSION=1.02&amp;DATASET_VERSION=003&amp;FORMAT=aGU1Lw&amp;LABEL=OMI-Aura_L2-OMTO3_2023m0622t0217-o100712_v003-2023m0622t074413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</si>
  <si>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173%2FOMI-Aura_L2-OMTO3_2023m0622t1210-o100718_v003-2023m0622t174602.he5&amp;SHORTNAME=OMTO3&amp;FLAGS=GRIDTYPE__SWATH&amp;VERSION=1.02&amp;DATASET_VERSION=003&amp;FORMAT=aGU1Lw&amp;LABEL=OMI-Aura_L2-OMTO3_2023m0622t1210-o100718_v003-2023m0622t174602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</si>
  <si>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174%2FOMI-Aura_L2-OMTO3_2023m0623t1114-o100732_v003-2023m0623t165542.he5&amp;SHORTNAME=OMTO3&amp;FLAGS=GRIDTYPE__SWATH&amp;VERSION=1.02&amp;DATASET_VERSION=003&amp;FORMAT=aGU1Lw&amp;LABEL=OMI-Aura_L2-OMTO3_2023m0623t1114-o100732_v003-2023m0623t165542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</si>
  <si>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174%2FOMI-Aura_L2-OMTO3_2023m0623t1253-o100733_v003-2023m0623t200024.he5&amp;SHORTNAME=OMTO3&amp;FLAGS=GRIDTYPE__SWATH&amp;VERSION=1.02&amp;DATASET_VERSION=003&amp;FORMAT=aGU1Lw&amp;LABEL=OMI-Aura_L2-OMTO3_2023m0623t1253-o100733_v003-2023m0623t200024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</si>
  <si>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175%2FOMI-Aura_L2-OMTO3_2023m0624t0204-o100741_v003-2023m0624t073744.he5&amp;SHORTNAME=OMTO3&amp;FLAGS=GRIDTYPE__SWATH&amp;VERSION=1.02&amp;DATASET_VERSION=003&amp;FORMAT=aGU1Lw&amp;LABEL=OMI-Aura_L2-OMTO3_2023m0624t0204-o100741_v003-2023m0624t073744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</si>
  <si>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175%2FOMI-Aura_L2-OMTO3_2023m0624t1157-o100747_v003-2023m0624t172515.he5&amp;SHORTNAME=OMTO3&amp;FLAGS=GRIDTYPE__SWATH&amp;VERSION=1.02&amp;DATASET_VERSION=003&amp;FORMAT=aGU1Lw&amp;LABEL=OMI-Aura_L2-OMTO3_2023m0624t1157-o100747_v003-2023m0624t172515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</si>
  <si>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176%2FOMI-Aura_L2-OMTO3_2023m0625t1101-o100761_v003-2023m0625t181726.he5&amp;SHORTNAME=OMTO3&amp;FLAGS=GRIDTYPE__SWATH&amp;VERSION=1.02&amp;DATASET_VERSION=003&amp;FORMAT=aGU1Lw&amp;LABEL=OMI-Aura_L2-OMTO3_2023m0625t1101-o100761_v003-2023m0625t181726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</si>
  <si>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176%2FOMI-Aura_L2-OMTO3_2023m0625t1240-o100762_v003-2023m0625t194949.he5&amp;SHORTNAME=OMTO3&amp;FLAGS=GRIDTYPE__SWATH&amp;VERSION=1.02&amp;DATASET_VERSION=003&amp;FORMAT=aGU1Lw&amp;LABEL=OMI-Aura_L2-OMTO3_2023m0625t1240-o100762_v003-2023m0625t194949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</si>
  <si>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177%2FOMI-Aura_L2-OMTO3_2023m0626t0151-o100770_v003-2023m0626t072215.he5&amp;SHORTNAME=OMTO3&amp;FLAGS=GRIDTYPE__SWATH&amp;VERSION=1.02&amp;DATASET_VERSION=003&amp;FORMAT=aGU1Lw&amp;LABEL=OMI-Aura_L2-OMTO3_2023m0626t0151-o100770_v003-2023m0626t072215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</si>
  <si>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177%2FOMI-Aura_L2-OMTO3_2023m0626t1144-o100776_v003-2023m0626t171756.he5&amp;SHORTNAME=OMTO3&amp;FLAGS=GRIDTYPE__SWATH&amp;VERSION=1.02&amp;DATASET_VERSION=003&amp;FORMAT=aGU1Lw&amp;LABEL=OMI-Aura_L2-OMTO3_2023m0626t1144-o100776_v003-2023m0626t171756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</si>
  <si>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178%2FOMI-Aura_L2-OMTO3_2023m0627t1048-o100790_v003-2023m0627t180425.he5&amp;SHORTNAME=OMTO3&amp;FLAGS=GRIDTYPE__SWATH&amp;VERSION=1.02&amp;DATASET_VERSION=003&amp;FORMAT=aGU1Lw&amp;LABEL=OMI-Aura_L2-OMTO3_2023m0627t1048-o100790_v003-2023m0627t180425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</si>
  <si>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178%2FOMI-Aura_L2-OMTO3_2023m0627t1227-o100791_v003-2023m0627t193646.he5&amp;SHORTNAME=OMTO3&amp;FLAGS=GRIDTYPE__SWATH&amp;VERSION=1.02&amp;DATASET_VERSION=003&amp;FORMAT=aGU1Lw&amp;LABEL=OMI-Aura_L2-OMTO3_2023m0627t1227-o100791_v003-2023m0627t193646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</si>
  <si>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179%2FOMI-Aura_L2-OMTO3_2023m0628t0137-o100799_v003-2023m0628t071056.he5&amp;SHORTNAME=OMTO3&amp;FLAGS=GRIDTYPE__SWATH&amp;VERSION=1.02&amp;DATASET_VERSION=003&amp;FORMAT=aGU1Lw&amp;LABEL=OMI-Aura_L2-OMTO3_2023m0628t0137-o100799_v003-2023m0628t071056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</si>
  <si>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179%2FOMI-Aura_L2-OMTO3_2023m0628t1131-o100805_v003-2023m0628t171856.he5&amp;SHORTNAME=OMTO3&amp;FLAGS=GRIDTYPE__SWATH&amp;VERSION=1.02&amp;DATASET_VERSION=003&amp;FORMAT=aGU1Lw&amp;LABEL=OMI-Aura_L2-OMTO3_2023m0628t1131-o100805_v003-2023m0628t171856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</si>
  <si>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179%2FOMI-Aura_L2-OMTO3_2023m0628t1309-o100806_v003-2023m0628t200802.he5&amp;SHORTNAME=OMTO3&amp;FLAGS=GRIDTYPE__SWATH&amp;VERSION=1.02&amp;DATASET_VERSION=003&amp;FORMAT=aGU1Lw&amp;LABEL=OMI-Aura_L2-OMTO3_2023m0628t1309-o100806_v003-2023m0628t200802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</si>
  <si>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180%2FOMI-Aura_L2-OMTO3_2023m0629t0220-o100814_v003-2023m0629t081343.he5&amp;SHORTNAME=OMTO3&amp;FLAGS=GRIDTYPE__SWATH&amp;VERSION=1.02&amp;DATASET_VERSION=003&amp;FORMAT=aGU1Lw&amp;LABEL=OMI-Aura_L2-OMTO3_2023m0629t0220-o100814_v003-2023m0629t081343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</si>
  <si>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180%2FOMI-Aura_L2-OMTO3_2023m0629t1213-o100820_v003-2023m0629t174243.he5&amp;SHORTNAME=OMTO3&amp;FLAGS=GRIDTYPE__SWATH&amp;VERSION=1.02&amp;DATASET_VERSION=003&amp;FORMAT=aGU1Lw&amp;LABEL=OMI-Aura_L2-OMTO3_2023m0629t1213-o100820_v003-2023m0629t174243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</si>
  <si>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181%2FOMI-Aura_L2-OMTO3_2023m0630t1117-o100834_v003-2023m0630t164251.he5&amp;SHORTNAME=OMTO3&amp;FLAGS=GRIDTYPE__SWATH&amp;VERSION=1.02&amp;DATASET_VERSION=003&amp;FORMAT=aGU1Lw&amp;LABEL=OMI-Aura_L2-OMTO3_2023m0630t1117-o100834_v003-2023m0630t164251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</si>
  <si>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181%2FOMI-Aura_L2-OMTO3_2023m0630t1256-o100835_v003-2023m0630t194849.he5&amp;SHORTNAME=OMTO3&amp;FLAGS=GRIDTYPE__SWATH&amp;VERSION=1.02&amp;DATASET_VERSION=003&amp;FORMAT=aGU1Lw&amp;LABEL=OMI-Aura_L2-OMTO3_2023m0630t1256-o100835_v003-2023m0630t194849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</si>
  <si>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182%2FOMI-Aura_L2-OMTO3_2023m0701t0207-o100843_v003-2023m0701t074248.he5&amp;SHORTNAME=OMTO3&amp;FLAGS=GRIDTYPE__SWATH&amp;VERSION=1.02&amp;DATASET_VERSION=003&amp;FORMAT=aGU1Lw&amp;LABEL=OMI-Aura_L2-OMTO3_2023m0701t0207-o100843_v003-2023m0701t074248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</si>
  <si>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182%2FOMI-Aura_L2-OMTO3_2023m0701t1200-o100849_v003-2023m0701t173949.he5&amp;SHORTNAME=OMTO3&amp;FLAGS=GRIDTYPE__SWATH&amp;VERSION=1.02&amp;DATASET_VERSION=003&amp;FORMAT=aGU1Lw&amp;LABEL=OMI-Aura_L2-OMTO3_2023m0701t1200-o100849_v003-2023m0701t173949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</si>
  <si>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183%2FOMI-Aura_L2-OMTO3_2023m0702t1104-o100863_v003-2023m0702t181547.he5&amp;SHORTNAME=OMTO3&amp;FLAGS=GRIDTYPE__SWATH&amp;VERSION=1.02&amp;DATASET_VERSION=003&amp;FORMAT=aGU1Lw&amp;LABEL=OMI-Aura_L2-OMTO3_2023m0702t1104-o100863_v003-2023m0702t181547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</si>
  <si>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183%2FOMI-Aura_L2-OMTO3_2023m0702t1243-o100864_v003-2023m0702t193807.he5&amp;SHORTNAME=OMTO3&amp;FLAGS=GRIDTYPE__SWATH&amp;VERSION=1.02&amp;DATASET_VERSION=003&amp;FORMAT=aGU1Lw&amp;LABEL=OMI-Aura_L2-OMTO3_2023m0702t1243-o100864_v003-2023m0702t193807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</si>
  <si>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184%2FOMI-Aura_L2-OMTO3_2023m0703t0154-o100872_v003-2023m0703t073607.he5&amp;SHORTNAME=OMTO3&amp;FLAGS=GRIDTYPE__SWATH&amp;VERSION=1.02&amp;DATASET_VERSION=003&amp;FORMAT=aGU1Lw&amp;LABEL=OMI-Aura_L2-OMTO3_2023m0703t0154-o100872_v003-2023m0703t073607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</si>
  <si>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184%2FOMI-Aura_L2-OMTO3_2023m0703t1147-o100878_v003-2023m0703t172044.he5&amp;SHORTNAME=OMTO3&amp;FLAGS=GRIDTYPE__SWATH&amp;VERSION=1.02&amp;DATASET_VERSION=003&amp;FORMAT=aGU1Lw&amp;LABEL=OMI-Aura_L2-OMTO3_2023m0703t1147-o100878_v003-2023m0703t172044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</si>
  <si>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185%2FOMI-Aura_L2-OMTO3_2023m0704t1051-o100892_v003-2023m0704t180356.he5&amp;SHORTNAME=OMTO3&amp;FLAGS=GRIDTYPE__SWATH&amp;VERSION=1.02&amp;DATASET_VERSION=003&amp;FORMAT=aGU1Lw&amp;LABEL=OMI-Aura_L2-OMTO3_2023m0704t1051-o100892_v003-2023m0704t180356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</si>
  <si>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185%2FOMI-Aura_L2-OMTO3_2023m0704t1230-o100893_v003-2023m0704t194720.he5&amp;SHORTNAME=OMTO3&amp;FLAGS=GRIDTYPE__SWATH&amp;VERSION=1.02&amp;DATASET_VERSION=003&amp;FORMAT=aGU1Lw&amp;LABEL=OMI-Aura_L2-OMTO3_2023m0704t1230-o100893_v003-2023m0704t194720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</si>
  <si>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186%2FOMI-Aura_L2-OMTO3_2023m0705t1134-o100907_v003-2023m0705t210116.he5&amp;SHORTNAME=OMTO3&amp;FLAGS=GRIDTYPE__SWATH&amp;VERSION=1.02&amp;DATASET_VERSION=003&amp;FORMAT=aGU1Lw&amp;LABEL=OMI-Aura_L2-OMTO3_2023m0705t1134-o100907_v003-2023m0705t210116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</si>
  <si>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186%2FOMI-Aura_L2-OMTO3_2023m0705t1312-o100908_v003-2023m0705t203412.he5&amp;SHORTNAME=OMTO3&amp;FLAGS=GRIDTYPE__SWATH&amp;VERSION=1.02&amp;DATASET_VERSION=003&amp;FORMAT=aGU1Lw&amp;LABEL=OMI-Aura_L2-OMTO3_2023m0705t1312-o100908_v003-2023m0705t203412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</si>
  <si>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187%2FOMI-Aura_L2-OMTO3_2023m0706t0223-o100916_v003-2023m0706t095541.he5&amp;SHORTNAME=OMTO3&amp;FLAGS=GRIDTYPE__SWATH&amp;VERSION=1.02&amp;DATASET_VERSION=003&amp;FORMAT=aGU1Lw&amp;LABEL=OMI-Aura_L2-OMTO3_2023m0706t0223-o100916_v003-2023m0706t095541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</si>
  <si>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187%2FOMI-Aura_L2-OMTO3_2023m0706t1037-o100921_v003-2023m0706t180020.he5&amp;SHORTNAME=OMTO3&amp;FLAGS=GRIDTYPE__SWATH&amp;VERSION=1.02&amp;DATASET_VERSION=003&amp;FORMAT=aGU1Lw&amp;LABEL=OMI-Aura_L2-OMTO3_2023m0706t1037-o100921_v003-2023m0706t180020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</si>
  <si>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187%2FOMI-Aura_L2-OMTO3_2023m0706t1216-o100922_v003-2023m0706t175400.he5&amp;SHORTNAME=OMTO3&amp;FLAGS=GRIDTYPE__SWATH&amp;VERSION=1.02&amp;DATASET_VERSION=003&amp;FORMAT=aGU1Lw&amp;LABEL=OMI-Aura_L2-OMTO3_2023m0706t1216-o100922_v003-2023m0706t175400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</si>
  <si>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188%2FOMI-Aura_L2-OMTO3_2023m0707t1120-o100936_v003-2023m0707t170432.he5&amp;SHORTNAME=OMTO3&amp;FLAGS=GRIDTYPE__SWATH&amp;VERSION=1.02&amp;DATASET_VERSION=003&amp;FORMAT=aGU1Lw&amp;LABEL=OMI-Aura_L2-OMTO3_2023m0707t1120-o100936_v003-2023m0707t170432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</si>
  <si>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188%2FOMI-Aura_L2-OMTO3_2023m0707t1259-o100937_v003-2023m0707t202613.he5&amp;SHORTNAME=OMTO3&amp;FLAGS=GRIDTYPE__SWATH&amp;VERSION=1.02&amp;DATASET_VERSION=003&amp;FORMAT=aGU1Lw&amp;LABEL=OMI-Aura_L2-OMTO3_2023m0707t1259-o100937_v003-2023m0707t202613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</si>
  <si>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189%2FOMI-Aura_L2-OMTO3_2023m0708t0210-o100945_v003-2023m0708t074430.he5&amp;SHORTNAME=OMTO3&amp;FLAGS=GRIDTYPE__SWATH&amp;VERSION=1.02&amp;DATASET_VERSION=003&amp;FORMAT=aGU1Lw&amp;LABEL=OMI-Aura_L2-OMTO3_2023m0708t0210-o100945_v003-2023m0708t074430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</si>
  <si>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189%2FOMI-Aura_L2-OMTO3_2023m0708t1203-o100951_v003-2023m0708t175951.he5&amp;SHORTNAME=OMTO3&amp;FLAGS=GRIDTYPE__SWATH&amp;VERSION=1.02&amp;DATASET_VERSION=003&amp;FORMAT=aGU1Lw&amp;LABEL=OMI-Aura_L2-OMTO3_2023m0708t1203-o100951_v003-2023m0708t175951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</si>
  <si>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190%2FOMI-Aura_L2-OMTO3_2023m0709t1107-o100965_v003-2023m0709t182320.he5&amp;SHORTNAME=OMTO3&amp;FLAGS=GRIDTYPE__SWATH&amp;VERSION=1.02&amp;DATASET_VERSION=003&amp;FORMAT=aGU1Lw&amp;LABEL=OMI-Aura_L2-OMTO3_2023m0709t1107-o100965_v003-2023m0709t182320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</si>
  <si>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190%2FOMI-Aura_L2-OMTO3_2023m0709t1246-o100966_v003-2023m0709t194941.he5&amp;SHORTNAME=OMTO3&amp;FLAGS=GRIDTYPE__SWATH&amp;VERSION=1.02&amp;DATASET_VERSION=003&amp;FORMAT=aGU1Lw&amp;LABEL=OMI-Aura_L2-OMTO3_2023m0709t1246-o100966_v003-2023m0709t194941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</si>
  <si>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191%2FOMI-Aura_L2-OMTO3_2023m0710t1150-o100980_v003-2023m0710t182220.he5&amp;SHORTNAME=OMTO3&amp;FLAGS=GRIDTYPE__SWATH&amp;VERSION=1.02&amp;DATASET_VERSION=003&amp;FORMAT=aGU1Lw&amp;LABEL=OMI-Aura_L2-OMTO3_2023m0710t1150-o100980_v003-2023m0710t182220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</si>
  <si>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192%2FOMI-Aura_L2-OMTO3_2023m0711t1054-o100994_v003-2023m0711t182825.he5&amp;SHORTNAME=OMTO3&amp;FLAGS=GRIDTYPE__SWATH&amp;VERSION=1.02&amp;DATASET_VERSION=003&amp;FORMAT=aGU1Lw&amp;LABEL=OMI-Aura_L2-OMTO3_2023m0711t1054-o100994_v003-2023m0711t182825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</si>
  <si>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192%2FOMI-Aura_L2-OMTO3_2023m0711t1232-o100995_v003-2023m0711t192803.he5&amp;SHORTNAME=OMTO3&amp;FLAGS=GRIDTYPE__SWATH&amp;VERSION=1.02&amp;DATASET_VERSION=003&amp;FORMAT=aGU1Lw&amp;LABEL=OMI-Aura_L2-OMTO3_2023m0711t1232-o100995_v003-2023m0711t192803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</si>
  <si>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193%2FOMI-Aura_L2-OMTO3_2023m0712t1136-o101009_v003-2023m0712t161640.he5&amp;SHORTNAME=OMTO3&amp;FLAGS=GRIDTYPE__SWATH&amp;VERSION=1.02&amp;DATASET_VERSION=003&amp;FORMAT=aGU1Lw&amp;LABEL=OMI-Aura_L2-OMTO3_2023m0712t1136-o101009_v003-2023m0712t161640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</si>
  <si>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193%2FOMI-Aura_L2-OMTO3_2023m0712t1315-o101010_v003-2023m0712t190029.he5&amp;SHORTNAME=OMTO3&amp;FLAGS=GRIDTYPE__SWATH&amp;VERSION=1.02&amp;DATASET_VERSION=003&amp;FORMAT=aGU1Lw&amp;LABEL=OMI-Aura_L2-OMTO3_2023m0712t1315-o101010_v003-2023m0712t190029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</si>
  <si>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194%2FOMI-Aura_L2-OMTO3_2023m0713t1040-o101023_v003-2023m0713t175429.he5&amp;SHORTNAME=OMTO3&amp;FLAGS=GRIDTYPE__SWATH&amp;VERSION=1.02&amp;DATASET_VERSION=003&amp;FORMAT=aGU1Lw&amp;LABEL=OMI-Aura_L2-OMTO3_2023m0713t1040-o101023_v003-2023m0713t175429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</si>
  <si>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194%2FOMI-Aura_L2-OMTO3_2023m0713t1219-o101024_v003-2023m0713t174718.he5&amp;SHORTNAME=OMTO3&amp;FLAGS=GRIDTYPE__SWATH&amp;VERSION=1.02&amp;DATASET_VERSION=003&amp;FORMAT=aGU1Lw&amp;LABEL=OMI-Aura_L2-OMTO3_2023m0713t1219-o101024_v003-2023m0713t174718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</si>
  <si>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195%2FOMI-Aura_L2-OMTO3_2023m0714t1123-o101038_v003-2023m0714t171146.he5&amp;SHORTNAME=OMTO3&amp;FLAGS=GRIDTYPE__SWATH&amp;VERSION=1.02&amp;DATASET_VERSION=003&amp;FORMAT=aGU1Lw&amp;LABEL=OMI-Aura_L2-OMTO3_2023m0714t1123-o101038_v003-2023m0714t171146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</si>
  <si>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195%2FOMI-Aura_L2-OMTO3_2023m0714t1302-o101039_v003-2023m0714t195721.he5&amp;SHORTNAME=OMTO3&amp;FLAGS=GRIDTYPE__SWATH&amp;VERSION=1.02&amp;DATASET_VERSION=003&amp;FORMAT=aGU1Lw&amp;LABEL=OMI-Aura_L2-OMTO3_2023m0714t1302-o101039_v003-2023m0714t195721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</si>
  <si>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196%2FOMI-Aura_L2-OMTO3_2023m0715t0213-o101047_v003-2023m0715t075243.he5&amp;SHORTNAME=OMTO3&amp;FLAGS=GRIDTYPE__SWATH&amp;VERSION=1.02&amp;DATASET_VERSION=003&amp;FORMAT=aGU1Lw&amp;LABEL=OMI-Aura_L2-OMTO3_2023m0715t0213-o101047_v003-2023m0715t075243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</si>
  <si>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197%2FOMI-Aura_L2-OMTO3_2023m0716t1110-o101067_v003-2023m0716t182136.he5&amp;SHORTNAME=OMTO3&amp;FLAGS=GRIDTYPE__SWATH&amp;VERSION=1.02&amp;DATASET_VERSION=003&amp;FORMAT=aGU1Lw&amp;LABEL=OMI-Aura_L2-OMTO3_2023m0716t1110-o101067_v003-2023m0716t182136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</si>
  <si>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197%2FOMI-Aura_L2-OMTO3_2023m0716t1248-o101068_v003-2023m0716t195902.he5&amp;SHORTNAME=OMTO3&amp;FLAGS=GRIDTYPE__SWATH&amp;VERSION=1.02&amp;DATASET_VERSION=003&amp;FORMAT=aGU1Lw&amp;LABEL=OMI-Aura_L2-OMTO3_2023m0716t1248-o101068_v003-2023m0716t195902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</si>
  <si>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198%2FOMI-Aura_L2-OMTO3_2023m0717t1152-o101082_v003-2023m0717t173057.he5&amp;SHORTNAME=OMTO3&amp;FLAGS=GRIDTYPE__SWATH&amp;VERSION=1.02&amp;DATASET_VERSION=003&amp;FORMAT=aGU1Lw&amp;LABEL=OMI-Aura_L2-OMTO3_2023m0717t1152-o101082_v003-2023m0717t173057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</si>
  <si>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199%2FOMI-Aura_L2-OMTO3_2023m0718t1056-o101096_v003-2023m0718t193239.he5&amp;SHORTNAME=OMTO3&amp;FLAGS=GRIDTYPE__SWATH&amp;VERSION=1.02&amp;DATASET_VERSION=003&amp;FORMAT=aGU1Lw&amp;LABEL=OMI-Aura_L2-OMTO3_2023m0718t1056-o101096_v003-2023m0718t193239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</si>
  <si>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199%2FOMI-Aura_L2-OMTO3_2023m0718t1235-o101097_v003-2023m0718t193219.he5&amp;SHORTNAME=OMTO3&amp;FLAGS=GRIDTYPE__SWATH&amp;VERSION=1.02&amp;DATASET_VERSION=003&amp;FORMAT=aGU1Lw&amp;LABEL=OMI-Aura_L2-OMTO3_2023m0718t1235-o101097_v003-2023m0718t193219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</si>
  <si>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200%2FOMI-Aura_L2-OMTO3_2023m0719t1139-o101111_v003-2023m0719t172542.he5&amp;SHORTNAME=OMTO3&amp;FLAGS=GRIDTYPE__SWATH&amp;VERSION=1.02&amp;DATASET_VERSION=003&amp;FORMAT=aGU1Lw&amp;LABEL=OMI-Aura_L2-OMTO3_2023m0719t1139-o101111_v003-2023m0719t172542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</si>
  <si>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200%2FOMI-Aura_L2-OMTO3_2023m0719t1318-o101112_v003-2023m0719t195925.he5&amp;SHORTNAME=OMTO3&amp;FLAGS=GRIDTYPE__SWATH&amp;VERSION=1.02&amp;DATASET_VERSION=003&amp;FORMAT=aGU1Lw&amp;LABEL=OMI-Aura_L2-OMTO3_2023m0719t1318-o101112_v003-2023m0719t195925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</si>
  <si>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201%2FOMI-Aura_L2-OMTO3_2023m0720t1043-o101125_v003-2023m0720t192934.he5&amp;SHORTNAME=OMTO3&amp;FLAGS=GRIDTYPE__SWATH&amp;VERSION=1.02&amp;DATASET_VERSION=003&amp;FORMAT=aGU1Lw&amp;LABEL=OMI-Aura_L2-OMTO3_2023m0720t1043-o101125_v003-2023m0720t192934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</si>
  <si>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201%2FOMI-Aura_L2-OMTO3_2023m0720t1222-o101126_v003-2023m0720t204012.he5&amp;SHORTNAME=OMTO3&amp;FLAGS=GRIDTYPE__SWATH&amp;VERSION=1.02&amp;DATASET_VERSION=003&amp;FORMAT=aGU1Lw&amp;LABEL=OMI-Aura_L2-OMTO3_2023m0720t1222-o101126_v003-2023m0720t204012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</si>
  <si>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202%2FOMI-Aura_L2-OMTO3_2023m0721t1126-o101140_v003-2023m0802t200147.he5&amp;SHORTNAME=OMTO3&amp;FLAGS=GRIDTYPE__SWATH&amp;VERSION=1.02&amp;DATASET_VERSION=003&amp;FORMAT=aGU1Lw&amp;LABEL=OMI-Aura_L2-OMTO3_2023m0721t1126-o101140_v003-2023m0802t200147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</si>
  <si>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202%2FOMI-Aura_L2-OMTO3_2023m0721t1304-o101141_v003-2023m0802t200148.he5&amp;SHORTNAME=OMTO3&amp;FLAGS=GRIDTYPE__SWATH&amp;VERSION=1.02&amp;DATASET_VERSION=003&amp;FORMAT=aGU1Lw&amp;LABEL=OMI-Aura_L2-OMTO3_2023m0721t1304-o101141_v003-2023m0802t200148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</si>
  <si>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203%2FOMI-Aura_L2-OMTO3_2023m0722t1208-o101155_v003-2023m0802t203706.he5&amp;SHORTNAME=OMTO3&amp;FLAGS=GRIDTYPE__SWATH&amp;VERSION=1.02&amp;DATASET_VERSION=003&amp;FORMAT=aGU1Lw&amp;LABEL=OMI-Aura_L2-OMTO3_2023m0722t1208-o101155_v003-2023m0802t203706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</si>
  <si>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204%2FOMI-Aura_L2-OMTO3_2023m0723t1112-o101169_v003-2023m0802t235724.he5&amp;SHORTNAME=OMTO3&amp;FLAGS=GRIDTYPE__SWATH&amp;VERSION=1.02&amp;DATASET_VERSION=003&amp;FORMAT=aGU1Lw&amp;LABEL=OMI-Aura_L2-OMTO3_2023m0723t1112-o101169_v003-2023m0802t235724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</si>
  <si>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204%2FOMI-Aura_L2-OMTO3_2023m0723t1251-o101170_v003-2023m0802t235731.he5&amp;SHORTNAME=OMTO3&amp;FLAGS=GRIDTYPE__SWATH&amp;VERSION=1.02&amp;DATASET_VERSION=003&amp;FORMAT=aGU1Lw&amp;LABEL=OMI-Aura_L2-OMTO3_2023m0723t1251-o101170_v003-2023m0802t235731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</si>
  <si>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205%2FOMI-Aura_L2-OMTO3_2023m0724t1155-o101184_v003-2023m0803t001631.he5&amp;SHORTNAME=OMTO3&amp;FLAGS=GRIDTYPE__SWATH&amp;VERSION=1.02&amp;DATASET_VERSION=003&amp;FORMAT=aGU1Lw&amp;LABEL=OMI-Aura_L2-OMTO3_2023m0724t1155-o101184_v003-2023m0803t001631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</si>
  <si>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206%2FOMI-Aura_L2-OMTO3_2023m0725t1059-o101198_v003-2023m0803t001645.he5&amp;SHORTNAME=OMTO3&amp;FLAGS=GRIDTYPE__SWATH&amp;VERSION=1.02&amp;DATASET_VERSION=003&amp;FORMAT=aGU1Lw&amp;LABEL=OMI-Aura_L2-OMTO3_2023m0725t1059-o101198_v003-2023m0803t001645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</si>
  <si>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206%2FOMI-Aura_L2-OMTO3_2023m0725t1238-o101199_v003-2023m0803t001634.he5&amp;SHORTNAME=OMTO3&amp;FLAGS=GRIDTYPE__SWATH&amp;VERSION=1.02&amp;DATASET_VERSION=003&amp;FORMAT=aGU1Lw&amp;LABEL=OMI-Aura_L2-OMTO3_2023m0725t1238-o101199_v003-2023m0803t001634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</si>
  <si>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207%2FOMI-Aura_L2-OMTO3_2023m0726t1141-o101213_v003-2023m0803t003510.he5&amp;SHORTNAME=OMTO3&amp;FLAGS=GRIDTYPE__SWATH&amp;VERSION=1.02&amp;DATASET_VERSION=003&amp;FORMAT=aGU1Lw&amp;LABEL=OMI-Aura_L2-OMTO3_2023m0726t1141-o101213_v003-2023m0803t003510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</si>
  <si>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207%2FOMI-Aura_L2-OMTO3_2023m0726t1320-o101214_v003-2023m0803t003503.he5&amp;SHORTNAME=OMTO3&amp;FLAGS=GRIDTYPE__SWATH&amp;VERSION=1.02&amp;DATASET_VERSION=003&amp;FORMAT=aGU1Lw&amp;LABEL=OMI-Aura_L2-OMTO3_2023m0726t1320-o101214_v003-2023m0803t003503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</si>
  <si>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208%2FOMI-Aura_L2-OMTO3_2023m0727t1045-o101227_v003-2023m0803t004456.he5&amp;SHORTNAME=OMTO3&amp;FLAGS=GRIDTYPE__SWATH&amp;VERSION=1.02&amp;DATASET_VERSION=003&amp;FORMAT=aGU1Lw&amp;LABEL=OMI-Aura_L2-OMTO3_2023m0727t1045-o101227_v003-2023m0803t004456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</si>
  <si>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208%2FOMI-Aura_L2-OMTO3_2023m0727t1224-o101228_v003-2023m0803t004455.he5&amp;SHORTNAME=OMTO3&amp;FLAGS=GRIDTYPE__SWATH&amp;VERSION=1.02&amp;DATASET_VERSION=003&amp;FORMAT=aGU1Lw&amp;LABEL=OMI-Aura_L2-OMTO3_2023m0727t1224-o101228_v003-2023m0803t004455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</si>
  <si>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209%2FOMI-Aura_L2-OMTO3_2023m0728t1128-o101242_v003-2023m0803t005820.he5&amp;SHORTNAME=OMTO3&amp;FLAGS=GRIDTYPE__SWATH&amp;VERSION=1.02&amp;DATASET_VERSION=003&amp;FORMAT=aGU1Lw&amp;LABEL=OMI-Aura_L2-OMTO3_2023m0728t1128-o101242_v003-2023m0803t005820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</si>
  <si>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209%2FOMI-Aura_L2-OMTO3_2023m0728t1307-o101243_v003-2023m0803t005821.he5&amp;SHORTNAME=OMTO3&amp;FLAGS=GRIDTYPE__SWATH&amp;VERSION=1.02&amp;DATASET_VERSION=003&amp;FORMAT=aGU1Lw&amp;LABEL=OMI-Aura_L2-OMTO3_2023m0728t1307-o101243_v003-2023m0803t005821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</si>
  <si>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210%2FOMI-Aura_L2-OMTO3_2023m0729t1211-o101257_v003-2023m0803t005823.he5&amp;SHORTNAME=OMTO3&amp;FLAGS=GRIDTYPE__SWATH&amp;VERSION=1.02&amp;DATASET_VERSION=003&amp;FORMAT=aGU1Lw&amp;LABEL=OMI-Aura_L2-OMTO3_2023m0729t1211-o101257_v003-2023m0803t005823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</si>
  <si>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211%2FOMI-Aura_L2-OMTO3_2023m0730t1115-o101271_v003-2023m0803t011253.he5&amp;SHORTNAME=OMTO3&amp;FLAGS=GRIDTYPE__SWATH&amp;VERSION=1.02&amp;DATASET_VERSION=003&amp;FORMAT=aGU1Lw&amp;LABEL=OMI-Aura_L2-OMTO3_2023m0730t1115-o101271_v003-2023m0803t011253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</si>
  <si>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211%2FOMI-Aura_L2-OMTO3_2023m0730t1253-o101272_v003-2023m0803t011252.he5&amp;SHORTNAME=OMTO3&amp;FLAGS=GRIDTYPE__SWATH&amp;VERSION=1.02&amp;DATASET_VERSION=003&amp;FORMAT=aGU1Lw&amp;LABEL=OMI-Aura_L2-OMTO3_2023m0730t1253-o101272_v003-2023m0803t011252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</si>
  <si>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212%2FOMI-Aura_L2-OMTO3_2023m0731t1157-o101286_v003-2023m0803t012007.he5&amp;SHORTNAME=OMTO3&amp;FLAGS=GRIDTYPE__SWATH&amp;VERSION=1.02&amp;DATASET_VERSION=003&amp;FORMAT=aGU1Lw&amp;LABEL=OMI-Aura_L2-OMTO3_2023m0731t1157-o101286_v003-2023m0803t012007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</si>
  <si>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213%2FOMI-Aura_L2-OMTO3_2023m0801t1101-o101300_v003-2023m0803t012602.he5&amp;SHORTNAME=OMTO3&amp;FLAGS=GRIDTYPE__SWATH&amp;VERSION=1.02&amp;DATASET_VERSION=003&amp;FORMAT=aGU1Lw&amp;LABEL=OMI-Aura_L2-OMTO3_2023m0801t1101-o101300_v003-2023m0803t012602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</si>
  <si>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213%2FOMI-Aura_L2-OMTO3_2023m0801t1240-o101301_v003-2023m0803t012601.he5&amp;SHORTNAME=OMTO3&amp;FLAGS=GRIDTYPE__SWATH&amp;VERSION=1.02&amp;DATASET_VERSION=003&amp;FORMAT=aGU1Lw&amp;LABEL=OMI-Aura_L2-OMTO3_2023m0801t1240-o101301_v003-2023m0803t012601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</si>
  <si>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214%2FOMI-Aura_L2-OMTO3_2023m0802t1144-o101315_v003-2023m0803t013315.he5&amp;SHORTNAME=OMTO3&amp;FLAGS=GRIDTYPE__SWATH&amp;VERSION=1.02&amp;DATASET_VERSION=003&amp;FORMAT=aGU1Lw&amp;LABEL=OMI-Aura_L2-OMTO3_2023m0802t1144-o101315_v003-2023m0803t013315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</si>
  <si>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215%2FOMI-Aura_L2-OMTO3_2023m0803t1048-o101329_v003-2023m0803t182017.he5&amp;SHORTNAME=OMTO3&amp;FLAGS=GRIDTYPE__SWATH&amp;VERSION=1.02&amp;DATASET_VERSION=003&amp;FORMAT=aGU1Lw&amp;LABEL=OMI-Aura_L2-OMTO3_2023m0803t1048-o101329_v003-2023m0803t182017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</si>
  <si>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215%2FOMI-Aura_L2-OMTO3_2023m0803t1226-o101330_v003-2023m0803t204241.he5&amp;SHORTNAME=OMTO3&amp;FLAGS=GRIDTYPE__SWATH&amp;VERSION=1.02&amp;DATASET_VERSION=003&amp;FORMAT=aGU1Lw&amp;LABEL=OMI-Aura_L2-OMTO3_2023m0803t1226-o101330_v003-2023m0803t204241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</si>
  <si>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216%2FOMI-Aura_L2-OMTO3_2023m0804t1130-o101344_v003-2023m0804t171904.he5&amp;SHORTNAME=OMTO3&amp;FLAGS=GRIDTYPE__SWATH&amp;VERSION=1.02&amp;DATASET_VERSION=003&amp;FORMAT=aGU1Lw&amp;LABEL=OMI-Aura_L2-OMTO3_2023m0804t1130-o101344_v003-2023m0804t171904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</si>
  <si>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216%2FOMI-Aura_L2-OMTO3_2023m0804t1309-o101345_v003-2023m0804t195233.he5&amp;SHORTNAME=OMTO3&amp;FLAGS=GRIDTYPE__SWATH&amp;VERSION=1.02&amp;DATASET_VERSION=003&amp;FORMAT=aGU1Lw&amp;LABEL=OMI-Aura_L2-OMTO3_2023m0804t1309-o101345_v003-2023m0804t195233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</si>
  <si>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217%2FOMI-Aura_L2-OMTO3_2023m0805t1213-o101359_v003-2023m0805t174645.he5&amp;SHORTNAME=OMTO3&amp;FLAGS=GRIDTYPE__SWATH&amp;VERSION=1.02&amp;DATASET_VERSION=003&amp;FORMAT=aGU1Lw&amp;LABEL=OMI-Aura_L2-OMTO3_2023m0805t1213-o101359_v003-2023m0805t174645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</si>
  <si>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218%2FOMI-Aura_L2-OMTO3_2023m0806t1117-o101373_v003-2023m0806t165616.he5&amp;SHORTNAME=OMTO3&amp;FLAGS=GRIDTYPE__SWATH&amp;VERSION=1.02&amp;DATASET_VERSION=003&amp;FORMAT=aGU1Lw&amp;LABEL=OMI-Aura_L2-OMTO3_2023m0806t1117-o101373_v003-2023m0806t165616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</si>
  <si>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218%2FOMI-Aura_L2-OMTO3_2023m0806t1256-o101374_v003-2023m0806t200147.he5&amp;SHORTNAME=OMTO3&amp;FLAGS=GRIDTYPE__SWATH&amp;VERSION=1.02&amp;DATASET_VERSION=003&amp;FORMAT=aGU1Lw&amp;LABEL=OMI-Aura_L2-OMTO3_2023m0806t1256-o101374_v003-2023m0806t200147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</si>
  <si>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219%2FOMI-Aura_L2-OMTO3_2023m0807t1159-o101388_v003-2023m0807t173729.he5&amp;SHORTNAME=OMTO3&amp;FLAGS=GRIDTYPE__SWATH&amp;VERSION=1.02&amp;DATASET_VERSION=003&amp;FORMAT=aGU1Lw&amp;LABEL=OMI-Aura_L2-OMTO3_2023m0807t1159-o101388_v003-2023m0807t173729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</si>
  <si>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220%2FOMI-Aura_L2-OMTO3_2023m0808t1103-o101402_v003-2023m0808t180623.he5&amp;SHORTNAME=OMTO3&amp;FLAGS=GRIDTYPE__SWATH&amp;VERSION=1.02&amp;DATASET_VERSION=003&amp;FORMAT=aGU1Lw&amp;LABEL=OMI-Aura_L2-OMTO3_2023m0808t1103-o101402_v003-2023m0808t180623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</si>
  <si>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220%2FOMI-Aura_L2-OMTO3_2023m0808t1242-o101403_v003-2023m0808t203537.he5&amp;SHORTNAME=OMTO3&amp;FLAGS=GRIDTYPE__SWATH&amp;VERSION=1.02&amp;DATASET_VERSION=003&amp;FORMAT=aGU1Lw&amp;LABEL=OMI-Aura_L2-OMTO3_2023m0808t1242-o101403_v003-2023m0808t203537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</si>
  <si>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221%2FOMI-Aura_L2-OMTO3_2023m0809t1146-o101417_v003-2023m0809t172933.he5&amp;SHORTNAME=OMTO3&amp;FLAGS=GRIDTYPE__SWATH&amp;VERSION=1.02&amp;DATASET_VERSION=003&amp;FORMAT=aGU1Lw&amp;LABEL=OMI-Aura_L2-OMTO3_2023m0809t1146-o101417_v003-2023m0809t172933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</si>
  <si>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222%2FOMI-Aura_L2-OMTO3_2023m0810t1050-o101431_v003-2023m0810t175339.he5&amp;SHORTNAME=OMTO3&amp;FLAGS=GRIDTYPE__SWATH&amp;VERSION=1.02&amp;DATASET_VERSION=003&amp;FORMAT=aGU1Lw&amp;LABEL=OMI-Aura_L2-OMTO3_2023m0810t1050-o101431_v003-2023m0810t175339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</si>
  <si>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222%2FOMI-Aura_L2-OMTO3_2023m0810t1229-o101432_v003-2023m0810t193922.he5&amp;SHORTNAME=OMTO3&amp;FLAGS=GRIDTYPE__SWATH&amp;VERSION=1.02&amp;DATASET_VERSION=003&amp;FORMAT=aGU1Lw&amp;LABEL=OMI-Aura_L2-OMTO3_2023m0810t1229-o101432_v003-2023m0810t193922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</si>
  <si>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223%2FOMI-Aura_L2-OMTO3_2023m0811t1132-o101446_v003-2023m0811t171816.he5&amp;SHORTNAME=OMTO3&amp;FLAGS=GRIDTYPE__SWATH&amp;VERSION=1.02&amp;DATASET_VERSION=003&amp;FORMAT=aGU1Lw&amp;LABEL=OMI-Aura_L2-OMTO3_2023m0811t1132-o101446_v003-2023m0811t171816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</si>
  <si>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223%2FOMI-Aura_L2-OMTO3_2023m0811t1311-o101447_v003-2023m0811t202621.he5&amp;SHORTNAME=OMTO3&amp;FLAGS=GRIDTYPE__SWATH&amp;VERSION=1.02&amp;DATASET_VERSION=003&amp;FORMAT=aGU1Lw&amp;LABEL=OMI-Aura_L2-OMTO3_2023m0811t1311-o101447_v003-2023m0811t202621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</si>
  <si>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224%2FOMI-Aura_L2-OMTO3_2023m0812t1036-o101460_v003-2023m0812t175608.he5&amp;SHORTNAME=OMTO3&amp;FLAGS=GRIDTYPE__SWATH&amp;VERSION=1.02&amp;DATASET_VERSION=003&amp;FORMAT=aGU1Lw&amp;LABEL=OMI-Aura_L2-OMTO3_2023m0812t1036-o101460_v003-2023m0812t175608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</si>
  <si>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224%2FOMI-Aura_L2-OMTO3_2023m0812t1215-o101461_v003-2023m0812t175609.he5&amp;SHORTNAME=OMTO3&amp;FLAGS=GRIDTYPE__SWATH&amp;VERSION=1.02&amp;DATASET_VERSION=003&amp;FORMAT=aGU1Lw&amp;LABEL=OMI-Aura_L2-OMTO3_2023m0812t1215-o101461_v003-2023m0812t175609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</si>
  <si>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225%2FOMI-Aura_L2-OMTO3_2023m0813t1119-o101475_v003-2023m0813t165915.he5&amp;SHORTNAME=OMTO3&amp;FLAGS=GRIDTYPE__SWATH&amp;VERSION=1.02&amp;DATASET_VERSION=003&amp;FORMAT=aGU1Lw&amp;LABEL=OMI-Aura_L2-OMTO3_2023m0813t1119-o101475_v003-2023m0813t165915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</si>
  <si>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225%2FOMI-Aura_L2-OMTO3_2023m0813t1258-o101476_v003-2023m0813t194726.he5&amp;SHORTNAME=OMTO3&amp;FLAGS=GRIDTYPE__SWATH&amp;VERSION=1.02&amp;DATASET_VERSION=003&amp;FORMAT=aGU1Lw&amp;LABEL=OMI-Aura_L2-OMTO3_2023m0813t1258-o101476_v003-2023m0813t194726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</si>
  <si>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226%2FOMI-Aura_L2-OMTO3_2023m0814t1201-o101490_v003-2023m0814t174413.he5&amp;SHORTNAME=OMTO3&amp;FLAGS=GRIDTYPE__SWATH&amp;VERSION=1.02&amp;DATASET_VERSION=003&amp;FORMAT=aGU1Lw&amp;LABEL=OMI-Aura_L2-OMTO3_2023m0814t1201-o101490_v003-2023m0814t174413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</si>
  <si>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227%2FOMI-Aura_L2-OMTO3_2023m0815t1105-o101504_v003-2023m0815t182145.he5&amp;SHORTNAME=OMTO3&amp;FLAGS=GRIDTYPE__SWATH&amp;VERSION=1.02&amp;DATASET_VERSION=003&amp;FORMAT=aGU1Lw&amp;LABEL=OMI-Aura_L2-OMTO3_2023m0815t1105-o101504_v003-2023m0815t182145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</si>
  <si>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227%2FOMI-Aura_L2-OMTO3_2023m0815t1244-o101505_v003-2023m0815t194734.he5&amp;SHORTNAME=OMTO3&amp;FLAGS=GRIDTYPE__SWATH&amp;VERSION=1.02&amp;DATASET_VERSION=003&amp;FORMAT=aGU1Lw&amp;LABEL=OMI-Aura_L2-OMTO3_2023m0815t1244-o101505_v003-2023m0815t194734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</si>
  <si>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228%2FOMI-Aura_L2-OMTO3_2023m0816t1148-o101519_v003-2023m0816t173835.he5&amp;SHORTNAME=OMTO3&amp;FLAGS=GRIDTYPE__SWATH&amp;VERSION=1.02&amp;DATASET_VERSION=003&amp;FORMAT=aGU1Lw&amp;LABEL=OMI-Aura_L2-OMTO3_2023m0816t1148-o101519_v003-2023m0816t173835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</si>
  <si>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229%2FOMI-Aura_L2-OMTO3_2023m0817t1052-o101533_v003-2023m0817t180651.he5&amp;SHORTNAME=OMTO3&amp;FLAGS=GRIDTYPE__SWATH&amp;VERSION=1.02&amp;DATASET_VERSION=003&amp;FORMAT=aGU1Lw&amp;LABEL=OMI-Aura_L2-OMTO3_2023m0817t1052-o101533_v003-2023m0817t180651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</si>
  <si>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229%2FOMI-Aura_L2-OMTO3_2023m0817t1230-o101534_v003-2023m0817t193740.he5&amp;SHORTNAME=OMTO3&amp;FLAGS=GRIDTYPE__SWATH&amp;VERSION=1.02&amp;DATASET_VERSION=003&amp;FORMAT=aGU1Lw&amp;LABEL=OMI-Aura_L2-OMTO3_2023m0817t1230-o101534_v003-2023m0817t193740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</si>
  <si>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230%2FOMI-Aura_L2-OMTO3_2023m0818t1134-o101548_v003-2023m0818t171006.he5&amp;SHORTNAME=OMTO3&amp;FLAGS=GRIDTYPE__SWATH&amp;VERSION=1.02&amp;DATASET_VERSION=003&amp;FORMAT=aGU1Lw&amp;LABEL=OMI-Aura_L2-OMTO3_2023m0818t1134-o101548_v003-2023m0818t171006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</si>
  <si>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230%2FOMI-Aura_L2-OMTO3_2023m0818t1313-o101549_v003-2023m0818t195954.he5&amp;SHORTNAME=OMTO3&amp;FLAGS=GRIDTYPE__SWATH&amp;VERSION=1.02&amp;DATASET_VERSION=003&amp;FORMAT=aGU1Lw&amp;LABEL=OMI-Aura_L2-OMTO3_2023m0818t1313-o101549_v003-2023m0818t195954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</si>
  <si>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231%2FOMI-Aura_L2-OMTO3_2023m0819t1038-o101562_v003-2023m0819t174630.he5&amp;SHORTNAME=OMTO3&amp;FLAGS=GRIDTYPE__SWATH&amp;VERSION=1.02&amp;DATASET_VERSION=003&amp;FORMAT=aGU1Lw&amp;LABEL=OMI-Aura_L2-OMTO3_2023m0819t1038-o101562_v003-2023m0819t174630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</si>
  <si>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231%2FOMI-Aura_L2-OMTO3_2023m0819t1217-o101563_v003-2023m0819t174628.he5&amp;SHORTNAME=OMTO3&amp;FLAGS=GRIDTYPE__SWATH&amp;VERSION=1.02&amp;DATASET_VERSION=003&amp;FORMAT=aGU1Lw&amp;LABEL=OMI-Aura_L2-OMTO3_2023m0819t1217-o101563_v003-2023m0819t174628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</si>
  <si>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232%2FOMI-Aura_L2-OMTO3_2023m0820t1121-o101577_v003-2023m0820t165102.he5&amp;SHORTNAME=OMTO3&amp;FLAGS=GRIDTYPE__SWATH&amp;VERSION=1.02&amp;DATASET_VERSION=003&amp;FORMAT=aGU1Lw&amp;LABEL=OMI-Aura_L2-OMTO3_2023m0820t1121-o101577_v003-2023m0820t165102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</si>
  <si>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232%2FOMI-Aura_L2-OMTO3_2023m0820t1259-o101578_v003-2023m0820t195733.he5&amp;SHORTNAME=OMTO3&amp;FLAGS=GRIDTYPE__SWATH&amp;VERSION=1.02&amp;DATASET_VERSION=003&amp;FORMAT=aGU1Lw&amp;LABEL=OMI-Aura_L2-OMTO3_2023m0820t1259-o101578_v003-2023m0820t195733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</si>
  <si>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233%2FOMI-Aura_L2-OMTO3_2023m0821t1203-o101592_v003-2023m0821t174524.he5&amp;SHORTNAME=OMTO3&amp;FLAGS=GRIDTYPE__SWATH&amp;VERSION=1.02&amp;DATASET_VERSION=003&amp;FORMAT=aGU1Lw&amp;LABEL=OMI-Aura_L2-OMTO3_2023m0821t1203-o101592_v003-2023m0821t174524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</si>
  <si>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234%2FOMI-Aura_L2-OMTO3_2023m0822t1107-o101606_v003-2023m0822t182751.he5&amp;SHORTNAME=OMTO3&amp;FLAGS=GRIDTYPE__SWATH&amp;VERSION=1.02&amp;DATASET_VERSION=003&amp;FORMAT=aGU1Lw&amp;LABEL=OMI-Aura_L2-OMTO3_2023m0822t1107-o101606_v003-2023m0822t182751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</si>
  <si>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234%2FOMI-Aura_L2-OMTO3_2023m0822t1246-o101607_v003-2023m0822t200305.he5&amp;SHORTNAME=OMTO3&amp;FLAGS=GRIDTYPE__SWATH&amp;VERSION=1.02&amp;DATASET_VERSION=003&amp;FORMAT=aGU1Lw&amp;LABEL=OMI-Aura_L2-OMTO3_2023m0822t1246-o101607_v003-2023m0822t200305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</si>
  <si>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235%2FOMI-Aura_L2-OMTO3_2023m0823t1150-o101621_v003-2023m0823t173011.he5&amp;SHORTNAME=OMTO3&amp;FLAGS=GRIDTYPE__SWATH&amp;VERSION=1.02&amp;DATASET_VERSION=003&amp;FORMAT=aGU1Lw&amp;LABEL=OMI-Aura_L2-OMTO3_2023m0823t1150-o101621_v003-2023m0823t173011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</si>
  <si>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236%2FOMI-Aura_L2-OMTO3_2023m0824t1053-o101635_v003-2023m0824t180107.he5&amp;SHORTNAME=OMTO3&amp;FLAGS=GRIDTYPE__SWATH&amp;VERSION=1.02&amp;DATASET_VERSION=003&amp;FORMAT=aGU1Lw&amp;LABEL=OMI-Aura_L2-OMTO3_2023m0824t1053-o101635_v003-2023m0824t180107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</si>
  <si>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236%2FOMI-Aura_L2-OMTO3_2023m0824t1232-o101636_v003-2023m0907t021242.he5&amp;SHORTNAME=OMTO3&amp;FLAGS=GRIDTYPE__SWATH&amp;VERSION=1.02&amp;DATASET_VERSION=003&amp;FORMAT=aGU1Lw&amp;LABEL=OMI-Aura_L2-OMTO3_2023m0824t1232-o101636_v003-2023m0907t021242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</si>
  <si>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237%2FOMI-Aura_L2-OMTO3_2023m0825t1136-o101650_v003-2023m0825t172327.he5&amp;SHORTNAME=OMTO3&amp;FLAGS=GRIDTYPE__SWATH&amp;VERSION=1.02&amp;DATASET_VERSION=003&amp;FORMAT=aGU1Lw&amp;LABEL=OMI-Aura_L2-OMTO3_2023m0825t1136-o101650_v003-2023m0825t172327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</si>
  <si>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237%2FOMI-Aura_L2-OMTO3_2023m0825t1315-o101651_v003-2023m0825t201913.he5&amp;SHORTNAME=OMTO3&amp;FLAGS=GRIDTYPE__SWATH&amp;VERSION=1.02&amp;DATASET_VERSION=003&amp;FORMAT=aGU1Lw&amp;LABEL=OMI-Aura_L2-OMTO3_2023m0825t1315-o101651_v003-2023m0825t201913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</si>
  <si>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238%2FOMI-Aura_L2-OMTO3_2023m0826t1040-o101664_v003-2023m0826t175349.he5&amp;SHORTNAME=OMTO3&amp;FLAGS=GRIDTYPE__SWATH&amp;VERSION=1.02&amp;DATASET_VERSION=003&amp;FORMAT=aGU1Lw&amp;LABEL=OMI-Aura_L2-OMTO3_2023m0826t1040-o101664_v003-2023m0826t175349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</si>
  <si>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238%2FOMI-Aura_L2-OMTO3_2023m0826t1219-o101665_v003-2023m0826t175358.he5&amp;SHORTNAME=OMTO3&amp;FLAGS=GRIDTYPE__SWATH&amp;VERSION=1.02&amp;DATASET_VERSION=003&amp;FORMAT=aGU1Lw&amp;LABEL=OMI-Aura_L2-OMTO3_2023m0826t1219-o101665_v003-2023m0826t175358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</si>
  <si>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239%2FOMI-Aura_L2-OMTO3_2023m0827t1122-o101679_v003-2023m0827t164430.he5&amp;SHORTNAME=OMTO3&amp;FLAGS=GRIDTYPE__SWATH&amp;VERSION=1.02&amp;DATASET_VERSION=003&amp;FORMAT=aGU1Lw&amp;LABEL=OMI-Aura_L2-OMTO3_2023m0827t1122-o101679_v003-2023m0827t164430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</si>
  <si>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239%2FOMI-Aura_L2-OMTO3_2023m0827t1301-o101680_v003-2023m0827t200424.he5&amp;SHORTNAME=OMTO3&amp;FLAGS=GRIDTYPE__SWATH&amp;VERSION=1.02&amp;DATASET_VERSION=003&amp;FORMAT=aGU1Lw&amp;LABEL=OMI-Aura_L2-OMTO3_2023m0827t1301-o101680_v003-2023m0827t200424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</si>
  <si>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240%2FOMI-Aura_L2-OMTO3_2023m0828t1205-o101694_v003-2023m0828t173534.he5&amp;SHORTNAME=OMTO3&amp;FLAGS=GRIDTYPE__SWATH&amp;VERSION=1.02&amp;DATASET_VERSION=003&amp;FORMAT=aGU1Lw&amp;LABEL=OMI-Aura_L2-OMTO3_2023m0828t1205-o101694_v003-2023m0828t173534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</si>
  <si>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241%2FOMI-Aura_L2-OMTO3_2023m0829t1109-o101708_v003-2023m0829t180523.he5&amp;SHORTNAME=OMTO3&amp;FLAGS=GRIDTYPE__SWATH&amp;VERSION=1.02&amp;DATASET_VERSION=003&amp;FORMAT=aGU1Lw&amp;LABEL=OMI-Aura_L2-OMTO3_2023m0829t1109-o101708_v003-2023m0829t180523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</si>
  <si>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241%2FOMI-Aura_L2-OMTO3_2023m0829t1247-o101709_v003-2023m0829t194153.he5&amp;SHORTNAME=OMTO3&amp;FLAGS=GRIDTYPE__SWATH&amp;VERSION=1.02&amp;DATASET_VERSION=003&amp;FORMAT=aGU1Lw&amp;LABEL=OMI-Aura_L2-OMTO3_2023m0829t1247-o101709_v003-2023m0829t194153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</si>
  <si>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242%2FOMI-Aura_L2-OMTO3_2023m0830t1151-o101723_v003-2023m0830t172711.he5&amp;SHORTNAME=OMTO3&amp;FLAGS=GRIDTYPE__SWATH&amp;VERSION=1.02&amp;DATASET_VERSION=003&amp;FORMAT=aGU1Lw&amp;LABEL=OMI-Aura_L2-OMTO3_2023m0830t1151-o101723_v003-2023m0830t172711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</si>
  <si>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243%2FOMI-Aura_L2-OMTO3_2023m0831t1055-o101737_v003-2023m0831t180341.he5&amp;SHORTNAME=OMTO3&amp;FLAGS=GRIDTYPE__SWATH&amp;VERSION=1.02&amp;DATASET_VERSION=003&amp;FORMAT=aGU1Lw&amp;LABEL=OMI-Aura_L2-OMTO3_2023m0831t1055-o101737_v003-2023m0831t180341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</si>
  <si>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243%2FOMI-Aura_L2-OMTO3_2023m0831t1234-o101738_v003-2023m0831t191758.he5&amp;SHORTNAME=OMTO3&amp;FLAGS=GRIDTYPE__SWATH&amp;VERSION=1.02&amp;DATASET_VERSION=003&amp;FORMAT=aGU1Lw&amp;LABEL=OMI-Aura_L2-OMTO3_2023m0831t1234-o101738_v003-2023m0831t191758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</si>
  <si>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244%2FOMI-Aura_L2-OMTO3_2023m0901t1138-o101752_v003-2023m0901t170729.he5&amp;SHORTNAME=OMTO3&amp;FLAGS=GRIDTYPE__SWATH&amp;VERSION=1.02&amp;DATASET_VERSION=003&amp;FORMAT=aGU1Lw&amp;LABEL=OMI-Aura_L2-OMTO3_2023m0901t1138-o101752_v003-2023m0901t170729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</si>
  <si>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244%2FOMI-Aura_L2-OMTO3_2023m0901t1316-o101753_v003-2023m0901t184229.he5&amp;SHORTNAME=OMTO3&amp;FLAGS=GRIDTYPE__SWATH&amp;VERSION=1.02&amp;DATASET_VERSION=003&amp;FORMAT=aGU1Lw&amp;LABEL=OMI-Aura_L2-OMTO3_2023m0901t1316-o101753_v003-2023m0901t184229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</si>
  <si>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245%2FOMI-Aura_L2-OMTO3_2023m0902t1041-o101766_v003-2023m0902t175200.he5&amp;SHORTNAME=OMTO3&amp;FLAGS=GRIDTYPE__SWATH&amp;VERSION=1.02&amp;DATASET_VERSION=003&amp;FORMAT=aGU1Lw&amp;LABEL=OMI-Aura_L2-OMTO3_2023m0902t1041-o101766_v003-2023m0902t175200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</si>
  <si>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245%2FOMI-Aura_L2-OMTO3_2023m0902t1220-o101767_v003-2023m0902t175200.he5&amp;SHORTNAME=OMTO3&amp;FLAGS=GRIDTYPE__SWATH&amp;VERSION=1.02&amp;DATASET_VERSION=003&amp;FORMAT=aGU1Lw&amp;LABEL=OMI-Aura_L2-OMTO3_2023m0902t1220-o101767_v003-2023m0902t175200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</si>
  <si>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246%2FOMI-Aura_L2-OMTO3_2023m0903t1124-o101781_v003-2023m0903t170117.he5&amp;SHORTNAME=OMTO3&amp;FLAGS=GRIDTYPE__SWATH&amp;VERSION=1.02&amp;DATASET_VERSION=003&amp;FORMAT=aGU1Lw&amp;LABEL=OMI-Aura_L2-OMTO3_2023m0903t1124-o101781_v003-2023m0903t170117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</si>
  <si>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246%2FOMI-Aura_L2-OMTO3_2023m0903t1303-o101782_v003-2023m0903t195446.he5&amp;SHORTNAME=OMTO3&amp;FLAGS=GRIDTYPE__SWATH&amp;VERSION=1.02&amp;DATASET_VERSION=003&amp;FORMAT=aGU1Lw&amp;LABEL=OMI-Aura_L2-OMTO3_2023m0903t1303-o101782_v003-2023m0903t195446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</si>
  <si>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247%2FOMI-Aura_L2-OMTO3_2023m0904t1206-o101796_v003-2023m0904t173233.he5&amp;SHORTNAME=OMTO3&amp;FLAGS=GRIDTYPE__SWATH&amp;VERSION=1.02&amp;DATASET_VERSION=003&amp;FORMAT=aGU1Lw&amp;LABEL=OMI-Aura_L2-OMTO3_2023m0904t1206-o101796_v003-2023m0904t173233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</si>
  <si>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248%2FOMI-Aura_L2-OMTO3_2023m0905t1110-o101810_v003-2023m0905t164222.he5&amp;SHORTNAME=OMTO3&amp;FLAGS=GRIDTYPE__SWATH&amp;VERSION=1.02&amp;DATASET_VERSION=003&amp;FORMAT=aGU1Lw&amp;LABEL=OMI-Aura_L2-OMTO3_2023m0905t1110-o101810_v003-2023m0905t164222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</si>
  <si>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248%2FOMI-Aura_L2-OMTO3_2023m0905t1249-o101811_v003-2023m0905t193720.he5&amp;SHORTNAME=OMTO3&amp;FLAGS=GRIDTYPE__SWATH&amp;VERSION=1.02&amp;DATASET_VERSION=003&amp;FORMAT=aGU1Lw&amp;LABEL=OMI-Aura_L2-OMTO3_2023m0905t1249-o101811_v003-2023m0905t193720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</si>
  <si>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249%2FOMI-Aura_L2-OMTO3_2023m0906t1153-o101825_v003-2023m0906t174622.he5&amp;SHORTNAME=OMTO3&amp;FLAGS=GRIDTYPE__SWATH&amp;VERSION=1.02&amp;DATASET_VERSION=003&amp;FORMAT=aGU1Lw&amp;LABEL=OMI-Aura_L2-OMTO3_2023m0906t1153-o101825_v003-2023m0906t174622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</si>
  <si>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250%2FOMI-Aura_L2-OMTO3_2023m0907t1056-o101839_v003-2023m0907t180323.he5&amp;SHORTNAME=OMTO3&amp;FLAGS=GRIDTYPE__SWATH&amp;VERSION=1.02&amp;DATASET_VERSION=003&amp;FORMAT=aGU1Lw&amp;LABEL=OMI-Aura_L2-OMTO3_2023m0907t1056-o101839_v003-2023m0907t180323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</si>
  <si>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250%2FOMI-Aura_L2-OMTO3_2023m0907t1235-o101840_v003-2023m0907t193535.he5&amp;SHORTNAME=OMTO3&amp;FLAGS=GRIDTYPE__SWATH&amp;VERSION=1.02&amp;DATASET_VERSION=003&amp;FORMAT=aGU1Lw&amp;LABEL=OMI-Aura_L2-OMTO3_2023m0907t1235-o101840_v003-2023m0907t193535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</si>
  <si>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251%2FOMI-Aura_L2-OMTO3_2023m0908t1139-o101854_v003-2023m0908t171913.he5&amp;SHORTNAME=OMTO3&amp;FLAGS=GRIDTYPE__SWATH&amp;VERSION=1.02&amp;DATASET_VERSION=003&amp;FORMAT=aGU1Lw&amp;LABEL=OMI-Aura_L2-OMTO3_2023m0908t1139-o101854_v003-2023m0908t171913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</si>
  <si>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252%2FOMI-Aura_L2-OMTO3_2023m0909t1043-o101868_v003-2023m0909t175304.he5&amp;SHORTNAME=OMTO3&amp;FLAGS=GRIDTYPE__SWATH&amp;VERSION=1.02&amp;DATASET_VERSION=003&amp;FORMAT=aGU1Lw&amp;LABEL=OMI-Aura_L2-OMTO3_2023m0909t1043-o101868_v003-2023m0909t175304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</si>
  <si>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252%2FOMI-Aura_L2-OMTO3_2023m0909t1222-o101869_v003-2023m0909t194425.he5&amp;SHORTNAME=OMTO3&amp;FLAGS=GRIDTYPE__SWATH&amp;VERSION=1.02&amp;DATASET_VERSION=003&amp;FORMAT=aGU1Lw&amp;LABEL=OMI-Aura_L2-OMTO3_2023m0909t1222-o101869_v003-2023m0909t194425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</si>
  <si>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253%2FOMI-Aura_L2-OMTO3_2023m0910t1125-o101883_v003-2023m0910t170113.he5&amp;SHORTNAME=OMTO3&amp;FLAGS=GRIDTYPE__SWATH&amp;VERSION=1.02&amp;DATASET_VERSION=003&amp;FORMAT=aGU1Lw&amp;LABEL=OMI-Aura_L2-OMTO3_2023m0910t1125-o101883_v003-2023m0910t170113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</si>
  <si>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253%2FOMI-Aura_L2-OMTO3_2023m0910t1304-o101884_v003-2023m0910t195547.he5&amp;SHORTNAME=OMTO3&amp;FLAGS=GRIDTYPE__SWATH&amp;VERSION=1.02&amp;DATASET_VERSION=003&amp;FORMAT=aGU1Lw&amp;LABEL=OMI-Aura_L2-OMTO3_2023m0910t1304-o101884_v003-2023m0910t195547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</si>
  <si>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254%2FOMI-Aura_L2-OMTO3_2023m0911t1208-o101898_v003-2023m0911t175108.he5&amp;SHORTNAME=OMTO3&amp;FLAGS=GRIDTYPE__SWATH&amp;VERSION=1.02&amp;DATASET_VERSION=003&amp;FORMAT=aGU1Lw&amp;LABEL=OMI-Aura_L2-OMTO3_2023m0911t1208-o101898_v003-2023m0911t175108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</si>
  <si>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255%2FOMI-Aura_L2-OMTO3_2023m0912t1111-o101912_v003-2023m0912t165957.he5&amp;SHORTNAME=OMTO3&amp;FLAGS=GRIDTYPE__SWATH&amp;VERSION=1.02&amp;DATASET_VERSION=003&amp;FORMAT=aGU1Lw&amp;LABEL=OMI-Aura_L2-OMTO3_2023m0912t1111-o101912_v003-2023m0912t165957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</si>
  <si>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255%2FOMI-Aura_L2-OMTO3_2023m0912t1250-o101913_v003-2023m0912t195022.he5&amp;SHORTNAME=OMTO3&amp;FLAGS=GRIDTYPE__SWATH&amp;VERSION=1.02&amp;DATASET_VERSION=003&amp;FORMAT=aGU1Lw&amp;LABEL=OMI-Aura_L2-OMTO3_2023m0912t1250-o101913_v003-2023m0912t195022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</si>
  <si>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256%2FOMI-Aura_L2-OMTO3_2023m0913t1154-o101927_v003-2023m0915t200844.he5&amp;SHORTNAME=OMTO3&amp;FLAGS=GRIDTYPE__SWATH&amp;VERSION=1.02&amp;DATASET_VERSION=003&amp;FORMAT=aGU1Lw&amp;LABEL=OMI-Aura_L2-OMTO3_2023m0913t1154-o101927_v003-2023m0915t200844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</si>
  <si>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257%2FOMI-Aura_L2-OMTO3_2023m0914t1058-o101941_v003-2023m0914t180736.he5&amp;SHORTNAME=OMTO3&amp;FLAGS=GRIDTYPE__SWATH&amp;VERSION=1.02&amp;DATASET_VERSION=003&amp;FORMAT=aGU1Lw&amp;LABEL=OMI-Aura_L2-OMTO3_2023m0914t1058-o101941_v003-2023m0914t180736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</si>
  <si>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257%2FOMI-Aura_L2-OMTO3_2023m0914t1237-o101942_v003-2023m0914t195825.he5&amp;SHORTNAME=OMTO3&amp;FLAGS=GRIDTYPE__SWATH&amp;VERSION=1.02&amp;DATASET_VERSION=003&amp;FORMAT=aGU1Lw&amp;LABEL=OMI-Aura_L2-OMTO3_2023m0914t1237-o101942_v003-2023m0914t195825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</si>
  <si>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258%2FOMI-Aura_L2-OMTO3_2023m0915t1140-o101956_v003-2023m0915t171427.he5&amp;SHORTNAME=OMTO3&amp;FLAGS=GRIDTYPE__SWATH&amp;VERSION=1.02&amp;DATASET_VERSION=003&amp;FORMAT=aGU1Lw&amp;LABEL=OMI-Aura_L2-OMTO3_2023m0915t1140-o101956_v003-2023m0915t171427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</si>
  <si>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259%2FOMI-Aura_L2-OMTO3_2023m0916t1044-o101970_v003-2023m0916t180208.he5&amp;SHORTNAME=OMTO3&amp;FLAGS=GRIDTYPE__SWATH&amp;VERSION=1.02&amp;DATASET_VERSION=003&amp;FORMAT=aGU1Lw&amp;LABEL=OMI-Aura_L2-OMTO3_2023m0916t1044-o101970_v003-2023m0916t180208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</si>
  <si>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259%2FOMI-Aura_L2-OMTO3_2023m0916t1223-o101971_v003-2023m0916t193318.he5&amp;SHORTNAME=OMTO3&amp;FLAGS=GRIDTYPE__SWATH&amp;VERSION=1.02&amp;DATASET_VERSION=003&amp;FORMAT=aGU1Lw&amp;LABEL=OMI-Aura_L2-OMTO3_2023m0916t1223-o101971_v003-2023m0916t193318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</si>
  <si>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260%2FOMI-Aura_L2-OMTO3_2023m0917t1126-o101985_v003-2023m0917t165440.he5&amp;SHORTNAME=OMTO3&amp;FLAGS=GRIDTYPE__SWATH&amp;VERSION=1.02&amp;DATASET_VERSION=003&amp;FORMAT=aGU1Lw&amp;LABEL=OMI-Aura_L2-OMTO3_2023m0917t1126-o101985_v003-2023m0917t165440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</si>
  <si>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260%2FOMI-Aura_L2-OMTO3_2023m0917t1305-o101986_v003-2023m0917t200549.he5&amp;SHORTNAME=OMTO3&amp;FLAGS=GRIDTYPE__SWATH&amp;VERSION=1.02&amp;DATASET_VERSION=003&amp;FORMAT=aGU1Lw&amp;LABEL=OMI-Aura_L2-OMTO3_2023m0917t1305-o101986_v003-2023m0917t200549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</si>
  <si>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261%2FOMI-Aura_L2-OMTO3_2023m0918t1209-o102000_v003-2023m0918t173851.he5&amp;SHORTNAME=OMTO3&amp;FLAGS=GRIDTYPE__SWATH&amp;VERSION=1.02&amp;DATASET_VERSION=003&amp;FORMAT=aGU1Lw&amp;LABEL=OMI-Aura_L2-OMTO3_2023m0918t1209-o102000_v003-2023m0918t173851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</si>
  <si>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262%2FOMI-Aura_L2-OMTO3_2023m0919t1113-o102014_v003-2023m0919t170117.he5&amp;SHORTNAME=OMTO3&amp;FLAGS=GRIDTYPE__SWATH&amp;VERSION=1.02&amp;DATASET_VERSION=003&amp;FORMAT=aGU1Lw&amp;LABEL=OMI-Aura_L2-OMTO3_2023m0919t1113-o102014_v003-2023m0919t170117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</si>
  <si>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262%2FOMI-Aura_L2-OMTO3_2023m0919t1251-o102015_v003-2023m0919t211939.he5&amp;SHORTNAME=OMTO3&amp;FLAGS=GRIDTYPE__SWATH&amp;VERSION=1.02&amp;DATASET_VERSION=003&amp;FORMAT=aGU1Lw&amp;LABEL=OMI-Aura_L2-OMTO3_2023m0919t1251-o102015_v003-2023m0919t211939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</si>
  <si>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263%2FOMI-Aura_L2-OMTO3_2023m0920t1155-o102029_v003-2023m0920t165541.he5&amp;SHORTNAME=OMTO3&amp;FLAGS=GRIDTYPE__SWATH&amp;VERSION=1.02&amp;DATASET_VERSION=003&amp;FORMAT=aGU1Lw&amp;LABEL=OMI-Aura_L2-OMTO3_2023m0920t1155-o102029_v003-2023m0920t165541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</si>
  <si>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264%2FOMI-Aura_L2-OMTO3_2023m0921t1059-o102043_v003-2023m0921t180359.he5&amp;SHORTNAME=OMTO3&amp;FLAGS=GRIDTYPE__SWATH&amp;VERSION=1.02&amp;DATASET_VERSION=003&amp;FORMAT=aGU1Lw&amp;LABEL=OMI-Aura_L2-OMTO3_2023m0921t1059-o102043_v003-2023m0921t180359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</si>
  <si>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264%2FOMI-Aura_L2-OMTO3_2023m0921t1238-o102044_v003-2023m0921t193815.he5&amp;SHORTNAME=OMTO3&amp;FLAGS=GRIDTYPE__SWATH&amp;VERSION=1.02&amp;DATASET_VERSION=003&amp;FORMAT=aGU1Lw&amp;LABEL=OMI-Aura_L2-OMTO3_2023m0921t1238-o102044_v003-2023m0921t193815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</si>
  <si>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265%2FOMI-Aura_L2-OMTO3_2023m0922t1141-o102058_v003-2023m0922t172038.he5&amp;SHORTNAME=OMTO3&amp;FLAGS=GRIDTYPE__SWATH&amp;VERSION=1.02&amp;DATASET_VERSION=003&amp;FORMAT=aGU1Lw&amp;LABEL=OMI-Aura_L2-OMTO3_2023m0922t1141-o102058_v003-2023m0922t172038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</si>
  <si>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266%2FOMI-Aura_L2-OMTO3_2023m0923t1045-o102072_v003-2023m0923t175306.he5&amp;SHORTNAME=OMTO3&amp;FLAGS=GRIDTYPE__SWATH&amp;VERSION=1.02&amp;DATASET_VERSION=003&amp;FORMAT=aGU1Lw&amp;LABEL=OMI-Aura_L2-OMTO3_2023m0923t1045-o102072_v003-2023m0923t175306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</si>
  <si>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266%2FOMI-Aura_L2-OMTO3_2023m0923t1224-o102073_v003-2023m0923t192923.he5&amp;SHORTNAME=OMTO3&amp;FLAGS=GRIDTYPE__SWATH&amp;VERSION=1.02&amp;DATASET_VERSION=003&amp;FORMAT=aGU1Lw&amp;LABEL=OMI-Aura_L2-OMTO3_2023m0923t1224-o102073_v003-2023m0923t192923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</si>
  <si>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267%2FOMI-Aura_L2-OMTO3_2023m0924t1128-o102087_v003-2023m0924t172538.he5&amp;SHORTNAME=OMTO3&amp;FLAGS=GRIDTYPE__SWATH&amp;VERSION=1.02&amp;DATASET_VERSION=003&amp;FORMAT=aGU1Lw&amp;LABEL=OMI-Aura_L2-OMTO3_2023m0924t1128-o102087_v003-2023m0924t172538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</si>
  <si>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267%2FOMI-Aura_L2-OMTO3_2023m0924t1306-o102088_v003-2023m0924t195856.he5&amp;SHORTNAME=OMTO3&amp;FLAGS=GRIDTYPE__SWATH&amp;VERSION=1.02&amp;DATASET_VERSION=003&amp;FORMAT=aGU1Lw&amp;LABEL=OMI-Aura_L2-OMTO3_2023m0924t1306-o102088_v003-2023m0924t195856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</si>
  <si>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268%2FOMI-Aura_L2-OMTO3_2023m0925t1031-o102101_v003-2023m0925t175417.he5&amp;SHORTNAME=OMTO3&amp;FLAGS=GRIDTYPE__SWATH&amp;VERSION=1.02&amp;DATASET_VERSION=003&amp;FORMAT=aGU1Lw&amp;LABEL=OMI-Aura_L2-OMTO3_2023m0925t1031-o102101_v003-2023m0925t175417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</si>
  <si>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268%2FOMI-Aura_L2-OMTO3_2023m0925t1210-o102102_v003-2023m0925t175414.he5&amp;SHORTNAME=OMTO3&amp;FLAGS=GRIDTYPE__SWATH&amp;VERSION=1.02&amp;DATASET_VERSION=003&amp;FORMAT=aGU1Lw&amp;LABEL=OMI-Aura_L2-OMTO3_2023m0925t1210-o102102_v003-2023m0925t175414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</si>
  <si>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269%2FOMI-Aura_L2-OMTO3_2023m0926t1114-o102116_v003-2023m0926t164729.he5&amp;SHORTNAME=OMTO3&amp;FLAGS=GRIDTYPE__SWATH&amp;VERSION=1.02&amp;DATASET_VERSION=003&amp;FORMAT=aGU1Lw&amp;LABEL=OMI-Aura_L2-OMTO3_2023m0926t1114-o102116_v003-2023m0926t164729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</si>
  <si>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269%2FOMI-Aura_L2-OMTO3_2023m0926t1252-o102117_v003-2023m0926t194208.he5&amp;SHORTNAME=OMTO3&amp;FLAGS=GRIDTYPE__SWATH&amp;VERSION=1.02&amp;DATASET_VERSION=003&amp;FORMAT=aGU1Lw&amp;LABEL=OMI-Aura_L2-OMTO3_2023m0926t1252-o102117_v003-2023m0926t194208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</si>
  <si>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270%2FOMI-Aura_L2-OMTO3_2023m0927t1156-o102131_v003-2023m0927t172434.he5&amp;SHORTNAME=OMTO3&amp;FLAGS=GRIDTYPE__SWATH&amp;VERSION=1.02&amp;DATASET_VERSION=003&amp;FORMAT=aGU1Lw&amp;LABEL=OMI-Aura_L2-OMTO3_2023m0927t1156-o102131_v003-2023m0927t172434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</si>
  <si>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271%2FOMI-Aura_L2-OMTO3_2023m0928t1100-o102145_v003-2023m0928t181118.he5&amp;SHORTNAME=OMTO3&amp;FLAGS=GRIDTYPE__SWATH&amp;VERSION=1.02&amp;DATASET_VERSION=003&amp;FORMAT=aGU1Lw&amp;LABEL=OMI-Aura_L2-OMTO3_2023m0928t1100-o102145_v003-2023m0928t181118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</si>
  <si>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271%2FOMI-Aura_L2-OMTO3_2023m0928t1239-o102146_v003-2023m0928t193112.he5&amp;SHORTNAME=OMTO3&amp;FLAGS=GRIDTYPE__SWATH&amp;VERSION=1.02&amp;DATASET_VERSION=003&amp;FORMAT=aGU1Lw&amp;LABEL=OMI-Aura_L2-OMTO3_2023m0928t1239-o102146_v003-2023m0928t193112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</si>
  <si>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272%2FOMI-Aura_L2-OMTO3_2023m0929t1142-o102160_v003-2023m0929t171928.he5&amp;SHORTNAME=OMTO3&amp;FLAGS=GRIDTYPE__SWATH&amp;VERSION=1.02&amp;DATASET_VERSION=003&amp;FORMAT=aGU1Lw&amp;LABEL=OMI-Aura_L2-OMTO3_2023m0929t1142-o102160_v003-2023m0929t171928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</si>
  <si>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URL</t>
  </si>
  <si>
    <t>date</t>
  </si>
  <si>
    <t>dia</t>
  </si>
  <si>
    <t>segundos</t>
  </si>
  <si>
    <t>minutos</t>
  </si>
  <si>
    <t>horas</t>
  </si>
  <si>
    <t>mês</t>
  </si>
  <si>
    <t>ano</t>
  </si>
  <si>
    <t>time</t>
  </si>
  <si>
    <t>2022m1001t1142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</si>
</sst>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30"/>
  <sheetViews>
    <sheetView tabSelected="1" topLeftCell="A259" workbookViewId="0">
      <selection activeCell="F280" sqref="F280"/>
    </sheetView>
  </sheetViews>
  <sheetFormatPr defaultRowHeight="14.4" x14ac:dyDescent="0.3"/>
  <cols>
    <col min="1" max="1" width="60.44140625" customWidth="1"/>
    <col min="2" max="2" width="11.6640625" customWidth="1"/>
    <col min="4" max="4" width="13.33203125" customWidth="1"/>
    <col min="5" max="5" width="9.5546875" bestFit="1" customWidth="1"/>
    <col min="6" max="6" width="17.44140625" bestFit="1" customWidth="1"/>
    <col min="7" max="7" width="13.5546875" customWidth="1"/>
    <col min="11" max="11" width="11.77734375" customWidth="1"/>
    <col min="13" max="13" width="17.21875" customWidth="1"/>
  </cols>
  <sheetData>
    <row r="1" spans="1:14" x14ac:dyDescent="0.3">
      <c r="A1" t="s">
        <v>630</v>
      </c>
      <c r="B1" t="s">
        <v>0</v>
      </c>
      <c r="C1" t="s">
        <v>631</v>
      </c>
      <c r="E1" t="s">
        <v>637</v>
      </c>
      <c r="F1" t="s">
        <v>636</v>
      </c>
      <c r="G1" t="s">
        <v>632</v>
      </c>
      <c r="H1" t="s">
        <v>635</v>
      </c>
      <c r="I1" t="s">
        <v>634</v>
      </c>
      <c r="J1" t="s">
        <v>633</v>
      </c>
      <c r="M1" t="s">
        <v>638</v>
      </c>
      <c r="N1" t="s">
        <v>0</v>
      </c>
    </row>
    <row r="2" spans="1:14" x14ac:dyDescent="0.3">
      <c r="A2" t="s">
        <v>600</v>
      </c>
      <c r="B2">
        <v>664.04760742188</v>
      </c>
      <c r="C2">
        <f>LEN(A2)</f>
        <v>966</v>
      </c>
      <c r="D2" s="2"/>
      <c r="E2" s="2" t="str">
        <f>IF(C2&lt;&gt;964,MID(A2,FIND(".SUB.he5",A2)-44,4),MID(A2, FIND(".SUB.he5", A2) - 43, 4))</f>
        <v>2023</v>
      </c>
      <c r="F2" t="str">
        <f>IF(C2&lt;&gt;964,MID(A2, FIND(".SUB.he5", A2) - 39, 2), MID(A2, FIND(".SUB.he5", A2) - 38, 2))</f>
        <v>09</v>
      </c>
      <c r="G2" s="2" t="str">
        <f>IF(C2&lt;&gt;964,MID(A2, FIND(".SUB.he5", A2) - 37, 2), MID(A2, FIND(".SUB.he5", A2) - 36, 2))</f>
        <v>11</v>
      </c>
      <c r="H2" t="str">
        <f>IF(C2&lt;&gt;964,MID(A2, FIND(".SUB.he5", A2) - 34, 2), MID(A2, FIND(".SUB.he5", A2) - 33, 2))</f>
        <v>12</v>
      </c>
      <c r="I2" t="str">
        <f>IF(C2&lt;&gt;964,MID(A2, FIND(".SUB.he5", A2) - 32, 2), MID(A2, FIND(".SUB.he5", A2) - 31, 2))</f>
        <v>08</v>
      </c>
      <c r="J2">
        <v>0</v>
      </c>
      <c r="K2" s="2">
        <f>DATE(E2,F2,G2)</f>
        <v>45180</v>
      </c>
      <c r="L2" s="3">
        <f>TIME(H2,I2,J2)</f>
        <v>0.50555555555555554</v>
      </c>
      <c r="M2" s="4">
        <f>K2+L2</f>
        <v>45180.505555555559</v>
      </c>
      <c r="N2">
        <v>664.04760742188</v>
      </c>
    </row>
    <row r="3" spans="1:14" hidden="1" x14ac:dyDescent="0.3">
      <c r="A3" t="s">
        <v>2</v>
      </c>
      <c r="N3">
        <v>870.82513427734</v>
      </c>
    </row>
    <row r="4" spans="1:14" hidden="1" x14ac:dyDescent="0.3">
      <c r="A4" t="s">
        <v>3</v>
      </c>
      <c r="N4">
        <v>838.43682861328</v>
      </c>
    </row>
    <row r="5" spans="1:14" hidden="1" x14ac:dyDescent="0.3">
      <c r="A5" t="s">
        <v>4</v>
      </c>
      <c r="N5">
        <v>576.53039550781</v>
      </c>
    </row>
    <row r="6" spans="1:14" hidden="1" x14ac:dyDescent="0.3">
      <c r="A6" t="s">
        <v>5</v>
      </c>
      <c r="N6">
        <v>571.33514404297</v>
      </c>
    </row>
    <row r="7" spans="1:14" hidden="1" x14ac:dyDescent="0.3">
      <c r="A7" t="s">
        <v>6</v>
      </c>
      <c r="N7">
        <v>784.68188476562</v>
      </c>
    </row>
    <row r="8" spans="1:14" x14ac:dyDescent="0.3">
      <c r="A8" t="s">
        <v>472</v>
      </c>
      <c r="B8">
        <v>870.82513427734</v>
      </c>
      <c r="C8">
        <f>LEN(A8)</f>
        <v>966</v>
      </c>
      <c r="E8" s="2" t="str">
        <f>IF(C8&lt;&gt;964,MID(A8,FIND(".SUB.he5",A8)-44,4),MID(A8, FIND(".SUB.he5", A8) - 43, 4))</f>
        <v>2023</v>
      </c>
      <c r="F8" t="str">
        <f>IF(C8&lt;&gt;964,MID(A8, FIND(".SUB.he5", A8) - 39, 2), MID(A8, FIND(".SUB.he5", A8) - 38, 2))</f>
        <v>06</v>
      </c>
      <c r="G8" s="2" t="str">
        <f>IF(C8&lt;&gt;964,MID(A8, FIND(".SUB.he5", A8) - 37, 2), MID(A8, FIND(".SUB.he5", A8) - 36, 2))</f>
        <v>29</v>
      </c>
      <c r="H8" t="str">
        <f>IF(C8&lt;&gt;964,MID(A8, FIND(".SUB.he5", A8) - 34, 2), MID(A8, FIND(".SUB.he5", A8) - 33, 2))</f>
        <v>12</v>
      </c>
      <c r="I8" t="str">
        <f>IF(C8&lt;&gt;964,MID(A8, FIND(".SUB.he5", A8) - 32, 2), MID(A8, FIND(".SUB.he5", A8) - 31, 2))</f>
        <v>13</v>
      </c>
      <c r="J8">
        <v>0</v>
      </c>
      <c r="K8" s="2">
        <f>DATE(E8,F8,G8)</f>
        <v>45106</v>
      </c>
      <c r="L8" s="3">
        <f>TIME(H8,I8,J8)</f>
        <v>0.50902777777777775</v>
      </c>
      <c r="M8" s="4">
        <f>K8+L8</f>
        <v>45106.509027777778</v>
      </c>
      <c r="N8">
        <v>683.17333984375</v>
      </c>
    </row>
    <row r="9" spans="1:14" hidden="1" x14ac:dyDescent="0.3">
      <c r="A9" t="s">
        <v>8</v>
      </c>
      <c r="N9">
        <v>87.1539306640625</v>
      </c>
    </row>
    <row r="10" spans="1:14" hidden="1" x14ac:dyDescent="0.3">
      <c r="A10" t="s">
        <v>9</v>
      </c>
      <c r="N10">
        <v>112.38719177246</v>
      </c>
    </row>
    <row r="11" spans="1:14" hidden="1" x14ac:dyDescent="0.3">
      <c r="A11" t="s">
        <v>10</v>
      </c>
      <c r="N11">
        <v>155.54376220703099</v>
      </c>
    </row>
    <row r="12" spans="1:14" hidden="1" x14ac:dyDescent="0.3">
      <c r="A12" t="s">
        <v>11</v>
      </c>
      <c r="N12">
        <v>161.950439453125</v>
      </c>
    </row>
    <row r="13" spans="1:14" hidden="1" x14ac:dyDescent="0.3">
      <c r="A13" t="s">
        <v>12</v>
      </c>
      <c r="N13">
        <v>166.87178039550699</v>
      </c>
    </row>
    <row r="14" spans="1:14" hidden="1" x14ac:dyDescent="0.3">
      <c r="A14" t="s">
        <v>13</v>
      </c>
      <c r="N14">
        <v>185.48562622070301</v>
      </c>
    </row>
    <row r="15" spans="1:14" hidden="1" x14ac:dyDescent="0.3">
      <c r="A15" t="s">
        <v>14</v>
      </c>
      <c r="N15">
        <v>185.93972778320301</v>
      </c>
    </row>
    <row r="16" spans="1:14" hidden="1" x14ac:dyDescent="0.3">
      <c r="A16" t="s">
        <v>15</v>
      </c>
      <c r="N16">
        <v>197.66558837890599</v>
      </c>
    </row>
    <row r="17" spans="1:14" x14ac:dyDescent="0.3">
      <c r="A17" t="s">
        <v>538</v>
      </c>
      <c r="B17">
        <v>838.43682861328</v>
      </c>
      <c r="C17">
        <f>LEN(A17)</f>
        <v>966</v>
      </c>
      <c r="E17" s="2" t="str">
        <f>IF(C17&lt;&gt;964,MID(A17,FIND(".SUB.he5",A17)-44,4),MID(A17, FIND(".SUB.he5", A17) - 43, 4))</f>
        <v>2023</v>
      </c>
      <c r="F17" t="str">
        <f>IF(C17&lt;&gt;964,MID(A17, FIND(".SUB.he5", A17) - 39, 2), MID(A17, FIND(".SUB.he5", A17) - 38, 2))</f>
        <v>08</v>
      </c>
      <c r="G17" s="2" t="str">
        <f>IF(C17&lt;&gt;964,MID(A17, FIND(".SUB.he5", A17) - 37, 2), MID(A17, FIND(".SUB.he5", A17) - 36, 2))</f>
        <v>05</v>
      </c>
      <c r="H17" t="str">
        <f>IF(C17&lt;&gt;964,MID(A17, FIND(".SUB.he5", A17) - 34, 2), MID(A17, FIND(".SUB.he5", A17) - 33, 2))</f>
        <v>12</v>
      </c>
      <c r="I17" t="str">
        <f>IF(C17&lt;&gt;964,MID(A17, FIND(".SUB.he5", A17) - 32, 2), MID(A17, FIND(".SUB.he5", A17) - 31, 2))</f>
        <v>13</v>
      </c>
      <c r="J17">
        <v>0</v>
      </c>
      <c r="K17" s="2">
        <f>DATE(E17,F17,G17)</f>
        <v>45143</v>
      </c>
      <c r="L17" s="3">
        <f>TIME(H17,I17,J17)</f>
        <v>0.50902777777777775</v>
      </c>
      <c r="M17" s="4">
        <f>K17+L17</f>
        <v>45143.509027777778</v>
      </c>
      <c r="N17">
        <v>199.56455993652301</v>
      </c>
    </row>
    <row r="18" spans="1:14" hidden="1" x14ac:dyDescent="0.3">
      <c r="A18" t="s">
        <v>17</v>
      </c>
      <c r="N18">
        <v>201.45495605468699</v>
      </c>
    </row>
    <row r="19" spans="1:14" hidden="1" x14ac:dyDescent="0.3">
      <c r="A19" t="s">
        <v>18</v>
      </c>
      <c r="N19">
        <v>207.86315917968699</v>
      </c>
    </row>
    <row r="20" spans="1:14" x14ac:dyDescent="0.3">
      <c r="A20" t="s">
        <v>589</v>
      </c>
      <c r="B20">
        <v>576.53039550781</v>
      </c>
      <c r="C20">
        <f>LEN(A20)</f>
        <v>966</v>
      </c>
      <c r="E20" s="2" t="str">
        <f>IF(C20&lt;&gt;964,MID(A20,FIND(".SUB.he5",A20)-44,4),MID(A20, FIND(".SUB.he5", A20) - 43, 4))</f>
        <v>2023</v>
      </c>
      <c r="F20" t="str">
        <f>IF(C20&lt;&gt;964,MID(A20, FIND(".SUB.he5", A20) - 39, 2), MID(A20, FIND(".SUB.he5", A20) - 38, 2))</f>
        <v>09</v>
      </c>
      <c r="G20" s="2" t="str">
        <f>IF(C20&lt;&gt;964,MID(A20, FIND(".SUB.he5", A20) - 37, 2), MID(A20, FIND(".SUB.he5", A20) - 36, 2))</f>
        <v>04</v>
      </c>
      <c r="H20" t="str">
        <f>IF(C20&lt;&gt;964,MID(A20, FIND(".SUB.he5", A20) - 34, 2), MID(A20, FIND(".SUB.he5", A20) - 33, 2))</f>
        <v>12</v>
      </c>
      <c r="I20" t="str">
        <f>IF(C20&lt;&gt;964,MID(A20, FIND(".SUB.he5", A20) - 32, 2), MID(A20, FIND(".SUB.he5", A20) - 31, 2))</f>
        <v>06</v>
      </c>
      <c r="J20">
        <v>0</v>
      </c>
      <c r="K20" s="2">
        <f>DATE(E20,F20,G20)</f>
        <v>45173</v>
      </c>
      <c r="L20" s="3">
        <f>TIME(H20,I20,J20)</f>
        <v>0.50416666666666665</v>
      </c>
      <c r="M20" s="4">
        <f>K20+L20</f>
        <v>45173.504166666666</v>
      </c>
      <c r="N20">
        <v>211.10028076171801</v>
      </c>
    </row>
    <row r="21" spans="1:14" hidden="1" x14ac:dyDescent="0.3">
      <c r="A21" t="s">
        <v>20</v>
      </c>
      <c r="N21">
        <v>220.31307983398401</v>
      </c>
    </row>
    <row r="22" spans="1:14" hidden="1" x14ac:dyDescent="0.3">
      <c r="A22" t="s">
        <v>21</v>
      </c>
      <c r="N22">
        <v>222.55722045898401</v>
      </c>
    </row>
    <row r="23" spans="1:14" x14ac:dyDescent="0.3">
      <c r="A23" t="s">
        <v>279</v>
      </c>
      <c r="B23">
        <v>571.33514404297</v>
      </c>
      <c r="C23">
        <f t="shared" ref="C23:C24" si="0">LEN(A23)</f>
        <v>964</v>
      </c>
      <c r="E23" s="2" t="str">
        <f t="shared" ref="E23:E24" si="1">IF(C23&lt;&gt;964,MID(A23,FIND(".SUB.he5",A23)-44,4),MID(A23, FIND(".SUB.he5", A23) - 43, 4))</f>
        <v>2023</v>
      </c>
      <c r="F23" t="str">
        <f t="shared" ref="F23:F24" si="2">IF(C23&lt;&gt;964,MID(A23, FIND(".SUB.he5", A23) - 39, 2), MID(A23, FIND(".SUB.he5", A23) - 38, 2))</f>
        <v>03</v>
      </c>
      <c r="G23" s="2" t="str">
        <f t="shared" ref="G23:G24" si="3">IF(C23&lt;&gt;964,MID(A23, FIND(".SUB.he5", A23) - 37, 2), MID(A23, FIND(".SUB.he5", A23) - 36, 2))</f>
        <v>15</v>
      </c>
      <c r="H23" t="str">
        <f t="shared" ref="H23:H24" si="4">IF(C23&lt;&gt;964,MID(A23, FIND(".SUB.he5", A23) - 34, 2), MID(A23, FIND(".SUB.he5", A23) - 33, 2))</f>
        <v>12</v>
      </c>
      <c r="I23" t="str">
        <f t="shared" ref="I23:I24" si="5">IF(C23&lt;&gt;964,MID(A23, FIND(".SUB.he5", A23) - 32, 2), MID(A23, FIND(".SUB.he5", A23) - 31, 2))</f>
        <v>01</v>
      </c>
      <c r="J23">
        <v>0</v>
      </c>
      <c r="K23" s="2">
        <f t="shared" ref="K23:K24" si="6">DATE(E23,F23,G23)</f>
        <v>45000</v>
      </c>
      <c r="L23" s="3">
        <f t="shared" ref="L23:L24" si="7">TIME(H23,I23,J23)</f>
        <v>0.50069444444444444</v>
      </c>
      <c r="M23" s="4">
        <f t="shared" ref="M23:M24" si="8">K23+L23</f>
        <v>45000.500694444447</v>
      </c>
      <c r="N23">
        <v>224.24932861328099</v>
      </c>
    </row>
    <row r="24" spans="1:14" x14ac:dyDescent="0.3">
      <c r="A24" t="s">
        <v>527</v>
      </c>
      <c r="B24">
        <v>784.68188476562</v>
      </c>
      <c r="C24">
        <f t="shared" si="0"/>
        <v>966</v>
      </c>
      <c r="E24" s="2" t="str">
        <f t="shared" si="1"/>
        <v>2023</v>
      </c>
      <c r="F24" t="str">
        <f t="shared" si="2"/>
        <v>07</v>
      </c>
      <c r="G24" s="2" t="str">
        <f t="shared" si="3"/>
        <v>29</v>
      </c>
      <c r="H24" t="str">
        <f t="shared" si="4"/>
        <v>12</v>
      </c>
      <c r="I24" t="str">
        <f t="shared" si="5"/>
        <v>11</v>
      </c>
      <c r="J24">
        <v>0</v>
      </c>
      <c r="K24" s="2">
        <f t="shared" si="6"/>
        <v>45136</v>
      </c>
      <c r="L24" s="3">
        <f t="shared" si="7"/>
        <v>0.50763888888888886</v>
      </c>
      <c r="M24" s="4">
        <f t="shared" si="8"/>
        <v>45136.507638888892</v>
      </c>
      <c r="N24">
        <v>226.740966796875</v>
      </c>
    </row>
    <row r="25" spans="1:14" hidden="1" x14ac:dyDescent="0.3">
      <c r="A25" t="s">
        <v>24</v>
      </c>
      <c r="N25">
        <v>227.68609619140599</v>
      </c>
    </row>
    <row r="26" spans="1:14" x14ac:dyDescent="0.3">
      <c r="A26" t="s">
        <v>611</v>
      </c>
      <c r="B26">
        <v>683.17333984375</v>
      </c>
      <c r="C26">
        <f>LEN(A26)</f>
        <v>966</v>
      </c>
      <c r="E26" s="2" t="str">
        <f>IF(C26&lt;&gt;964,MID(A26,FIND(".SUB.he5",A26)-44,4),MID(A26, FIND(".SUB.he5", A26) - 43, 4))</f>
        <v>2023</v>
      </c>
      <c r="F26" t="str">
        <f>IF(C26&lt;&gt;964,MID(A26, FIND(".SUB.he5", A26) - 39, 2), MID(A26, FIND(".SUB.he5", A26) - 38, 2))</f>
        <v>09</v>
      </c>
      <c r="G26" s="2" t="str">
        <f>IF(C26&lt;&gt;964,MID(A26, FIND(".SUB.he5", A26) - 37, 2), MID(A26, FIND(".SUB.he5", A26) - 36, 2))</f>
        <v>18</v>
      </c>
      <c r="H26" t="str">
        <f>IF(C26&lt;&gt;964,MID(A26, FIND(".SUB.he5", A26) - 34, 2), MID(A26, FIND(".SUB.he5", A26) - 33, 2))</f>
        <v>12</v>
      </c>
      <c r="I26" t="str">
        <f>IF(C26&lt;&gt;964,MID(A26, FIND(".SUB.he5", A26) - 32, 2), MID(A26, FIND(".SUB.he5", A26) - 31, 2))</f>
        <v>09</v>
      </c>
      <c r="J26">
        <v>0</v>
      </c>
      <c r="K26" s="2">
        <f>DATE(E26,F26,G26)</f>
        <v>45187</v>
      </c>
      <c r="L26" s="3">
        <f>TIME(H26,I26,J26)</f>
        <v>0.50624999999999998</v>
      </c>
      <c r="M26" s="4">
        <f>K26+L26</f>
        <v>45187.506249999999</v>
      </c>
      <c r="N26">
        <v>228.78369140625</v>
      </c>
    </row>
    <row r="27" spans="1:14" hidden="1" x14ac:dyDescent="0.3">
      <c r="A27" t="s">
        <v>26</v>
      </c>
      <c r="N27">
        <v>232.87969970703099</v>
      </c>
    </row>
    <row r="28" spans="1:14" hidden="1" x14ac:dyDescent="0.3">
      <c r="A28" t="s">
        <v>27</v>
      </c>
      <c r="N28">
        <v>234.69439697265599</v>
      </c>
    </row>
    <row r="29" spans="1:14" x14ac:dyDescent="0.3">
      <c r="A29" t="s">
        <v>142</v>
      </c>
      <c r="B29">
        <v>87.1539306640625</v>
      </c>
      <c r="C29">
        <f>LEN(A29)</f>
        <v>964</v>
      </c>
      <c r="E29" s="2" t="str">
        <f>IF(C29&lt;&gt;964,MID(A29,FIND(".SUB.he5",A29)-44,4),MID(A29, FIND(".SUB.he5", A29) - 43, 4))</f>
        <v>2022</v>
      </c>
      <c r="F29" t="str">
        <f>IF(C29&lt;&gt;964,MID(A29, FIND(".SUB.he5", A29) - 39, 2), MID(A29, FIND(".SUB.he5", A29) - 38, 2))</f>
        <v>12</v>
      </c>
      <c r="G29" s="2" t="str">
        <f>IF(C29&lt;&gt;964,MID(A29, FIND(".SUB.he5", A29) - 37, 2), MID(A29, FIND(".SUB.he5", A29) - 36, 2))</f>
        <v>23</v>
      </c>
      <c r="H29" t="str">
        <f>IF(C29&lt;&gt;964,MID(A29, FIND(".SUB.he5", A29) - 34, 2), MID(A29, FIND(".SUB.he5", A29) - 33, 2))</f>
        <v>12</v>
      </c>
      <c r="I29" t="str">
        <f>IF(C29&lt;&gt;964,MID(A29, FIND(".SUB.he5", A29) - 32, 2), MID(A29, FIND(".SUB.he5", A29) - 31, 2))</f>
        <v>07</v>
      </c>
      <c r="J29">
        <v>0</v>
      </c>
      <c r="K29" s="2">
        <f>DATE(E29,F29,G29)</f>
        <v>44918</v>
      </c>
      <c r="L29" s="3">
        <f>TIME(H29,I29,J29)</f>
        <v>0.50486111111111109</v>
      </c>
      <c r="M29" s="4">
        <f>K29+L29</f>
        <v>44918.504861111112</v>
      </c>
      <c r="N29">
        <v>237.64239501953099</v>
      </c>
    </row>
    <row r="30" spans="1:14" hidden="1" x14ac:dyDescent="0.3">
      <c r="A30" t="s">
        <v>29</v>
      </c>
      <c r="N30">
        <v>242.21760559082</v>
      </c>
    </row>
    <row r="31" spans="1:14" hidden="1" x14ac:dyDescent="0.3">
      <c r="A31" t="s">
        <v>30</v>
      </c>
      <c r="N31">
        <v>244.13739013671801</v>
      </c>
    </row>
    <row r="32" spans="1:14" hidden="1" x14ac:dyDescent="0.3">
      <c r="A32" t="s">
        <v>31</v>
      </c>
      <c r="N32">
        <v>245.00770568847599</v>
      </c>
    </row>
    <row r="33" spans="1:14" hidden="1" x14ac:dyDescent="0.3">
      <c r="A33" t="s">
        <v>32</v>
      </c>
      <c r="N33">
        <v>254.62956237792901</v>
      </c>
    </row>
    <row r="34" spans="1:14" hidden="1" x14ac:dyDescent="0.3">
      <c r="A34" t="s">
        <v>33</v>
      </c>
      <c r="N34">
        <v>257.44387817382801</v>
      </c>
    </row>
    <row r="35" spans="1:14" hidden="1" x14ac:dyDescent="0.3">
      <c r="A35" t="s">
        <v>34</v>
      </c>
      <c r="N35">
        <v>258.02310180664</v>
      </c>
    </row>
    <row r="36" spans="1:14" hidden="1" x14ac:dyDescent="0.3">
      <c r="A36" t="s">
        <v>35</v>
      </c>
      <c r="N36">
        <v>258.81451416015602</v>
      </c>
    </row>
    <row r="37" spans="1:14" hidden="1" x14ac:dyDescent="0.3">
      <c r="A37" t="s">
        <v>36</v>
      </c>
      <c r="N37">
        <v>260.78747558593699</v>
      </c>
    </row>
    <row r="38" spans="1:14" hidden="1" x14ac:dyDescent="0.3">
      <c r="A38" t="s">
        <v>37</v>
      </c>
      <c r="N38">
        <v>261.56277465820301</v>
      </c>
    </row>
    <row r="39" spans="1:14" hidden="1" x14ac:dyDescent="0.3">
      <c r="A39" t="s">
        <v>38</v>
      </c>
      <c r="N39">
        <v>264.70477294921801</v>
      </c>
    </row>
    <row r="40" spans="1:14" hidden="1" x14ac:dyDescent="0.3">
      <c r="A40" t="s">
        <v>39</v>
      </c>
      <c r="N40">
        <v>265.38235473632801</v>
      </c>
    </row>
    <row r="41" spans="1:14" hidden="1" x14ac:dyDescent="0.3">
      <c r="A41" t="s">
        <v>40</v>
      </c>
      <c r="N41">
        <v>265.50161743164</v>
      </c>
    </row>
    <row r="42" spans="1:14" hidden="1" x14ac:dyDescent="0.3">
      <c r="A42" t="s">
        <v>41</v>
      </c>
      <c r="N42">
        <v>266.80209350585898</v>
      </c>
    </row>
    <row r="43" spans="1:14" hidden="1" x14ac:dyDescent="0.3">
      <c r="A43" t="s">
        <v>42</v>
      </c>
      <c r="N43">
        <v>266.91326904296801</v>
      </c>
    </row>
    <row r="44" spans="1:14" x14ac:dyDescent="0.3">
      <c r="A44" t="s">
        <v>169</v>
      </c>
      <c r="B44">
        <v>112.38719177246</v>
      </c>
      <c r="C44">
        <f>LEN(A44)</f>
        <v>964</v>
      </c>
      <c r="E44" s="2" t="str">
        <f>IF(C44&lt;&gt;964,MID(A44,FIND(".SUB.he5",A44)-44,4),MID(A44, FIND(".SUB.he5", A44) - 43, 4))</f>
        <v>2023</v>
      </c>
      <c r="F44" t="str">
        <f>IF(C44&lt;&gt;964,MID(A44, FIND(".SUB.he5", A44) - 39, 2), MID(A44, FIND(".SUB.he5", A44) - 38, 2))</f>
        <v>01</v>
      </c>
      <c r="G44" s="2" t="str">
        <f>IF(C44&lt;&gt;964,MID(A44, FIND(".SUB.he5", A44) - 37, 2), MID(A44, FIND(".SUB.he5", A44) - 36, 2))</f>
        <v>08</v>
      </c>
      <c r="H44" t="str">
        <f>IF(C44&lt;&gt;964,MID(A44, FIND(".SUB.he5", A44) - 34, 2), MID(A44, FIND(".SUB.he5", A44) - 33, 2))</f>
        <v>12</v>
      </c>
      <c r="I44" t="str">
        <f>IF(C44&lt;&gt;964,MID(A44, FIND(".SUB.he5", A44) - 32, 2), MID(A44, FIND(".SUB.he5", A44) - 31, 2))</f>
        <v>07</v>
      </c>
      <c r="J44">
        <v>0</v>
      </c>
      <c r="K44" s="2">
        <f>DATE(E44,F44,G44)</f>
        <v>44934</v>
      </c>
      <c r="L44" s="3">
        <f>TIME(H44,I44,J44)</f>
        <v>0.50486111111111109</v>
      </c>
      <c r="M44" s="4">
        <f>K44+L44</f>
        <v>44934.504861111112</v>
      </c>
      <c r="N44">
        <v>267.492919921875</v>
      </c>
    </row>
    <row r="45" spans="1:14" hidden="1" x14ac:dyDescent="0.3">
      <c r="A45" t="s">
        <v>44</v>
      </c>
      <c r="N45">
        <v>268.16687011718699</v>
      </c>
    </row>
    <row r="46" spans="1:14" hidden="1" x14ac:dyDescent="0.3">
      <c r="A46" t="s">
        <v>45</v>
      </c>
      <c r="N46">
        <v>269.676177978515</v>
      </c>
    </row>
    <row r="47" spans="1:14" x14ac:dyDescent="0.3">
      <c r="A47" t="s">
        <v>626</v>
      </c>
      <c r="B47">
        <v>155.54376220703099</v>
      </c>
      <c r="C47">
        <f>LEN(A47)</f>
        <v>966</v>
      </c>
      <c r="E47" s="2" t="str">
        <f>IF(C47&lt;&gt;964,MID(A47,FIND(".SUB.he5",A47)-44,4),MID(A47, FIND(".SUB.he5", A47) - 43, 4))</f>
        <v>2023</v>
      </c>
      <c r="F47" t="str">
        <f>IF(C47&lt;&gt;964,MID(A47, FIND(".SUB.he5", A47) - 39, 2), MID(A47, FIND(".SUB.he5", A47) - 38, 2))</f>
        <v>09</v>
      </c>
      <c r="G47" s="2" t="str">
        <f>IF(C47&lt;&gt;964,MID(A47, FIND(".SUB.he5", A47) - 37, 2), MID(A47, FIND(".SUB.he5", A47) - 36, 2))</f>
        <v>27</v>
      </c>
      <c r="H47" t="str">
        <f>IF(C47&lt;&gt;964,MID(A47, FIND(".SUB.he5", A47) - 34, 2), MID(A47, FIND(".SUB.he5", A47) - 33, 2))</f>
        <v>11</v>
      </c>
      <c r="I47" t="str">
        <f>IF(C47&lt;&gt;964,MID(A47, FIND(".SUB.he5", A47) - 32, 2), MID(A47, FIND(".SUB.he5", A47) - 31, 2))</f>
        <v>56</v>
      </c>
      <c r="J47">
        <v>0</v>
      </c>
      <c r="K47" s="2">
        <f>DATE(E47,F47,G47)</f>
        <v>45196</v>
      </c>
      <c r="L47" s="3">
        <f>TIME(H47,I47,J47)</f>
        <v>0.49722222222222223</v>
      </c>
      <c r="M47" s="4">
        <f>K47+L47</f>
        <v>45196.49722222222</v>
      </c>
      <c r="N47">
        <v>270.27084350585898</v>
      </c>
    </row>
    <row r="48" spans="1:14" hidden="1" x14ac:dyDescent="0.3">
      <c r="A48" t="s">
        <v>47</v>
      </c>
      <c r="N48">
        <v>271.77841186523398</v>
      </c>
    </row>
    <row r="49" spans="1:14" hidden="1" x14ac:dyDescent="0.3">
      <c r="A49" t="s">
        <v>48</v>
      </c>
      <c r="N49">
        <v>274.66015625</v>
      </c>
    </row>
    <row r="50" spans="1:14" x14ac:dyDescent="0.3">
      <c r="A50" t="s">
        <v>252</v>
      </c>
      <c r="B50">
        <v>161.950439453125</v>
      </c>
      <c r="C50">
        <f>LEN(A50)</f>
        <v>964</v>
      </c>
      <c r="E50" s="2" t="str">
        <f>IF(C50&lt;&gt;964,MID(A50,FIND(".SUB.he5",A50)-44,4),MID(A50, FIND(".SUB.he5", A50) - 43, 4))</f>
        <v>2023</v>
      </c>
      <c r="F50" t="str">
        <f>IF(C50&lt;&gt;964,MID(A50, FIND(".SUB.he5", A50) - 39, 2), MID(A50, FIND(".SUB.he5", A50) - 38, 2))</f>
        <v>02</v>
      </c>
      <c r="G50" s="2" t="str">
        <f>IF(C50&lt;&gt;964,MID(A50, FIND(".SUB.he5", A50) - 37, 2), MID(A50, FIND(".SUB.he5", A50) - 36, 2))</f>
        <v>27</v>
      </c>
      <c r="H50" t="str">
        <f>IF(C50&lt;&gt;964,MID(A50, FIND(".SUB.he5", A50) - 34, 2), MID(A50, FIND(".SUB.he5", A50) - 33, 2))</f>
        <v>12</v>
      </c>
      <c r="I50" t="str">
        <f>IF(C50&lt;&gt;964,MID(A50, FIND(".SUB.he5", A50) - 32, 2), MID(A50, FIND(".SUB.he5", A50) - 31, 2))</f>
        <v>00</v>
      </c>
      <c r="J50">
        <v>0</v>
      </c>
      <c r="K50" s="2">
        <f>DATE(E50,F50,G50)</f>
        <v>44984</v>
      </c>
      <c r="L50" s="3">
        <f>TIME(H50,I50,J50)</f>
        <v>0.5</v>
      </c>
      <c r="M50" s="4">
        <f>K50+L50</f>
        <v>44984.5</v>
      </c>
      <c r="N50">
        <v>279.25958251953102</v>
      </c>
    </row>
    <row r="51" spans="1:14" hidden="1" x14ac:dyDescent="0.3">
      <c r="A51" t="s">
        <v>50</v>
      </c>
      <c r="N51">
        <v>280.09390258789</v>
      </c>
    </row>
    <row r="52" spans="1:14" hidden="1" x14ac:dyDescent="0.3">
      <c r="A52" t="s">
        <v>51</v>
      </c>
      <c r="N52">
        <v>281.57254028320301</v>
      </c>
    </row>
    <row r="53" spans="1:14" x14ac:dyDescent="0.3">
      <c r="A53" t="s">
        <v>118</v>
      </c>
      <c r="B53">
        <v>166.87178039550699</v>
      </c>
      <c r="C53">
        <f>LEN(A53)</f>
        <v>964</v>
      </c>
      <c r="E53" s="2" t="str">
        <f>IF(C53&lt;&gt;964,MID(A53,FIND(".SUB.he5",A53)-44,4),MID(A53, FIND(".SUB.he5", A53) - 43, 4))</f>
        <v>2022</v>
      </c>
      <c r="F53" t="str">
        <f>IF(C53&lt;&gt;964,MID(A53, FIND(".SUB.he5", A53) - 39, 2), MID(A53, FIND(".SUB.he5", A53) - 38, 2))</f>
        <v>12</v>
      </c>
      <c r="G53" s="2" t="str">
        <f>IF(C53&lt;&gt;964,MID(A53, FIND(".SUB.he5", A53) - 37, 2), MID(A53, FIND(".SUB.he5", A53) - 36, 2))</f>
        <v>09</v>
      </c>
      <c r="H53" t="str">
        <f>IF(C53&lt;&gt;964,MID(A53, FIND(".SUB.he5", A53) - 34, 2), MID(A53, FIND(".SUB.he5", A53) - 33, 2))</f>
        <v>11</v>
      </c>
      <c r="I53" t="str">
        <f>IF(C53&lt;&gt;964,MID(A53, FIND(".SUB.he5", A53) - 32, 2), MID(A53, FIND(".SUB.he5", A53) - 31, 2))</f>
        <v>55</v>
      </c>
      <c r="J53">
        <v>0</v>
      </c>
      <c r="K53" s="2">
        <f>DATE(E53,F53,G53)</f>
        <v>44904</v>
      </c>
      <c r="L53" s="3">
        <f>TIME(H53,I53,J53)</f>
        <v>0.49652777777777773</v>
      </c>
      <c r="M53" s="4">
        <f>K53+L53</f>
        <v>44904.496527777781</v>
      </c>
      <c r="N53">
        <v>283.92327880859301</v>
      </c>
    </row>
    <row r="54" spans="1:14" hidden="1" x14ac:dyDescent="0.3">
      <c r="A54" t="s">
        <v>53</v>
      </c>
      <c r="N54">
        <v>284.025146484375</v>
      </c>
    </row>
    <row r="55" spans="1:14" hidden="1" x14ac:dyDescent="0.3">
      <c r="A55" t="s">
        <v>54</v>
      </c>
      <c r="N55">
        <v>284.46813964843699</v>
      </c>
    </row>
    <row r="56" spans="1:14" x14ac:dyDescent="0.3">
      <c r="A56" t="s">
        <v>133</v>
      </c>
      <c r="B56">
        <v>185.48562622070301</v>
      </c>
      <c r="C56">
        <f>LEN(A56)</f>
        <v>964</v>
      </c>
      <c r="E56" s="2" t="str">
        <f>IF(C56&lt;&gt;964,MID(A56,FIND(".SUB.he5",A56)-44,4),MID(A56, FIND(".SUB.he5", A56) - 43, 4))</f>
        <v>2022</v>
      </c>
      <c r="F56" t="str">
        <f>IF(C56&lt;&gt;964,MID(A56, FIND(".SUB.he5", A56) - 39, 2), MID(A56, FIND(".SUB.he5", A56) - 38, 2))</f>
        <v>12</v>
      </c>
      <c r="G56" s="2" t="str">
        <f>IF(C56&lt;&gt;964,MID(A56, FIND(".SUB.he5", A56) - 37, 2), MID(A56, FIND(".SUB.he5", A56) - 36, 2))</f>
        <v>18</v>
      </c>
      <c r="H56" t="str">
        <f>IF(C56&lt;&gt;964,MID(A56, FIND(".SUB.he5", A56) - 34, 2), MID(A56, FIND(".SUB.he5", A56) - 33, 2))</f>
        <v>11</v>
      </c>
      <c r="I56" t="str">
        <f>IF(C56&lt;&gt;964,MID(A56, FIND(".SUB.he5", A56) - 32, 2), MID(A56, FIND(".SUB.he5", A56) - 31, 2))</f>
        <v>49</v>
      </c>
      <c r="J56">
        <v>0</v>
      </c>
      <c r="K56" s="2">
        <f>DATE(E56,F56,G56)</f>
        <v>44913</v>
      </c>
      <c r="L56" s="3">
        <f>TIME(H56,I56,J56)</f>
        <v>0.49236111111111108</v>
      </c>
      <c r="M56" s="4">
        <f>K56+L56</f>
        <v>44913.492361111108</v>
      </c>
      <c r="N56">
        <v>284.83581542968699</v>
      </c>
    </row>
    <row r="57" spans="1:14" hidden="1" x14ac:dyDescent="0.3">
      <c r="A57" t="s">
        <v>56</v>
      </c>
      <c r="N57">
        <v>287.311767578125</v>
      </c>
    </row>
    <row r="58" spans="1:14" hidden="1" x14ac:dyDescent="0.3">
      <c r="A58" t="s">
        <v>57</v>
      </c>
      <c r="N58">
        <v>287.823150634765</v>
      </c>
    </row>
    <row r="59" spans="1:14" hidden="1" x14ac:dyDescent="0.3">
      <c r="A59" t="s">
        <v>58</v>
      </c>
      <c r="N59">
        <v>289.50357055664</v>
      </c>
    </row>
    <row r="60" spans="1:14" hidden="1" x14ac:dyDescent="0.3">
      <c r="A60" t="s">
        <v>59</v>
      </c>
      <c r="N60">
        <v>292.01989746093699</v>
      </c>
    </row>
    <row r="61" spans="1:14" hidden="1" x14ac:dyDescent="0.3">
      <c r="A61" t="s">
        <v>60</v>
      </c>
      <c r="N61">
        <v>294.07449340820301</v>
      </c>
    </row>
    <row r="62" spans="1:14" hidden="1" x14ac:dyDescent="0.3">
      <c r="A62" t="s">
        <v>61</v>
      </c>
      <c r="N62">
        <v>300.26507568359301</v>
      </c>
    </row>
    <row r="63" spans="1:14" hidden="1" x14ac:dyDescent="0.3">
      <c r="A63" t="s">
        <v>62</v>
      </c>
      <c r="N63">
        <v>302.34033203125</v>
      </c>
    </row>
    <row r="64" spans="1:14" hidden="1" x14ac:dyDescent="0.3">
      <c r="A64" t="s">
        <v>63</v>
      </c>
      <c r="N64">
        <v>305.14691162109301</v>
      </c>
    </row>
    <row r="65" spans="1:14" hidden="1" x14ac:dyDescent="0.3">
      <c r="A65" t="s">
        <v>64</v>
      </c>
      <c r="N65">
        <v>306.64782714843699</v>
      </c>
    </row>
    <row r="66" spans="1:14" hidden="1" x14ac:dyDescent="0.3">
      <c r="A66" t="s">
        <v>65</v>
      </c>
      <c r="N66">
        <v>311.18304443359301</v>
      </c>
    </row>
    <row r="67" spans="1:14" hidden="1" x14ac:dyDescent="0.3">
      <c r="A67" t="s">
        <v>66</v>
      </c>
      <c r="N67">
        <v>311.86456298828102</v>
      </c>
    </row>
    <row r="68" spans="1:14" hidden="1" x14ac:dyDescent="0.3">
      <c r="A68" t="s">
        <v>67</v>
      </c>
      <c r="N68">
        <v>312.51525878906199</v>
      </c>
    </row>
    <row r="69" spans="1:14" hidden="1" x14ac:dyDescent="0.3">
      <c r="A69" t="s">
        <v>68</v>
      </c>
      <c r="N69">
        <v>313.37216186523398</v>
      </c>
    </row>
    <row r="70" spans="1:14" hidden="1" x14ac:dyDescent="0.3">
      <c r="A70" t="s">
        <v>69</v>
      </c>
      <c r="N70">
        <v>315.582427978515</v>
      </c>
    </row>
    <row r="71" spans="1:14" x14ac:dyDescent="0.3">
      <c r="A71" t="s">
        <v>614</v>
      </c>
      <c r="B71">
        <v>185.93972778320301</v>
      </c>
      <c r="C71">
        <f>LEN(A71)</f>
        <v>966</v>
      </c>
      <c r="E71" s="2" t="str">
        <f>IF(C71&lt;&gt;964,MID(A71,FIND(".SUB.he5",A71)-44,4),MID(A71, FIND(".SUB.he5", A71) - 43, 4))</f>
        <v>2023</v>
      </c>
      <c r="F71" t="str">
        <f>IF(C71&lt;&gt;964,MID(A71, FIND(".SUB.he5", A71) - 39, 2), MID(A71, FIND(".SUB.he5", A71) - 38, 2))</f>
        <v>09</v>
      </c>
      <c r="G71" s="2" t="str">
        <f>IF(C71&lt;&gt;964,MID(A71, FIND(".SUB.he5", A71) - 37, 2), MID(A71, FIND(".SUB.he5", A71) - 36, 2))</f>
        <v>20</v>
      </c>
      <c r="H71" t="str">
        <f>IF(C71&lt;&gt;964,MID(A71, FIND(".SUB.he5", A71) - 34, 2), MID(A71, FIND(".SUB.he5", A71) - 33, 2))</f>
        <v>11</v>
      </c>
      <c r="I71" t="str">
        <f>IF(C71&lt;&gt;964,MID(A71, FIND(".SUB.he5", A71) - 32, 2), MID(A71, FIND(".SUB.he5", A71) - 31, 2))</f>
        <v>55</v>
      </c>
      <c r="J71">
        <v>0</v>
      </c>
      <c r="K71" s="2">
        <f>DATE(E71,F71,G71)</f>
        <v>45189</v>
      </c>
      <c r="L71" s="3">
        <f>TIME(H71,I71,J71)</f>
        <v>0.49652777777777773</v>
      </c>
      <c r="M71" s="4">
        <f>K71+L71</f>
        <v>45189.496527777781</v>
      </c>
      <c r="N71">
        <v>315.93450927734301</v>
      </c>
    </row>
    <row r="72" spans="1:14" hidden="1" x14ac:dyDescent="0.3">
      <c r="A72" t="s">
        <v>71</v>
      </c>
      <c r="N72">
        <v>316.52874755859301</v>
      </c>
    </row>
    <row r="73" spans="1:14" hidden="1" x14ac:dyDescent="0.3">
      <c r="A73" t="s">
        <v>72</v>
      </c>
      <c r="N73">
        <v>316.83697509765602</v>
      </c>
    </row>
    <row r="74" spans="1:14" hidden="1" x14ac:dyDescent="0.3">
      <c r="A74" t="s">
        <v>73</v>
      </c>
      <c r="N74">
        <v>317.08212280273398</v>
      </c>
    </row>
    <row r="75" spans="1:14" hidden="1" x14ac:dyDescent="0.3">
      <c r="A75" t="s">
        <v>74</v>
      </c>
      <c r="N75">
        <v>317.625244140625</v>
      </c>
    </row>
    <row r="76" spans="1:14" hidden="1" x14ac:dyDescent="0.3">
      <c r="A76" t="s">
        <v>75</v>
      </c>
      <c r="N76">
        <v>317.62631225585898</v>
      </c>
    </row>
    <row r="77" spans="1:14" x14ac:dyDescent="0.3">
      <c r="A77" t="s">
        <v>157</v>
      </c>
      <c r="B77">
        <v>197.66558837890599</v>
      </c>
      <c r="C77">
        <f>LEN(A77)</f>
        <v>964</v>
      </c>
      <c r="E77" s="2" t="str">
        <f>IF(C77&lt;&gt;964,MID(A77,FIND(".SUB.he5",A77)-44,4),MID(A77, FIND(".SUB.he5", A77) - 43, 4))</f>
        <v>2023</v>
      </c>
      <c r="F77" t="str">
        <f>IF(C77&lt;&gt;964,MID(A77, FIND(".SUB.he5", A77) - 39, 2), MID(A77, FIND(".SUB.he5", A77) - 38, 2))</f>
        <v>01</v>
      </c>
      <c r="G77" s="2" t="str">
        <f>IF(C77&lt;&gt;964,MID(A77, FIND(".SUB.he5", A77) - 37, 2), MID(A77, FIND(".SUB.he5", A77) - 36, 2))</f>
        <v>01</v>
      </c>
      <c r="H77" t="str">
        <f>IF(C77&lt;&gt;964,MID(A77, FIND(".SUB.he5", A77) - 34, 2), MID(A77, FIND(".SUB.he5", A77) - 33, 2))</f>
        <v>12</v>
      </c>
      <c r="I77" t="str">
        <f>IF(C77&lt;&gt;964,MID(A77, FIND(".SUB.he5", A77) - 32, 2), MID(A77, FIND(".SUB.he5", A77) - 31, 2))</f>
        <v>01</v>
      </c>
      <c r="J77">
        <v>0</v>
      </c>
      <c r="K77" s="2">
        <f>DATE(E77,F77,G77)</f>
        <v>44927</v>
      </c>
      <c r="L77" s="3">
        <f>TIME(H77,I77,J77)</f>
        <v>0.50069444444444444</v>
      </c>
      <c r="M77" s="4">
        <f>K77+L77</f>
        <v>44927.500694444447</v>
      </c>
      <c r="N77">
        <v>317.70855712890602</v>
      </c>
    </row>
    <row r="78" spans="1:14" hidden="1" x14ac:dyDescent="0.3">
      <c r="A78" t="s">
        <v>77</v>
      </c>
      <c r="N78">
        <v>319.09222412109301</v>
      </c>
    </row>
    <row r="79" spans="1:14" hidden="1" x14ac:dyDescent="0.3">
      <c r="A79" t="s">
        <v>78</v>
      </c>
      <c r="N79">
        <v>320.23977661132801</v>
      </c>
    </row>
    <row r="80" spans="1:14" x14ac:dyDescent="0.3">
      <c r="A80" t="s">
        <v>148</v>
      </c>
      <c r="B80">
        <v>199.56455993652301</v>
      </c>
      <c r="C80">
        <f>LEN(A80)</f>
        <v>964</v>
      </c>
      <c r="E80" s="2" t="str">
        <f>IF(C80&lt;&gt;964,MID(A80,FIND(".SUB.he5",A80)-44,4),MID(A80, FIND(".SUB.he5", A80) - 43, 4))</f>
        <v>2022</v>
      </c>
      <c r="F80" t="str">
        <f>IF(C80&lt;&gt;964,MID(A80, FIND(".SUB.he5", A80) - 39, 2), MID(A80, FIND(".SUB.he5", A80) - 38, 2))</f>
        <v>12</v>
      </c>
      <c r="G80" s="2" t="str">
        <f>IF(C80&lt;&gt;964,MID(A80, FIND(".SUB.he5", A80) - 37, 2), MID(A80, FIND(".SUB.he5", A80) - 36, 2))</f>
        <v>27</v>
      </c>
      <c r="H80" t="str">
        <f>IF(C80&lt;&gt;964,MID(A80, FIND(".SUB.he5", A80) - 34, 2), MID(A80, FIND(".SUB.he5", A80) - 33, 2))</f>
        <v>11</v>
      </c>
      <c r="I80" t="str">
        <f>IF(C80&lt;&gt;964,MID(A80, FIND(".SUB.he5", A80) - 32, 2), MID(A80, FIND(".SUB.he5", A80) - 31, 2))</f>
        <v>42</v>
      </c>
      <c r="J80">
        <v>0</v>
      </c>
      <c r="K80" s="2">
        <f>DATE(E80,F80,G80)</f>
        <v>44922</v>
      </c>
      <c r="L80" s="3">
        <f>TIME(H80,I80,J80)</f>
        <v>0.48749999999999999</v>
      </c>
      <c r="M80" s="4">
        <f>K80+L80</f>
        <v>44922.487500000003</v>
      </c>
      <c r="N80">
        <v>322.23764038085898</v>
      </c>
    </row>
    <row r="81" spans="1:14" hidden="1" x14ac:dyDescent="0.3">
      <c r="A81" t="s">
        <v>80</v>
      </c>
      <c r="N81">
        <v>324.156646728515</v>
      </c>
    </row>
    <row r="82" spans="1:14" hidden="1" x14ac:dyDescent="0.3">
      <c r="A82" t="s">
        <v>81</v>
      </c>
      <c r="N82">
        <v>325.43020629882801</v>
      </c>
    </row>
    <row r="83" spans="1:14" x14ac:dyDescent="0.3">
      <c r="A83" t="s">
        <v>103</v>
      </c>
      <c r="B83">
        <v>201.45495605468699</v>
      </c>
      <c r="C83">
        <f>LEN(A83)</f>
        <v>964</v>
      </c>
      <c r="E83" s="2" t="str">
        <f>IF(C83&lt;&gt;964,MID(A83,FIND(".SUB.he5",A83)-44,4),MID(A83, FIND(".SUB.he5", A83) - 43, 4))</f>
        <v>2022</v>
      </c>
      <c r="F83" t="str">
        <f>IF(C83&lt;&gt;964,MID(A83, FIND(".SUB.he5", A83) - 39, 2), MID(A83, FIND(".SUB.he5", A83) - 38, 2))</f>
        <v>11</v>
      </c>
      <c r="G83" s="2" t="str">
        <f>IF(C83&lt;&gt;964,MID(A83, FIND(".SUB.he5", A83) - 37, 2), MID(A83, FIND(".SUB.he5", A83) - 36, 2))</f>
        <v>30</v>
      </c>
      <c r="H83" t="str">
        <f>IF(C83&lt;&gt;964,MID(A83, FIND(".SUB.he5", A83) - 34, 2), MID(A83, FIND(".SUB.he5", A83) - 33, 2))</f>
        <v>12</v>
      </c>
      <c r="I83" t="str">
        <f>IF(C83&lt;&gt;964,MID(A83, FIND(".SUB.he5", A83) - 32, 2), MID(A83, FIND(".SUB.he5", A83) - 31, 2))</f>
        <v>01</v>
      </c>
      <c r="J83">
        <v>0</v>
      </c>
      <c r="K83" s="2">
        <f>DATE(E83,F83,G83)</f>
        <v>44895</v>
      </c>
      <c r="L83" s="3">
        <f>TIME(H83,I83,J83)</f>
        <v>0.50069444444444444</v>
      </c>
      <c r="M83" s="4">
        <f>K83+L83</f>
        <v>44895.500694444447</v>
      </c>
      <c r="N83">
        <v>326.43557739257801</v>
      </c>
    </row>
    <row r="84" spans="1:14" hidden="1" x14ac:dyDescent="0.3">
      <c r="A84" t="s">
        <v>83</v>
      </c>
      <c r="N84">
        <v>327.62875366210898</v>
      </c>
    </row>
    <row r="85" spans="1:14" hidden="1" x14ac:dyDescent="0.3">
      <c r="A85" t="s">
        <v>84</v>
      </c>
      <c r="N85">
        <v>328.17742919921801</v>
      </c>
    </row>
    <row r="86" spans="1:14" hidden="1" x14ac:dyDescent="0.3">
      <c r="A86" t="s">
        <v>85</v>
      </c>
      <c r="N86">
        <v>328.61273193359301</v>
      </c>
    </row>
    <row r="87" spans="1:14" hidden="1" x14ac:dyDescent="0.3">
      <c r="A87" t="s">
        <v>86</v>
      </c>
      <c r="N87">
        <v>328.80770874023398</v>
      </c>
    </row>
    <row r="88" spans="1:14" hidden="1" x14ac:dyDescent="0.3">
      <c r="A88" t="s">
        <v>87</v>
      </c>
      <c r="N88">
        <v>329.804443359375</v>
      </c>
    </row>
    <row r="89" spans="1:14" hidden="1" x14ac:dyDescent="0.3">
      <c r="A89" t="s">
        <v>88</v>
      </c>
      <c r="N89">
        <v>332.89553833007801</v>
      </c>
    </row>
    <row r="90" spans="1:14" hidden="1" x14ac:dyDescent="0.3">
      <c r="A90" t="s">
        <v>89</v>
      </c>
      <c r="N90">
        <v>335.142822265625</v>
      </c>
    </row>
    <row r="91" spans="1:14" hidden="1" x14ac:dyDescent="0.3">
      <c r="A91" t="s">
        <v>90</v>
      </c>
      <c r="N91">
        <v>335.73751831054602</v>
      </c>
    </row>
    <row r="92" spans="1:14" hidden="1" x14ac:dyDescent="0.3">
      <c r="A92" t="s">
        <v>91</v>
      </c>
      <c r="N92">
        <v>336.33465576171801</v>
      </c>
    </row>
    <row r="93" spans="1:14" hidden="1" x14ac:dyDescent="0.3">
      <c r="A93" t="s">
        <v>92</v>
      </c>
      <c r="N93">
        <v>336.81411743164</v>
      </c>
    </row>
    <row r="94" spans="1:14" hidden="1" x14ac:dyDescent="0.3">
      <c r="A94" t="s">
        <v>93</v>
      </c>
      <c r="N94">
        <v>338.626861572265</v>
      </c>
    </row>
    <row r="95" spans="1:14" x14ac:dyDescent="0.3">
      <c r="A95" t="s">
        <v>160</v>
      </c>
      <c r="B95">
        <v>207.86315917968699</v>
      </c>
      <c r="C95">
        <f>LEN(A95)</f>
        <v>964</v>
      </c>
      <c r="E95" s="2" t="str">
        <f>IF(C95&lt;&gt;964,MID(A95,FIND(".SUB.he5",A95)-44,4),MID(A95, FIND(".SUB.he5", A95) - 43, 4))</f>
        <v>2023</v>
      </c>
      <c r="F95" t="str">
        <f>IF(C95&lt;&gt;964,MID(A95, FIND(".SUB.he5", A95) - 39, 2), MID(A95, FIND(".SUB.he5", A95) - 38, 2))</f>
        <v>01</v>
      </c>
      <c r="G95" s="2" t="str">
        <f>IF(C95&lt;&gt;964,MID(A95, FIND(".SUB.he5", A95) - 37, 2), MID(A95, FIND(".SUB.he5", A95) - 36, 2))</f>
        <v>03</v>
      </c>
      <c r="H95" t="str">
        <f>IF(C95&lt;&gt;964,MID(A95, FIND(".SUB.he5", A95) - 34, 2), MID(A95, FIND(".SUB.he5", A95) - 33, 2))</f>
        <v>11</v>
      </c>
      <c r="I95" t="str">
        <f>IF(C95&lt;&gt;964,MID(A95, FIND(".SUB.he5", A95) - 32, 2), MID(A95, FIND(".SUB.he5", A95) - 31, 2))</f>
        <v>49</v>
      </c>
      <c r="J95">
        <v>0</v>
      </c>
      <c r="K95" s="2">
        <f>DATE(E95,F95,G95)</f>
        <v>44929</v>
      </c>
      <c r="L95" s="3">
        <f>TIME(H95,I95,J95)</f>
        <v>0.49236111111111108</v>
      </c>
      <c r="M95" s="4">
        <f>K95+L95</f>
        <v>44929.492361111108</v>
      </c>
      <c r="N95">
        <v>339.109130859375</v>
      </c>
    </row>
    <row r="96" spans="1:14" hidden="1" x14ac:dyDescent="0.3">
      <c r="A96" t="s">
        <v>95</v>
      </c>
      <c r="N96">
        <v>339.18994140625</v>
      </c>
    </row>
    <row r="97" spans="1:14" hidden="1" x14ac:dyDescent="0.3">
      <c r="A97" t="s">
        <v>96</v>
      </c>
      <c r="N97">
        <v>339.69992065429602</v>
      </c>
    </row>
    <row r="98" spans="1:14" x14ac:dyDescent="0.3">
      <c r="A98" t="s">
        <v>106</v>
      </c>
      <c r="B98">
        <v>211.10028076171801</v>
      </c>
      <c r="C98">
        <f>LEN(A98)</f>
        <v>964</v>
      </c>
      <c r="E98" s="2" t="str">
        <f>IF(C98&lt;&gt;964,MID(A98,FIND(".SUB.he5",A98)-44,4),MID(A98, FIND(".SUB.he5", A98) - 43, 4))</f>
        <v>2022</v>
      </c>
      <c r="F98" t="str">
        <f>IF(C98&lt;&gt;964,MID(A98, FIND(".SUB.he5", A98) - 39, 2), MID(A98, FIND(".SUB.he5", A98) - 38, 2))</f>
        <v>12</v>
      </c>
      <c r="G98" s="2" t="str">
        <f>IF(C98&lt;&gt;964,MID(A98, FIND(".SUB.he5", A98) - 37, 2), MID(A98, FIND(".SUB.he5", A98) - 36, 2))</f>
        <v>02</v>
      </c>
      <c r="H98" t="str">
        <f>IF(C98&lt;&gt;964,MID(A98, FIND(".SUB.he5", A98) - 34, 2), MID(A98, FIND(".SUB.he5", A98) - 33, 2))</f>
        <v>11</v>
      </c>
      <c r="I98" t="str">
        <f>IF(C98&lt;&gt;964,MID(A98, FIND(".SUB.he5", A98) - 32, 2), MID(A98, FIND(".SUB.he5", A98) - 31, 2))</f>
        <v>49</v>
      </c>
      <c r="J98">
        <v>0</v>
      </c>
      <c r="K98" s="2">
        <f>DATE(E98,F98,G98)</f>
        <v>44897</v>
      </c>
      <c r="L98" s="3">
        <f>TIME(H98,I98,J98)</f>
        <v>0.49236111111111108</v>
      </c>
      <c r="M98" s="4">
        <f>K98+L98</f>
        <v>44897.492361111108</v>
      </c>
      <c r="N98">
        <v>340.083984375</v>
      </c>
    </row>
    <row r="99" spans="1:14" hidden="1" x14ac:dyDescent="0.3">
      <c r="A99" t="s">
        <v>98</v>
      </c>
      <c r="N99">
        <v>340.22998046875</v>
      </c>
    </row>
    <row r="100" spans="1:14" hidden="1" x14ac:dyDescent="0.3">
      <c r="A100" t="s">
        <v>99</v>
      </c>
      <c r="N100">
        <v>340.51535034179602</v>
      </c>
    </row>
    <row r="101" spans="1:14" hidden="1" x14ac:dyDescent="0.3">
      <c r="A101" t="s">
        <v>100</v>
      </c>
      <c r="N101">
        <v>340.72552490234301</v>
      </c>
    </row>
    <row r="102" spans="1:14" hidden="1" x14ac:dyDescent="0.3">
      <c r="A102" t="s">
        <v>101</v>
      </c>
      <c r="N102">
        <v>342.45779418945301</v>
      </c>
    </row>
    <row r="103" spans="1:14" hidden="1" x14ac:dyDescent="0.3">
      <c r="A103" t="s">
        <v>102</v>
      </c>
      <c r="N103">
        <v>343.43746948242102</v>
      </c>
    </row>
    <row r="104" spans="1:14" x14ac:dyDescent="0.3">
      <c r="A104" t="s">
        <v>318</v>
      </c>
      <c r="B104">
        <v>220.31307983398401</v>
      </c>
      <c r="C104">
        <f>LEN(A104)</f>
        <v>964</v>
      </c>
      <c r="E104" s="2" t="str">
        <f>IF(C104&lt;&gt;964,MID(A104,FIND(".SUB.he5",A104)-44,4),MID(A104, FIND(".SUB.he5", A104) - 43, 4))</f>
        <v>2023</v>
      </c>
      <c r="F104" t="str">
        <f>IF(C104&lt;&gt;964,MID(A104, FIND(".SUB.he5", A104) - 39, 2), MID(A104, FIND(".SUB.he5", A104) - 38, 2))</f>
        <v>04</v>
      </c>
      <c r="G104" s="2" t="str">
        <f>IF(C104&lt;&gt;964,MID(A104, FIND(".SUB.he5", A104) - 37, 2), MID(A104, FIND(".SUB.he5", A104) - 36, 2))</f>
        <v>07</v>
      </c>
      <c r="H104" t="str">
        <f>IF(C104&lt;&gt;964,MID(A104, FIND(".SUB.he5", A104) - 34, 2), MID(A104, FIND(".SUB.he5", A104) - 33, 2))</f>
        <v>12</v>
      </c>
      <c r="I104" t="str">
        <f>IF(C104&lt;&gt;964,MID(A104, FIND(".SUB.he5", A104) - 32, 2), MID(A104, FIND(".SUB.he5", A104) - 31, 2))</f>
        <v>05</v>
      </c>
      <c r="J104">
        <v>0</v>
      </c>
      <c r="K104" s="2">
        <f>DATE(E104,F104,G104)</f>
        <v>45023</v>
      </c>
      <c r="L104" s="3">
        <f>TIME(H104,I104,J104)</f>
        <v>0.50347222222222221</v>
      </c>
      <c r="M104" s="4">
        <f>K104+L104</f>
        <v>45023.503472222219</v>
      </c>
      <c r="N104">
        <v>344.08270263671801</v>
      </c>
    </row>
    <row r="105" spans="1:14" hidden="1" x14ac:dyDescent="0.3">
      <c r="A105" t="s">
        <v>104</v>
      </c>
      <c r="N105">
        <v>344.52850341796801</v>
      </c>
    </row>
    <row r="106" spans="1:14" hidden="1" x14ac:dyDescent="0.3">
      <c r="A106" t="s">
        <v>105</v>
      </c>
      <c r="N106">
        <v>344.75689697265602</v>
      </c>
    </row>
    <row r="107" spans="1:14" x14ac:dyDescent="0.3">
      <c r="A107" t="s">
        <v>94</v>
      </c>
      <c r="B107">
        <v>222.55722045898401</v>
      </c>
      <c r="C107">
        <f>LEN(A107)</f>
        <v>964</v>
      </c>
      <c r="E107" s="2" t="str">
        <f>IF(C107&lt;&gt;964,MID(A107,FIND(".SUB.he5",A107)-44,4),MID(A107, FIND(".SUB.he5", A107) - 43, 4))</f>
        <v>2022</v>
      </c>
      <c r="F107" t="str">
        <f>IF(C107&lt;&gt;964,MID(A107, FIND(".SUB.he5", A107) - 39, 2), MID(A107, FIND(".SUB.he5", A107) - 38, 2))</f>
        <v>11</v>
      </c>
      <c r="G107" s="2" t="str">
        <f>IF(C107&lt;&gt;964,MID(A107, FIND(".SUB.he5", A107) - 37, 2), MID(A107, FIND(".SUB.he5", A107) - 36, 2))</f>
        <v>25</v>
      </c>
      <c r="H107" t="str">
        <f>IF(C107&lt;&gt;964,MID(A107, FIND(".SUB.he5", A107) - 34, 2), MID(A107, FIND(".SUB.he5", A107) - 33, 2))</f>
        <v>11</v>
      </c>
      <c r="I107" t="str">
        <f>IF(C107&lt;&gt;964,MID(A107, FIND(".SUB.he5", A107) - 32, 2), MID(A107, FIND(".SUB.he5", A107) - 31, 2))</f>
        <v>43</v>
      </c>
      <c r="J107">
        <v>0</v>
      </c>
      <c r="K107" s="2">
        <f>DATE(E107,F107,G107)</f>
        <v>44890</v>
      </c>
      <c r="L107" s="3">
        <f>TIME(H107,I107,J107)</f>
        <v>0.48819444444444443</v>
      </c>
      <c r="M107" s="4">
        <f>K107+L107</f>
        <v>44890.488194444442</v>
      </c>
      <c r="N107">
        <v>344.97595214843699</v>
      </c>
    </row>
    <row r="108" spans="1:14" hidden="1" x14ac:dyDescent="0.3">
      <c r="A108" t="s">
        <v>107</v>
      </c>
      <c r="N108">
        <v>345.063232421875</v>
      </c>
    </row>
    <row r="109" spans="1:14" hidden="1" x14ac:dyDescent="0.3">
      <c r="A109" t="s">
        <v>108</v>
      </c>
      <c r="N109">
        <v>350.18548583984301</v>
      </c>
    </row>
    <row r="110" spans="1:14" x14ac:dyDescent="0.3">
      <c r="A110" t="s">
        <v>79</v>
      </c>
      <c r="B110">
        <v>224.24932861328099</v>
      </c>
      <c r="C110">
        <f>LEN(A110)</f>
        <v>964</v>
      </c>
      <c r="E110" s="2" t="str">
        <f>IF(C110&lt;&gt;964,MID(A110,FIND(".SUB.he5",A110)-44,4),MID(A110, FIND(".SUB.he5", A110) - 43, 4))</f>
        <v>2022</v>
      </c>
      <c r="F110" t="str">
        <f>IF(C110&lt;&gt;964,MID(A110, FIND(".SUB.he5", A110) - 39, 2), MID(A110, FIND(".SUB.he5", A110) - 38, 2))</f>
        <v>11</v>
      </c>
      <c r="G110" s="2" t="str">
        <f>IF(C110&lt;&gt;964,MID(A110, FIND(".SUB.he5", A110) - 37, 2), MID(A110, FIND(".SUB.he5", A110) - 36, 2))</f>
        <v>16</v>
      </c>
      <c r="H110" t="str">
        <f>IF(C110&lt;&gt;964,MID(A110, FIND(".SUB.he5", A110) - 34, 2), MID(A110, FIND(".SUB.he5", A110) - 33, 2))</f>
        <v>11</v>
      </c>
      <c r="I110" t="str">
        <f>IF(C110&lt;&gt;964,MID(A110, FIND(".SUB.he5", A110) - 32, 2), MID(A110, FIND(".SUB.he5", A110) - 31, 2))</f>
        <v>49</v>
      </c>
      <c r="J110">
        <v>0</v>
      </c>
      <c r="K110" s="2">
        <f>DATE(E110,F110,G110)</f>
        <v>44881</v>
      </c>
      <c r="L110" s="3">
        <f>TIME(H110,I110,J110)</f>
        <v>0.49236111111111108</v>
      </c>
      <c r="M110" s="4">
        <f>K110+L110</f>
        <v>44881.492361111108</v>
      </c>
      <c r="N110">
        <v>351.223876953125</v>
      </c>
    </row>
    <row r="111" spans="1:14" hidden="1" x14ac:dyDescent="0.3">
      <c r="A111" t="s">
        <v>110</v>
      </c>
      <c r="N111">
        <v>352.213623046875</v>
      </c>
    </row>
    <row r="112" spans="1:14" hidden="1" x14ac:dyDescent="0.3">
      <c r="A112" t="s">
        <v>111</v>
      </c>
      <c r="N112">
        <v>354.18630981445301</v>
      </c>
    </row>
    <row r="113" spans="1:14" x14ac:dyDescent="0.3">
      <c r="A113" t="s">
        <v>76</v>
      </c>
      <c r="B113">
        <v>226.740966796875</v>
      </c>
      <c r="C113">
        <f>LEN(A113)</f>
        <v>964</v>
      </c>
      <c r="E113" s="2" t="str">
        <f>IF(C113&lt;&gt;964,MID(A113,FIND(".SUB.he5",A113)-44,4),MID(A113, FIND(".SUB.he5", A113) - 43, 4))</f>
        <v>2022</v>
      </c>
      <c r="F113" t="str">
        <f>IF(C113&lt;&gt;964,MID(A113, FIND(".SUB.he5", A113) - 39, 2), MID(A113, FIND(".SUB.he5", A113) - 38, 2))</f>
        <v>11</v>
      </c>
      <c r="G113" s="2" t="str">
        <f>IF(C113&lt;&gt;964,MID(A113, FIND(".SUB.he5", A113) - 37, 2), MID(A113, FIND(".SUB.he5", A113) - 36, 2))</f>
        <v>14</v>
      </c>
      <c r="H113" t="str">
        <f>IF(C113&lt;&gt;964,MID(A113, FIND(".SUB.he5", A113) - 34, 2), MID(A113, FIND(".SUB.he5", A113) - 33, 2))</f>
        <v>12</v>
      </c>
      <c r="I113" t="str">
        <f>IF(C113&lt;&gt;964,MID(A113, FIND(".SUB.he5", A113) - 32, 2), MID(A113, FIND(".SUB.he5", A113) - 31, 2))</f>
        <v>02</v>
      </c>
      <c r="J113">
        <v>0</v>
      </c>
      <c r="K113" s="2">
        <f>DATE(E113,F113,G113)</f>
        <v>44879</v>
      </c>
      <c r="L113" s="3">
        <f>TIME(H113,I113,J113)</f>
        <v>0.50138888888888888</v>
      </c>
      <c r="M113" s="4">
        <f>K113+L113</f>
        <v>44879.501388888886</v>
      </c>
      <c r="N113">
        <v>354.586334228515</v>
      </c>
    </row>
    <row r="114" spans="1:14" hidden="1" x14ac:dyDescent="0.3">
      <c r="A114" t="s">
        <v>113</v>
      </c>
      <c r="N114">
        <v>355.93914794921801</v>
      </c>
    </row>
    <row r="115" spans="1:14" hidden="1" x14ac:dyDescent="0.3">
      <c r="A115" t="s">
        <v>114</v>
      </c>
      <c r="N115">
        <v>356.38287353515602</v>
      </c>
    </row>
    <row r="116" spans="1:14" hidden="1" x14ac:dyDescent="0.3">
      <c r="A116" t="s">
        <v>115</v>
      </c>
      <c r="N116">
        <v>357.01318359375</v>
      </c>
    </row>
    <row r="117" spans="1:14" hidden="1" x14ac:dyDescent="0.3">
      <c r="A117" t="s">
        <v>116</v>
      </c>
      <c r="N117">
        <v>357.50515747070301</v>
      </c>
    </row>
    <row r="118" spans="1:14" hidden="1" x14ac:dyDescent="0.3">
      <c r="A118" t="s">
        <v>117</v>
      </c>
      <c r="N118">
        <v>358.849609375</v>
      </c>
    </row>
    <row r="119" spans="1:14" x14ac:dyDescent="0.3">
      <c r="A119" t="s">
        <v>231</v>
      </c>
      <c r="B119">
        <v>227.68609619140599</v>
      </c>
      <c r="C119">
        <f>LEN(A119)</f>
        <v>964</v>
      </c>
      <c r="E119" s="2" t="str">
        <f>IF(C119&lt;&gt;964,MID(A119,FIND(".SUB.he5",A119)-44,4),MID(A119, FIND(".SUB.he5", A119) - 43, 4))</f>
        <v>2023</v>
      </c>
      <c r="F119" t="str">
        <f>IF(C119&lt;&gt;964,MID(A119, FIND(".SUB.he5", A119) - 39, 2), MID(A119, FIND(".SUB.he5", A119) - 38, 2))</f>
        <v>02</v>
      </c>
      <c r="G119" s="2" t="str">
        <f>IF(C119&lt;&gt;964,MID(A119, FIND(".SUB.he5", A119) - 37, 2), MID(A119, FIND(".SUB.he5", A119) - 36, 2))</f>
        <v>14</v>
      </c>
      <c r="H119" t="str">
        <f>IF(C119&lt;&gt;964,MID(A119, FIND(".SUB.he5", A119) - 34, 2), MID(A119, FIND(".SUB.he5", A119) - 33, 2))</f>
        <v>12</v>
      </c>
      <c r="I119" t="str">
        <f>IF(C119&lt;&gt;964,MID(A119, FIND(".SUB.he5", A119) - 32, 2), MID(A119, FIND(".SUB.he5", A119) - 31, 2))</f>
        <v>30</v>
      </c>
      <c r="J119">
        <v>0</v>
      </c>
      <c r="K119" s="2">
        <f>DATE(E119,F119,G119)</f>
        <v>44971</v>
      </c>
      <c r="L119" s="3">
        <f>TIME(H119,I119,J119)</f>
        <v>0.52083333333333337</v>
      </c>
      <c r="M119" s="4">
        <f>K119+L119</f>
        <v>44971.520833333336</v>
      </c>
      <c r="N119">
        <v>360.70587158203102</v>
      </c>
    </row>
    <row r="120" spans="1:14" hidden="1" x14ac:dyDescent="0.3">
      <c r="A120" t="s">
        <v>119</v>
      </c>
      <c r="N120">
        <v>362.79330444335898</v>
      </c>
    </row>
    <row r="121" spans="1:14" hidden="1" x14ac:dyDescent="0.3">
      <c r="A121" t="s">
        <v>120</v>
      </c>
      <c r="N121">
        <v>363.13653564453102</v>
      </c>
    </row>
    <row r="122" spans="1:14" hidden="1" x14ac:dyDescent="0.3">
      <c r="A122" t="s">
        <v>121</v>
      </c>
      <c r="N122">
        <v>364.56057739257801</v>
      </c>
    </row>
    <row r="123" spans="1:14" hidden="1" x14ac:dyDescent="0.3">
      <c r="A123" t="s">
        <v>122</v>
      </c>
      <c r="N123">
        <v>369.36517333984301</v>
      </c>
    </row>
    <row r="124" spans="1:14" hidden="1" x14ac:dyDescent="0.3">
      <c r="A124" t="s">
        <v>123</v>
      </c>
      <c r="N124">
        <v>371.56268310546801</v>
      </c>
    </row>
    <row r="125" spans="1:14" hidden="1" x14ac:dyDescent="0.3">
      <c r="A125" t="s">
        <v>124</v>
      </c>
      <c r="N125">
        <v>372.17929077148398</v>
      </c>
    </row>
    <row r="126" spans="1:14" hidden="1" x14ac:dyDescent="0.3">
      <c r="A126" t="s">
        <v>125</v>
      </c>
      <c r="N126">
        <v>374.05453491210898</v>
      </c>
    </row>
    <row r="127" spans="1:14" hidden="1" x14ac:dyDescent="0.3">
      <c r="A127" t="s">
        <v>126</v>
      </c>
      <c r="N127">
        <v>374.85299682617102</v>
      </c>
    </row>
    <row r="128" spans="1:14" x14ac:dyDescent="0.3">
      <c r="A128" t="s">
        <v>49</v>
      </c>
      <c r="B128">
        <v>228.78369140625</v>
      </c>
      <c r="C128">
        <f>LEN(A128)</f>
        <v>964</v>
      </c>
      <c r="E128" s="2" t="str">
        <f>IF(C128&lt;&gt;964,MID(A128,FIND(".SUB.he5",A128)-44,4),MID(A128, FIND(".SUB.he5", A128) - 43, 4))</f>
        <v>2022</v>
      </c>
      <c r="F128" t="str">
        <f>IF(C128&lt;&gt;964,MID(A128, FIND(".SUB.he5", A128) - 39, 2), MID(A128, FIND(".SUB.he5", A128) - 38, 2))</f>
        <v>10</v>
      </c>
      <c r="G128" s="2" t="str">
        <f>IF(C128&lt;&gt;964,MID(A128, FIND(".SUB.he5", A128) - 37, 2), MID(A128, FIND(".SUB.he5", A128) - 36, 2))</f>
        <v>29</v>
      </c>
      <c r="H128" t="str">
        <f>IF(C128&lt;&gt;964,MID(A128, FIND(".SUB.he5", A128) - 34, 2), MID(A128, FIND(".SUB.he5", A128) - 33, 2))</f>
        <v>12</v>
      </c>
      <c r="I128" t="str">
        <f>IF(C128&lt;&gt;964,MID(A128, FIND(".SUB.he5", A128) - 32, 2), MID(A128, FIND(".SUB.he5", A128) - 31, 2))</f>
        <v>03</v>
      </c>
      <c r="J128">
        <v>0</v>
      </c>
      <c r="K128" s="2">
        <f>DATE(E128,F128,G128)</f>
        <v>44863</v>
      </c>
      <c r="L128" s="3">
        <f>TIME(H128,I128,J128)</f>
        <v>0.50208333333333333</v>
      </c>
      <c r="M128" s="4">
        <f>K128+L128</f>
        <v>44863.502083333333</v>
      </c>
      <c r="N128">
        <v>376.31506347656199</v>
      </c>
    </row>
    <row r="129" spans="1:14" hidden="1" x14ac:dyDescent="0.3">
      <c r="A129" t="s">
        <v>128</v>
      </c>
      <c r="N129">
        <v>376.89950561523398</v>
      </c>
    </row>
    <row r="130" spans="1:14" hidden="1" x14ac:dyDescent="0.3">
      <c r="A130" t="s">
        <v>129</v>
      </c>
      <c r="N130">
        <v>378.38021850585898</v>
      </c>
    </row>
    <row r="131" spans="1:14" hidden="1" x14ac:dyDescent="0.3">
      <c r="A131" t="s">
        <v>130</v>
      </c>
      <c r="N131">
        <v>380.503662109375</v>
      </c>
    </row>
    <row r="132" spans="1:14" hidden="1" x14ac:dyDescent="0.3">
      <c r="A132" t="s">
        <v>131</v>
      </c>
      <c r="N132">
        <v>387.79949951171801</v>
      </c>
    </row>
    <row r="133" spans="1:14" hidden="1" x14ac:dyDescent="0.3">
      <c r="A133" t="s">
        <v>132</v>
      </c>
      <c r="N133">
        <v>388.29171752929602</v>
      </c>
    </row>
    <row r="134" spans="1:14" x14ac:dyDescent="0.3">
      <c r="A134" t="s">
        <v>264</v>
      </c>
      <c r="B134">
        <v>232.87969970703099</v>
      </c>
      <c r="C134">
        <f>LEN(A134)</f>
        <v>964</v>
      </c>
      <c r="E134" s="2" t="str">
        <f>IF(C134&lt;&gt;964,MID(A134,FIND(".SUB.he5",A134)-44,4),MID(A134, FIND(".SUB.he5", A134) - 43, 4))</f>
        <v>2023</v>
      </c>
      <c r="F134" t="str">
        <f>IF(C134&lt;&gt;964,MID(A134, FIND(".SUB.he5", A134) - 39, 2), MID(A134, FIND(".SUB.he5", A134) - 38, 2))</f>
        <v>03</v>
      </c>
      <c r="G134" s="2" t="str">
        <f>IF(C134&lt;&gt;964,MID(A134, FIND(".SUB.he5", A134) - 37, 2), MID(A134, FIND(".SUB.he5", A134) - 36, 2))</f>
        <v>06</v>
      </c>
      <c r="H134" t="str">
        <f>IF(C134&lt;&gt;964,MID(A134, FIND(".SUB.he5", A134) - 34, 2), MID(A134, FIND(".SUB.he5", A134) - 33, 2))</f>
        <v>12</v>
      </c>
      <c r="I134" t="str">
        <f>IF(C134&lt;&gt;964,MID(A134, FIND(".SUB.he5", A134) - 32, 2), MID(A134, FIND(".SUB.he5", A134) - 31, 2))</f>
        <v>07</v>
      </c>
      <c r="J134">
        <v>0</v>
      </c>
      <c r="K134" s="2">
        <f>DATE(E134,F134,G134)</f>
        <v>44991</v>
      </c>
      <c r="L134" s="3">
        <f>TIME(H134,I134,J134)</f>
        <v>0.50486111111111109</v>
      </c>
      <c r="M134" s="4">
        <f>K134+L134</f>
        <v>44991.504861111112</v>
      </c>
      <c r="N134">
        <v>398.90798950195301</v>
      </c>
    </row>
    <row r="135" spans="1:14" hidden="1" x14ac:dyDescent="0.3">
      <c r="A135" t="s">
        <v>134</v>
      </c>
      <c r="N135">
        <v>401.11993408203102</v>
      </c>
    </row>
    <row r="136" spans="1:14" hidden="1" x14ac:dyDescent="0.3">
      <c r="A136" t="s">
        <v>135</v>
      </c>
      <c r="N136">
        <v>432.63638305664</v>
      </c>
    </row>
    <row r="137" spans="1:14" hidden="1" x14ac:dyDescent="0.3">
      <c r="A137" t="s">
        <v>136</v>
      </c>
      <c r="N137">
        <v>783.25927734375</v>
      </c>
    </row>
    <row r="138" spans="1:14" hidden="1" x14ac:dyDescent="0.3">
      <c r="A138" t="s">
        <v>137</v>
      </c>
      <c r="N138">
        <v>874.13653564453102</v>
      </c>
    </row>
    <row r="139" spans="1:14" hidden="1" x14ac:dyDescent="0.3">
      <c r="A139" t="s">
        <v>138</v>
      </c>
      <c r="N139">
        <v>890.87219238281205</v>
      </c>
    </row>
    <row r="140" spans="1:14" hidden="1" x14ac:dyDescent="0.3">
      <c r="A140" t="s">
        <v>139</v>
      </c>
      <c r="N140">
        <v>950.994384765625</v>
      </c>
    </row>
    <row r="141" spans="1:14" hidden="1" x14ac:dyDescent="0.3">
      <c r="A141" t="s">
        <v>140</v>
      </c>
    </row>
    <row r="142" spans="1:14" hidden="1" x14ac:dyDescent="0.3">
      <c r="A142" t="s">
        <v>141</v>
      </c>
    </row>
    <row r="143" spans="1:14" x14ac:dyDescent="0.3">
      <c r="A143" t="s">
        <v>238</v>
      </c>
      <c r="B143">
        <v>234.69439697265599</v>
      </c>
      <c r="C143">
        <f t="shared" ref="C143:C144" si="9">LEN(A143)</f>
        <v>964</v>
      </c>
      <c r="E143" s="2" t="str">
        <f t="shared" ref="E143:E144" si="10">IF(C143&lt;&gt;964,MID(A143,FIND(".SUB.he5",A143)-44,4),MID(A143, FIND(".SUB.he5", A143) - 43, 4))</f>
        <v>2023</v>
      </c>
      <c r="F143" t="str">
        <f t="shared" ref="F143:F144" si="11">IF(C143&lt;&gt;964,MID(A143, FIND(".SUB.he5", A143) - 39, 2), MID(A143, FIND(".SUB.he5", A143) - 38, 2))</f>
        <v>02</v>
      </c>
      <c r="G143" s="2" t="str">
        <f t="shared" ref="G143:G144" si="12">IF(C143&lt;&gt;964,MID(A143, FIND(".SUB.he5", A143) - 37, 2), MID(A143, FIND(".SUB.he5", A143) - 36, 2))</f>
        <v>18</v>
      </c>
      <c r="H143" t="str">
        <f t="shared" ref="H143:H144" si="13">IF(C143&lt;&gt;964,MID(A143, FIND(".SUB.he5", A143) - 34, 2), MID(A143, FIND(".SUB.he5", A143) - 33, 2))</f>
        <v>12</v>
      </c>
      <c r="I143" t="str">
        <f t="shared" ref="I143:I144" si="14">IF(C143&lt;&gt;964,MID(A143, FIND(".SUB.he5", A143) - 32, 2), MID(A143, FIND(".SUB.he5", A143) - 31, 2))</f>
        <v>06</v>
      </c>
      <c r="J143">
        <v>0</v>
      </c>
      <c r="K143" s="2">
        <f t="shared" ref="K143:K144" si="15">DATE(E143,F143,G143)</f>
        <v>44975</v>
      </c>
      <c r="L143" s="3">
        <f t="shared" ref="L143:L144" si="16">TIME(H143,I143,J143)</f>
        <v>0.50416666666666665</v>
      </c>
      <c r="M143" s="4">
        <f t="shared" ref="M143:M144" si="17">K143+L143</f>
        <v>44975.504166666666</v>
      </c>
    </row>
    <row r="144" spans="1:14" x14ac:dyDescent="0.3">
      <c r="A144" t="s">
        <v>229</v>
      </c>
      <c r="B144">
        <v>237.64239501953099</v>
      </c>
      <c r="C144">
        <f t="shared" si="9"/>
        <v>964</v>
      </c>
      <c r="E144" s="2" t="str">
        <f t="shared" si="10"/>
        <v>2023</v>
      </c>
      <c r="F144" t="str">
        <f t="shared" si="11"/>
        <v>02</v>
      </c>
      <c r="G144" s="2" t="str">
        <f t="shared" si="12"/>
        <v>13</v>
      </c>
      <c r="H144" t="str">
        <f t="shared" si="13"/>
        <v>11</v>
      </c>
      <c r="I144" t="str">
        <f t="shared" si="14"/>
        <v>47</v>
      </c>
      <c r="J144">
        <v>0</v>
      </c>
      <c r="K144" s="2">
        <f t="shared" si="15"/>
        <v>44970</v>
      </c>
      <c r="L144" s="3">
        <f t="shared" si="16"/>
        <v>0.4909722222222222</v>
      </c>
      <c r="M144" s="4">
        <f t="shared" si="17"/>
        <v>44970.490972222222</v>
      </c>
    </row>
    <row r="145" spans="1:13" hidden="1" x14ac:dyDescent="0.3">
      <c r="A145" t="s">
        <v>144</v>
      </c>
    </row>
    <row r="146" spans="1:13" hidden="1" x14ac:dyDescent="0.3">
      <c r="A146" t="s">
        <v>145</v>
      </c>
    </row>
    <row r="147" spans="1:13" hidden="1" x14ac:dyDescent="0.3">
      <c r="A147" t="s">
        <v>146</v>
      </c>
    </row>
    <row r="148" spans="1:13" hidden="1" x14ac:dyDescent="0.3">
      <c r="A148" t="s">
        <v>147</v>
      </c>
    </row>
    <row r="149" spans="1:13" x14ac:dyDescent="0.3">
      <c r="A149" t="s">
        <v>227</v>
      </c>
      <c r="B149">
        <v>242.21760559082</v>
      </c>
      <c r="C149">
        <f>LEN(A149)</f>
        <v>964</v>
      </c>
      <c r="E149" s="2" t="str">
        <f>IF(C149&lt;&gt;964,MID(A149,FIND(".SUB.he5",A149)-44,4),MID(A149, FIND(".SUB.he5", A149) - 43, 4))</f>
        <v>2023</v>
      </c>
      <c r="F149" t="str">
        <f>IF(C149&lt;&gt;964,MID(A149, FIND(".SUB.he5", A149) - 39, 2), MID(A149, FIND(".SUB.he5", A149) - 38, 2))</f>
        <v>02</v>
      </c>
      <c r="G149" s="2" t="str">
        <f>IF(C149&lt;&gt;964,MID(A149, FIND(".SUB.he5", A149) - 37, 2), MID(A149, FIND(".SUB.he5", A149) - 36, 2))</f>
        <v>12</v>
      </c>
      <c r="H149" t="str">
        <f>IF(C149&lt;&gt;964,MID(A149, FIND(".SUB.he5", A149) - 34, 2), MID(A149, FIND(".SUB.he5", A149) - 33, 2))</f>
        <v>11</v>
      </c>
      <c r="I149" t="str">
        <f>IF(C149&lt;&gt;964,MID(A149, FIND(".SUB.he5", A149) - 32, 2), MID(A149, FIND(".SUB.he5", A149) - 31, 2))</f>
        <v>03</v>
      </c>
      <c r="J149">
        <v>0</v>
      </c>
      <c r="K149" s="2">
        <f>DATE(E149,F149,G149)</f>
        <v>44969</v>
      </c>
      <c r="L149" s="3">
        <f>TIME(H149,I149,J149)</f>
        <v>0.4604166666666667</v>
      </c>
      <c r="M149" s="4">
        <f>K149+L149</f>
        <v>44969.460416666669</v>
      </c>
    </row>
    <row r="150" spans="1:13" hidden="1" x14ac:dyDescent="0.3">
      <c r="A150" t="s">
        <v>149</v>
      </c>
    </row>
    <row r="151" spans="1:13" hidden="1" x14ac:dyDescent="0.3">
      <c r="A151" t="s">
        <v>150</v>
      </c>
    </row>
    <row r="152" spans="1:13" hidden="1" x14ac:dyDescent="0.3">
      <c r="A152" t="s">
        <v>151</v>
      </c>
    </row>
    <row r="153" spans="1:13" hidden="1" x14ac:dyDescent="0.3">
      <c r="A153" t="s">
        <v>152</v>
      </c>
    </row>
    <row r="154" spans="1:13" hidden="1" x14ac:dyDescent="0.3">
      <c r="A154" t="s">
        <v>153</v>
      </c>
    </row>
    <row r="155" spans="1:13" x14ac:dyDescent="0.3">
      <c r="A155" t="s">
        <v>52</v>
      </c>
      <c r="B155">
        <v>244.13739013671801</v>
      </c>
      <c r="C155">
        <f>LEN(A155)</f>
        <v>964</v>
      </c>
      <c r="E155" s="2" t="str">
        <f>IF(C155&lt;&gt;964,MID(A155,FIND(".SUB.he5",A155)-44,4),MID(A155, FIND(".SUB.he5", A155) - 43, 4))</f>
        <v>2022</v>
      </c>
      <c r="F155" t="str">
        <f>IF(C155&lt;&gt;964,MID(A155, FIND(".SUB.he5", A155) - 39, 2), MID(A155, FIND(".SUB.he5", A155) - 38, 2))</f>
        <v>10</v>
      </c>
      <c r="G155" s="2" t="str">
        <f>IF(C155&lt;&gt;964,MID(A155, FIND(".SUB.he5", A155) - 37, 2), MID(A155, FIND(".SUB.he5", A155) - 36, 2))</f>
        <v>31</v>
      </c>
      <c r="H155" t="str">
        <f>IF(C155&lt;&gt;964,MID(A155, FIND(".SUB.he5", A155) - 34, 2), MID(A155, FIND(".SUB.he5", A155) - 33, 2))</f>
        <v>11</v>
      </c>
      <c r="I155" t="str">
        <f>IF(C155&lt;&gt;964,MID(A155, FIND(".SUB.he5", A155) - 32, 2), MID(A155, FIND(".SUB.he5", A155) - 31, 2))</f>
        <v>51</v>
      </c>
      <c r="J155">
        <v>0</v>
      </c>
      <c r="K155" s="2">
        <f>DATE(E155,F155,G155)</f>
        <v>44865</v>
      </c>
      <c r="L155" s="3">
        <f>TIME(H155,I155,J155)</f>
        <v>0.49374999999999997</v>
      </c>
      <c r="M155" s="4">
        <f>K155+L155</f>
        <v>44865.493750000001</v>
      </c>
    </row>
    <row r="156" spans="1:13" hidden="1" x14ac:dyDescent="0.3">
      <c r="A156" t="s">
        <v>155</v>
      </c>
    </row>
    <row r="157" spans="1:13" hidden="1" x14ac:dyDescent="0.3">
      <c r="A157" t="s">
        <v>156</v>
      </c>
    </row>
    <row r="158" spans="1:13" x14ac:dyDescent="0.3">
      <c r="A158" t="s">
        <v>184</v>
      </c>
      <c r="B158">
        <v>245.00770568847599</v>
      </c>
      <c r="C158">
        <f>LEN(A158)</f>
        <v>964</v>
      </c>
      <c r="E158" s="2" t="str">
        <f>IF(C158&lt;&gt;964,MID(A158,FIND(".SUB.he5",A158)-44,4),MID(A158, FIND(".SUB.he5", A158) - 43, 4))</f>
        <v>2023</v>
      </c>
      <c r="F158" t="str">
        <f>IF(C158&lt;&gt;964,MID(A158, FIND(".SUB.he5", A158) - 39, 2), MID(A158, FIND(".SUB.he5", A158) - 38, 2))</f>
        <v>01</v>
      </c>
      <c r="G158" s="2" t="str">
        <f>IF(C158&lt;&gt;964,MID(A158, FIND(".SUB.he5", A158) - 37, 2), MID(A158, FIND(".SUB.he5", A158) - 36, 2))</f>
        <v>17</v>
      </c>
      <c r="H158" t="str">
        <f>IF(C158&lt;&gt;964,MID(A158, FIND(".SUB.he5", A158) - 34, 2), MID(A158, FIND(".SUB.he5", A158) - 33, 2))</f>
        <v>12</v>
      </c>
      <c r="I158" t="str">
        <f>IF(C158&lt;&gt;964,MID(A158, FIND(".SUB.he5", A158) - 32, 2), MID(A158, FIND(".SUB.he5", A158) - 31, 2))</f>
        <v>02</v>
      </c>
      <c r="J158">
        <v>0</v>
      </c>
      <c r="K158" s="2">
        <f>DATE(E158,F158,G158)</f>
        <v>44943</v>
      </c>
      <c r="L158" s="3">
        <f>TIME(H158,I158,J158)</f>
        <v>0.50138888888888888</v>
      </c>
      <c r="M158" s="4">
        <f>K158+L158</f>
        <v>44943.501388888886</v>
      </c>
    </row>
    <row r="159" spans="1:13" hidden="1" x14ac:dyDescent="0.3">
      <c r="A159" t="s">
        <v>158</v>
      </c>
    </row>
    <row r="160" spans="1:13" hidden="1" x14ac:dyDescent="0.3">
      <c r="A160" t="s">
        <v>159</v>
      </c>
    </row>
    <row r="161" spans="1:13" x14ac:dyDescent="0.3">
      <c r="A161" t="s">
        <v>43</v>
      </c>
      <c r="B161">
        <v>254.62956237792901</v>
      </c>
      <c r="C161">
        <f>LEN(A161)</f>
        <v>964</v>
      </c>
      <c r="E161" s="2" t="str">
        <f>IF(C161&lt;&gt;964,MID(A161,FIND(".SUB.he5",A161)-44,4),MID(A161, FIND(".SUB.he5", A161) - 43, 4))</f>
        <v>2022</v>
      </c>
      <c r="F161" t="str">
        <f>IF(C161&lt;&gt;964,MID(A161, FIND(".SUB.he5", A161) - 39, 2), MID(A161, FIND(".SUB.he5", A161) - 38, 2))</f>
        <v>10</v>
      </c>
      <c r="G161" s="2" t="str">
        <f>IF(C161&lt;&gt;964,MID(A161, FIND(".SUB.he5", A161) - 37, 2), MID(A161, FIND(".SUB.he5", A161) - 36, 2))</f>
        <v>26</v>
      </c>
      <c r="H161" t="str">
        <f>IF(C161&lt;&gt;964,MID(A161, FIND(".SUB.he5", A161) - 34, 2), MID(A161, FIND(".SUB.he5", A161) - 33, 2))</f>
        <v>11</v>
      </c>
      <c r="I161" t="str">
        <f>IF(C161&lt;&gt;964,MID(A161, FIND(".SUB.he5", A161) - 32, 2), MID(A161, FIND(".SUB.he5", A161) - 31, 2))</f>
        <v>33</v>
      </c>
      <c r="J161">
        <v>0</v>
      </c>
      <c r="K161" s="2">
        <f>DATE(E161,F161,G161)</f>
        <v>44860</v>
      </c>
      <c r="L161" s="3">
        <f>TIME(H161,I161,J161)</f>
        <v>0.48125000000000001</v>
      </c>
      <c r="M161" s="4">
        <f>K161+L161</f>
        <v>44860.481249999997</v>
      </c>
    </row>
    <row r="162" spans="1:13" hidden="1" x14ac:dyDescent="0.3">
      <c r="A162" t="s">
        <v>161</v>
      </c>
    </row>
    <row r="163" spans="1:13" hidden="1" x14ac:dyDescent="0.3">
      <c r="A163" t="s">
        <v>162</v>
      </c>
    </row>
    <row r="164" spans="1:13" x14ac:dyDescent="0.3">
      <c r="A164" t="s">
        <v>241</v>
      </c>
      <c r="B164">
        <v>257.44387817382801</v>
      </c>
      <c r="C164">
        <f>LEN(A164)</f>
        <v>964</v>
      </c>
      <c r="E164" s="2" t="str">
        <f>IF(C164&lt;&gt;964,MID(A164,FIND(".SUB.he5",A164)-44,4),MID(A164, FIND(".SUB.he5", A164) - 43, 4))</f>
        <v>2023</v>
      </c>
      <c r="F164" t="str">
        <f>IF(C164&lt;&gt;964,MID(A164, FIND(".SUB.he5", A164) - 39, 2), MID(A164, FIND(".SUB.he5", A164) - 38, 2))</f>
        <v>02</v>
      </c>
      <c r="G164" s="2" t="str">
        <f>IF(C164&lt;&gt;964,MID(A164, FIND(".SUB.he5", A164) - 37, 2), MID(A164, FIND(".SUB.he5", A164) - 36, 2))</f>
        <v>20</v>
      </c>
      <c r="H164" t="str">
        <f>IF(C164&lt;&gt;964,MID(A164, FIND(".SUB.he5", A164) - 34, 2), MID(A164, FIND(".SUB.he5", A164) - 33, 2))</f>
        <v>11</v>
      </c>
      <c r="I164" t="str">
        <f>IF(C164&lt;&gt;964,MID(A164, FIND(".SUB.he5", A164) - 32, 2), MID(A164, FIND(".SUB.he5", A164) - 31, 2))</f>
        <v>53</v>
      </c>
      <c r="J164">
        <v>0</v>
      </c>
      <c r="K164" s="2">
        <f>DATE(E164,F164,G164)</f>
        <v>44977</v>
      </c>
      <c r="L164" s="3">
        <f>TIME(H164,I164,J164)</f>
        <v>0.49513888888888885</v>
      </c>
      <c r="M164" s="4">
        <f>K164+L164</f>
        <v>44977.495138888888</v>
      </c>
    </row>
    <row r="165" spans="1:13" hidden="1" x14ac:dyDescent="0.3">
      <c r="A165" t="s">
        <v>164</v>
      </c>
    </row>
    <row r="166" spans="1:13" hidden="1" x14ac:dyDescent="0.3">
      <c r="A166" t="s">
        <v>165</v>
      </c>
    </row>
    <row r="167" spans="1:13" hidden="1" x14ac:dyDescent="0.3">
      <c r="A167" t="s">
        <v>166</v>
      </c>
    </row>
    <row r="168" spans="1:13" hidden="1" x14ac:dyDescent="0.3">
      <c r="A168" t="s">
        <v>167</v>
      </c>
    </row>
    <row r="169" spans="1:13" hidden="1" x14ac:dyDescent="0.3">
      <c r="A169" t="s">
        <v>168</v>
      </c>
    </row>
    <row r="170" spans="1:13" x14ac:dyDescent="0.3">
      <c r="A170" t="s">
        <v>187</v>
      </c>
      <c r="B170">
        <v>258.02310180664</v>
      </c>
      <c r="C170">
        <f>LEN(A170)</f>
        <v>964</v>
      </c>
      <c r="E170" s="2" t="str">
        <f>IF(C170&lt;&gt;964,MID(A170,FIND(".SUB.he5",A170)-44,4),MID(A170, FIND(".SUB.he5", A170) - 43, 4))</f>
        <v>2023</v>
      </c>
      <c r="F170" t="str">
        <f>IF(C170&lt;&gt;964,MID(A170, FIND(".SUB.he5", A170) - 39, 2), MID(A170, FIND(".SUB.he5", A170) - 38, 2))</f>
        <v>01</v>
      </c>
      <c r="G170" s="2" t="str">
        <f>IF(C170&lt;&gt;964,MID(A170, FIND(".SUB.he5", A170) - 37, 2), MID(A170, FIND(".SUB.he5", A170) - 36, 2))</f>
        <v>19</v>
      </c>
      <c r="H170" t="str">
        <f>IF(C170&lt;&gt;964,MID(A170, FIND(".SUB.he5", A170) - 34, 2), MID(A170, FIND(".SUB.he5", A170) - 33, 2))</f>
        <v>11</v>
      </c>
      <c r="I170" t="str">
        <f>IF(C170&lt;&gt;964,MID(A170, FIND(".SUB.he5", A170) - 32, 2), MID(A170, FIND(".SUB.he5", A170) - 31, 2))</f>
        <v>50</v>
      </c>
      <c r="J170">
        <v>0</v>
      </c>
      <c r="K170" s="2">
        <f>DATE(E170,F170,G170)</f>
        <v>44945</v>
      </c>
      <c r="L170" s="3">
        <f>TIME(H170,I170,J170)</f>
        <v>0.49305555555555558</v>
      </c>
      <c r="M170" s="4">
        <f>K170+L170</f>
        <v>44945.493055555555</v>
      </c>
    </row>
    <row r="171" spans="1:13" hidden="1" x14ac:dyDescent="0.3">
      <c r="A171" t="s">
        <v>170</v>
      </c>
    </row>
    <row r="172" spans="1:13" hidden="1" x14ac:dyDescent="0.3">
      <c r="A172" t="s">
        <v>171</v>
      </c>
    </row>
    <row r="173" spans="1:13" hidden="1" x14ac:dyDescent="0.3">
      <c r="A173" t="s">
        <v>172</v>
      </c>
    </row>
    <row r="174" spans="1:13" hidden="1" x14ac:dyDescent="0.3">
      <c r="A174" t="s">
        <v>173</v>
      </c>
    </row>
    <row r="175" spans="1:13" hidden="1" x14ac:dyDescent="0.3">
      <c r="A175" t="s">
        <v>174</v>
      </c>
    </row>
    <row r="176" spans="1:13" hidden="1" x14ac:dyDescent="0.3">
      <c r="A176" t="s">
        <v>175</v>
      </c>
    </row>
    <row r="177" spans="1:13" hidden="1" x14ac:dyDescent="0.3">
      <c r="A177" t="s">
        <v>176</v>
      </c>
    </row>
    <row r="178" spans="1:13" hidden="1" x14ac:dyDescent="0.3">
      <c r="A178" t="s">
        <v>177</v>
      </c>
    </row>
    <row r="179" spans="1:13" x14ac:dyDescent="0.3">
      <c r="A179" t="s">
        <v>620</v>
      </c>
      <c r="B179">
        <v>258.81451416015602</v>
      </c>
      <c r="C179">
        <f>LEN(A179)</f>
        <v>966</v>
      </c>
      <c r="E179" s="2" t="str">
        <f>IF(C179&lt;&gt;964,MID(A179,FIND(".SUB.he5",A179)-44,4),MID(A179, FIND(".SUB.he5", A179) - 43, 4))</f>
        <v>2023</v>
      </c>
      <c r="F179" t="str">
        <f>IF(C179&lt;&gt;964,MID(A179, FIND(".SUB.he5", A179) - 39, 2), MID(A179, FIND(".SUB.he5", A179) - 38, 2))</f>
        <v>09</v>
      </c>
      <c r="G179" s="2" t="str">
        <f>IF(C179&lt;&gt;964,MID(A179, FIND(".SUB.he5", A179) - 37, 2), MID(A179, FIND(".SUB.he5", A179) - 36, 2))</f>
        <v>24</v>
      </c>
      <c r="H179" t="str">
        <f>IF(C179&lt;&gt;964,MID(A179, FIND(".SUB.he5", A179) - 34, 2), MID(A179, FIND(".SUB.he5", A179) - 33, 2))</f>
        <v>11</v>
      </c>
      <c r="I179" t="str">
        <f>IF(C179&lt;&gt;964,MID(A179, FIND(".SUB.he5", A179) - 32, 2), MID(A179, FIND(".SUB.he5", A179) - 31, 2))</f>
        <v>28</v>
      </c>
      <c r="J179">
        <v>0</v>
      </c>
      <c r="K179" s="2">
        <f>DATE(E179,F179,G179)</f>
        <v>45193</v>
      </c>
      <c r="L179" s="3">
        <f>TIME(H179,I179,J179)</f>
        <v>0.4777777777777778</v>
      </c>
      <c r="M179" s="4">
        <f>K179+L179</f>
        <v>45193.477777777778</v>
      </c>
    </row>
    <row r="180" spans="1:13" hidden="1" x14ac:dyDescent="0.3">
      <c r="A180" t="s">
        <v>179</v>
      </c>
    </row>
    <row r="181" spans="1:13" hidden="1" x14ac:dyDescent="0.3">
      <c r="A181" t="s">
        <v>180</v>
      </c>
    </row>
    <row r="182" spans="1:13" hidden="1" x14ac:dyDescent="0.3">
      <c r="A182" t="s">
        <v>181</v>
      </c>
    </row>
    <row r="183" spans="1:13" hidden="1" x14ac:dyDescent="0.3">
      <c r="A183" t="s">
        <v>182</v>
      </c>
    </row>
    <row r="184" spans="1:13" hidden="1" x14ac:dyDescent="0.3">
      <c r="A184" t="s">
        <v>183</v>
      </c>
    </row>
    <row r="185" spans="1:13" x14ac:dyDescent="0.3">
      <c r="A185" t="s">
        <v>97</v>
      </c>
      <c r="B185">
        <v>260.78747558593699</v>
      </c>
      <c r="C185">
        <f>LEN(A185)</f>
        <v>964</v>
      </c>
      <c r="E185" s="2" t="str">
        <f>IF(C185&lt;&gt;964,MID(A185,FIND(".SUB.he5",A185)-44,4),MID(A185, FIND(".SUB.he5", A185) - 43, 4))</f>
        <v>2022</v>
      </c>
      <c r="F185" t="str">
        <f>IF(C185&lt;&gt;964,MID(A185, FIND(".SUB.he5", A185) - 39, 2), MID(A185, FIND(".SUB.he5", A185) - 38, 2))</f>
        <v>11</v>
      </c>
      <c r="G185" s="2" t="str">
        <f>IF(C185&lt;&gt;964,MID(A185, FIND(".SUB.he5", A185) - 37, 2), MID(A185, FIND(".SUB.he5", A185) - 36, 2))</f>
        <v>27</v>
      </c>
      <c r="H185" t="str">
        <f>IF(C185&lt;&gt;964,MID(A185, FIND(".SUB.he5", A185) - 34, 2), MID(A185, FIND(".SUB.he5", A185) - 33, 2))</f>
        <v>11</v>
      </c>
      <c r="I185" t="str">
        <f>IF(C185&lt;&gt;964,MID(A185, FIND(".SUB.he5", A185) - 32, 2), MID(A185, FIND(".SUB.he5", A185) - 31, 2))</f>
        <v>30</v>
      </c>
      <c r="J185">
        <v>0</v>
      </c>
      <c r="K185" s="2">
        <f>DATE(E185,F185,G185)</f>
        <v>44892</v>
      </c>
      <c r="L185" s="3">
        <f>TIME(H185,I185,J185)</f>
        <v>0.47916666666666669</v>
      </c>
      <c r="M185" s="4">
        <f>K185+L185</f>
        <v>44892.479166666664</v>
      </c>
    </row>
    <row r="186" spans="1:13" hidden="1" x14ac:dyDescent="0.3">
      <c r="A186" t="s">
        <v>185</v>
      </c>
    </row>
    <row r="187" spans="1:13" hidden="1" x14ac:dyDescent="0.3">
      <c r="A187" t="s">
        <v>186</v>
      </c>
    </row>
    <row r="188" spans="1:13" x14ac:dyDescent="0.3">
      <c r="A188" t="s">
        <v>28</v>
      </c>
      <c r="B188">
        <v>261.56277465820301</v>
      </c>
      <c r="C188">
        <f>LEN(A188)</f>
        <v>964</v>
      </c>
      <c r="E188" s="2" t="str">
        <f>IF(C188&lt;&gt;964,MID(A188,FIND(".SUB.he5",A188)-44,4),MID(A188, FIND(".SUB.he5", A188) - 43, 4))</f>
        <v>2022</v>
      </c>
      <c r="F188" t="str">
        <f>IF(C188&lt;&gt;964,MID(A188, FIND(".SUB.he5", A188) - 39, 2), MID(A188, FIND(".SUB.he5", A188) - 38, 2))</f>
        <v>10</v>
      </c>
      <c r="G188" s="2" t="str">
        <f>IF(C188&lt;&gt;964,MID(A188, FIND(".SUB.he5", A188) - 37, 2), MID(A188, FIND(".SUB.he5", A188) - 36, 2))</f>
        <v>17</v>
      </c>
      <c r="H188" t="str">
        <f>IF(C188&lt;&gt;964,MID(A188, FIND(".SUB.he5", A188) - 34, 2), MID(A188, FIND(".SUB.he5", A188) - 33, 2))</f>
        <v>11</v>
      </c>
      <c r="I188" t="str">
        <f>IF(C188&lt;&gt;964,MID(A188, FIND(".SUB.he5", A188) - 32, 2), MID(A188, FIND(".SUB.he5", A188) - 31, 2))</f>
        <v>40</v>
      </c>
      <c r="J188">
        <v>0</v>
      </c>
      <c r="K188" s="2">
        <f>DATE(E188,F188,G188)</f>
        <v>44851</v>
      </c>
      <c r="L188" s="3">
        <f>TIME(H188,I188,J188)</f>
        <v>0.4861111111111111</v>
      </c>
      <c r="M188" s="4">
        <f>K188+L188</f>
        <v>44851.486111111109</v>
      </c>
    </row>
    <row r="189" spans="1:13" hidden="1" x14ac:dyDescent="0.3">
      <c r="A189" t="s">
        <v>188</v>
      </c>
    </row>
    <row r="190" spans="1:13" hidden="1" x14ac:dyDescent="0.3">
      <c r="A190" t="s">
        <v>189</v>
      </c>
    </row>
    <row r="191" spans="1:13" hidden="1" x14ac:dyDescent="0.3">
      <c r="A191" t="s">
        <v>190</v>
      </c>
    </row>
    <row r="192" spans="1:13" hidden="1" x14ac:dyDescent="0.3">
      <c r="A192" t="s">
        <v>191</v>
      </c>
    </row>
    <row r="193" spans="1:1" hidden="1" x14ac:dyDescent="0.3">
      <c r="A193" t="s">
        <v>192</v>
      </c>
    </row>
    <row r="194" spans="1:1" hidden="1" x14ac:dyDescent="0.3">
      <c r="A194" t="s">
        <v>193</v>
      </c>
    </row>
    <row r="195" spans="1:1" hidden="1" x14ac:dyDescent="0.3">
      <c r="A195" t="s">
        <v>194</v>
      </c>
    </row>
    <row r="196" spans="1:1" hidden="1" x14ac:dyDescent="0.3">
      <c r="A196" t="s">
        <v>195</v>
      </c>
    </row>
    <row r="197" spans="1:1" hidden="1" x14ac:dyDescent="0.3">
      <c r="A197" t="s">
        <v>196</v>
      </c>
    </row>
    <row r="198" spans="1:1" hidden="1" x14ac:dyDescent="0.3">
      <c r="A198" t="s">
        <v>197</v>
      </c>
    </row>
    <row r="199" spans="1:1" hidden="1" x14ac:dyDescent="0.3">
      <c r="A199" t="s">
        <v>198</v>
      </c>
    </row>
    <row r="200" spans="1:1" hidden="1" x14ac:dyDescent="0.3">
      <c r="A200" t="s">
        <v>199</v>
      </c>
    </row>
    <row r="201" spans="1:1" hidden="1" x14ac:dyDescent="0.3">
      <c r="A201" t="s">
        <v>200</v>
      </c>
    </row>
    <row r="202" spans="1:1" hidden="1" x14ac:dyDescent="0.3">
      <c r="A202" t="s">
        <v>201</v>
      </c>
    </row>
    <row r="203" spans="1:1" hidden="1" x14ac:dyDescent="0.3">
      <c r="A203" t="s">
        <v>202</v>
      </c>
    </row>
    <row r="204" spans="1:1" hidden="1" x14ac:dyDescent="0.3">
      <c r="A204" t="s">
        <v>203</v>
      </c>
    </row>
    <row r="205" spans="1:1" hidden="1" x14ac:dyDescent="0.3">
      <c r="A205" t="s">
        <v>204</v>
      </c>
    </row>
    <row r="206" spans="1:1" hidden="1" x14ac:dyDescent="0.3">
      <c r="A206" t="s">
        <v>205</v>
      </c>
    </row>
    <row r="207" spans="1:1" hidden="1" x14ac:dyDescent="0.3">
      <c r="A207" t="s">
        <v>206</v>
      </c>
    </row>
    <row r="208" spans="1:1" hidden="1" x14ac:dyDescent="0.3">
      <c r="A208" t="s">
        <v>207</v>
      </c>
    </row>
    <row r="209" spans="1:13" x14ac:dyDescent="0.3">
      <c r="A209" t="s">
        <v>46</v>
      </c>
      <c r="B209">
        <v>264.70477294921801</v>
      </c>
      <c r="C209">
        <f>LEN(A209)</f>
        <v>964</v>
      </c>
      <c r="E209" s="2" t="str">
        <f>IF(C209&lt;&gt;964,MID(A209,FIND(".SUB.he5",A209)-44,4),MID(A209, FIND(".SUB.he5", A209) - 43, 4))</f>
        <v>2022</v>
      </c>
      <c r="F209" t="str">
        <f>IF(C209&lt;&gt;964,MID(A209, FIND(".SUB.he5", A209) - 39, 2), MID(A209, FIND(".SUB.he5", A209) - 38, 2))</f>
        <v>10</v>
      </c>
      <c r="G209" s="2" t="str">
        <f>IF(C209&lt;&gt;964,MID(A209, FIND(".SUB.he5", A209) - 37, 2), MID(A209, FIND(".SUB.he5", A209) - 36, 2))</f>
        <v>28</v>
      </c>
      <c r="H209" t="str">
        <f>IF(C209&lt;&gt;964,MID(A209, FIND(".SUB.he5", A209) - 34, 2), MID(A209, FIND(".SUB.he5", A209) - 33, 2))</f>
        <v>11</v>
      </c>
      <c r="I209" t="str">
        <f>IF(C209&lt;&gt;964,MID(A209, FIND(".SUB.he5", A209) - 32, 2), MID(A209, FIND(".SUB.he5", A209) - 31, 2))</f>
        <v>20</v>
      </c>
      <c r="J209">
        <v>0</v>
      </c>
      <c r="K209" s="2">
        <f>DATE(E209,F209,G209)</f>
        <v>44862</v>
      </c>
      <c r="L209" s="3">
        <f>TIME(H209,I209,J209)</f>
        <v>0.47222222222222227</v>
      </c>
      <c r="M209" s="4">
        <f>K209+L209</f>
        <v>44862.472222222219</v>
      </c>
    </row>
    <row r="210" spans="1:13" hidden="1" x14ac:dyDescent="0.3">
      <c r="A210" t="s">
        <v>209</v>
      </c>
    </row>
    <row r="211" spans="1:13" hidden="1" x14ac:dyDescent="0.3">
      <c r="A211" t="s">
        <v>210</v>
      </c>
    </row>
    <row r="212" spans="1:13" hidden="1" x14ac:dyDescent="0.3">
      <c r="A212" t="s">
        <v>211</v>
      </c>
    </row>
    <row r="213" spans="1:13" hidden="1" x14ac:dyDescent="0.3">
      <c r="A213" t="s">
        <v>212</v>
      </c>
    </row>
    <row r="214" spans="1:13" hidden="1" x14ac:dyDescent="0.3">
      <c r="A214" t="s">
        <v>213</v>
      </c>
    </row>
    <row r="215" spans="1:13" hidden="1" x14ac:dyDescent="0.3">
      <c r="A215" t="s">
        <v>214</v>
      </c>
    </row>
    <row r="216" spans="1:13" hidden="1" x14ac:dyDescent="0.3">
      <c r="A216" t="s">
        <v>215</v>
      </c>
    </row>
    <row r="217" spans="1:13" hidden="1" x14ac:dyDescent="0.3">
      <c r="A217" t="s">
        <v>216</v>
      </c>
    </row>
    <row r="218" spans="1:13" x14ac:dyDescent="0.3">
      <c r="A218" t="s">
        <v>217</v>
      </c>
      <c r="B218">
        <v>265.38235473632801</v>
      </c>
      <c r="C218">
        <f>LEN(A218)</f>
        <v>964</v>
      </c>
      <c r="E218" s="2" t="str">
        <f>IF(C218&lt;&gt;964,MID(A218,FIND(".SUB.he5",A218)-44,4),MID(A218, FIND(".SUB.he5", A218) - 43, 4))</f>
        <v>2023</v>
      </c>
      <c r="F218" t="str">
        <f>IF(C218&lt;&gt;964,MID(A218, FIND(".SUB.he5", A218) - 39, 2), MID(A218, FIND(".SUB.he5", A218) - 38, 2))</f>
        <v>02</v>
      </c>
      <c r="G218" s="2" t="str">
        <f>IF(C218&lt;&gt;964,MID(A218, FIND(".SUB.he5", A218) - 37, 2), MID(A218, FIND(".SUB.he5", A218) - 36, 2))</f>
        <v>06</v>
      </c>
      <c r="H218" t="str">
        <f>IF(C218&lt;&gt;964,MID(A218, FIND(".SUB.he5", A218) - 34, 2), MID(A218, FIND(".SUB.he5", A218) - 33, 2))</f>
        <v>11</v>
      </c>
      <c r="I218" t="str">
        <f>IF(C218&lt;&gt;964,MID(A218, FIND(".SUB.he5", A218) - 32, 2), MID(A218, FIND(".SUB.he5", A218) - 31, 2))</f>
        <v>40</v>
      </c>
      <c r="J218">
        <v>0</v>
      </c>
      <c r="K218" s="2">
        <f>DATE(E218,F218,G218)</f>
        <v>44963</v>
      </c>
      <c r="L218" s="3">
        <f>TIME(H218,I218,J218)</f>
        <v>0.4861111111111111</v>
      </c>
      <c r="M218" s="4">
        <f>K218+L218</f>
        <v>44963.486111111109</v>
      </c>
    </row>
    <row r="219" spans="1:13" hidden="1" x14ac:dyDescent="0.3">
      <c r="A219" t="s">
        <v>218</v>
      </c>
    </row>
    <row r="220" spans="1:13" hidden="1" x14ac:dyDescent="0.3">
      <c r="A220" t="s">
        <v>219</v>
      </c>
    </row>
    <row r="221" spans="1:13" x14ac:dyDescent="0.3">
      <c r="A221" t="s">
        <v>570</v>
      </c>
      <c r="B221">
        <v>265.50161743164</v>
      </c>
      <c r="C221">
        <f>LEN(A221)</f>
        <v>966</v>
      </c>
      <c r="E221" s="2" t="str">
        <f>IF(C221&lt;&gt;964,MID(A221,FIND(".SUB.he5",A221)-44,4),MID(A221, FIND(".SUB.he5", A221) - 43, 4))</f>
        <v>2023</v>
      </c>
      <c r="F221" t="str">
        <f>IF(C221&lt;&gt;964,MID(A221, FIND(".SUB.he5", A221) - 39, 2), MID(A221, FIND(".SUB.he5", A221) - 38, 2))</f>
        <v>08</v>
      </c>
      <c r="G221" s="2" t="str">
        <f>IF(C221&lt;&gt;964,MID(A221, FIND(".SUB.he5", A221) - 37, 2), MID(A221, FIND(".SUB.he5", A221) - 36, 2))</f>
        <v>24</v>
      </c>
      <c r="H221" t="str">
        <f>IF(C221&lt;&gt;964,MID(A221, FIND(".SUB.he5", A221) - 34, 2), MID(A221, FIND(".SUB.he5", A221) - 33, 2))</f>
        <v>12</v>
      </c>
      <c r="I221" t="str">
        <f>IF(C221&lt;&gt;964,MID(A221, FIND(".SUB.he5", A221) - 32, 2), MID(A221, FIND(".SUB.he5", A221) - 31, 2))</f>
        <v>32</v>
      </c>
      <c r="J221">
        <v>0</v>
      </c>
      <c r="K221" s="2">
        <f>DATE(E221,F221,G221)</f>
        <v>45162</v>
      </c>
      <c r="L221" s="3">
        <f>TIME(H221,I221,J221)</f>
        <v>0.52222222222222225</v>
      </c>
      <c r="M221" s="4">
        <f>K221+L221</f>
        <v>45162.522222222222</v>
      </c>
    </row>
    <row r="222" spans="1:13" hidden="1" x14ac:dyDescent="0.3">
      <c r="A222" t="s">
        <v>221</v>
      </c>
    </row>
    <row r="223" spans="1:13" hidden="1" x14ac:dyDescent="0.3">
      <c r="A223" t="s">
        <v>222</v>
      </c>
    </row>
    <row r="224" spans="1:13" hidden="1" x14ac:dyDescent="0.3">
      <c r="A224" t="s">
        <v>223</v>
      </c>
    </row>
    <row r="225" spans="1:13" hidden="1" x14ac:dyDescent="0.3">
      <c r="A225" t="s">
        <v>224</v>
      </c>
    </row>
    <row r="226" spans="1:13" hidden="1" x14ac:dyDescent="0.3">
      <c r="A226" t="s">
        <v>225</v>
      </c>
    </row>
    <row r="227" spans="1:13" hidden="1" x14ac:dyDescent="0.3">
      <c r="A227" t="s">
        <v>226</v>
      </c>
    </row>
    <row r="228" spans="1:13" x14ac:dyDescent="0.3">
      <c r="A228" t="s">
        <v>70</v>
      </c>
      <c r="B228">
        <v>266.80209350585898</v>
      </c>
      <c r="C228">
        <f>LEN(A228)</f>
        <v>964</v>
      </c>
      <c r="E228" s="2" t="str">
        <f>IF(C228&lt;&gt;964,MID(A228,FIND(".SUB.he5",A228)-44,4),MID(A228, FIND(".SUB.he5", A228) - 43, 4))</f>
        <v>2022</v>
      </c>
      <c r="F228" t="str">
        <f>IF(C228&lt;&gt;964,MID(A228, FIND(".SUB.he5", A228) - 39, 2), MID(A228, FIND(".SUB.he5", A228) - 38, 2))</f>
        <v>11</v>
      </c>
      <c r="G228" s="2" t="str">
        <f>IF(C228&lt;&gt;964,MID(A228, FIND(".SUB.he5", A228) - 37, 2), MID(A228, FIND(".SUB.he5", A228) - 36, 2))</f>
        <v>11</v>
      </c>
      <c r="H228" t="str">
        <f>IF(C228&lt;&gt;964,MID(A228, FIND(".SUB.he5", A228) - 34, 2), MID(A228, FIND(".SUB.he5", A228) - 33, 2))</f>
        <v>11</v>
      </c>
      <c r="I228" t="str">
        <f>IF(C228&lt;&gt;964,MID(A228, FIND(".SUB.he5", A228) - 32, 2), MID(A228, FIND(".SUB.he5", A228) - 31, 2))</f>
        <v>31</v>
      </c>
      <c r="J228">
        <v>0</v>
      </c>
      <c r="K228" s="2">
        <f>DATE(E228,F228,G228)</f>
        <v>44876</v>
      </c>
      <c r="L228" s="3">
        <f>TIME(H228,I228,J228)</f>
        <v>0.47986111111111113</v>
      </c>
      <c r="M228" s="4">
        <f>K228+L228</f>
        <v>44876.479861111111</v>
      </c>
    </row>
    <row r="229" spans="1:13" hidden="1" x14ac:dyDescent="0.3">
      <c r="A229" t="s">
        <v>228</v>
      </c>
    </row>
    <row r="230" spans="1:13" x14ac:dyDescent="0.3">
      <c r="A230" t="s">
        <v>22</v>
      </c>
      <c r="B230">
        <v>266.91326904296801</v>
      </c>
      <c r="C230">
        <f>LEN(A230)</f>
        <v>964</v>
      </c>
      <c r="E230" s="2" t="str">
        <f>IF(C230&lt;&gt;964,MID(A230,FIND(".SUB.he5",A230)-44,4),MID(A230, FIND(".SUB.he5", A230) - 43, 4))</f>
        <v>2022</v>
      </c>
      <c r="F230" t="str">
        <f>IF(C230&lt;&gt;964,MID(A230, FIND(".SUB.he5", A230) - 39, 2), MID(A230, FIND(".SUB.he5", A230) - 38, 2))</f>
        <v>10</v>
      </c>
      <c r="G230" s="2" t="str">
        <f>IF(C230&lt;&gt;964,MID(A230, FIND(".SUB.he5", A230) - 37, 2), MID(A230, FIND(".SUB.he5", A230) - 36, 2))</f>
        <v>13</v>
      </c>
      <c r="H230" t="str">
        <f>IF(C230&lt;&gt;964,MID(A230, FIND(".SUB.he5", A230) - 34, 2), MID(A230, FIND(".SUB.he5", A230) - 33, 2))</f>
        <v>12</v>
      </c>
      <c r="I230" t="str">
        <f>IF(C230&lt;&gt;964,MID(A230, FIND(".SUB.he5", A230) - 32, 2), MID(A230, FIND(".SUB.he5", A230) - 31, 2))</f>
        <v>05</v>
      </c>
      <c r="J230">
        <v>0</v>
      </c>
      <c r="K230" s="2">
        <f>DATE(E230,F230,G230)</f>
        <v>44847</v>
      </c>
      <c r="L230" s="3">
        <f>TIME(H230,I230,J230)</f>
        <v>0.50347222222222221</v>
      </c>
      <c r="M230" s="4">
        <f>K230+L230</f>
        <v>44847.503472222219</v>
      </c>
    </row>
    <row r="231" spans="1:13" hidden="1" x14ac:dyDescent="0.3">
      <c r="A231" t="s">
        <v>230</v>
      </c>
    </row>
    <row r="232" spans="1:13" x14ac:dyDescent="0.3">
      <c r="A232" t="s">
        <v>595</v>
      </c>
      <c r="B232">
        <v>267.492919921875</v>
      </c>
      <c r="C232">
        <f>LEN(A232)</f>
        <v>966</v>
      </c>
      <c r="E232" s="2" t="str">
        <f>IF(C232&lt;&gt;964,MID(A232,FIND(".SUB.he5",A232)-44,4),MID(A232, FIND(".SUB.he5", A232) - 43, 4))</f>
        <v>2023</v>
      </c>
      <c r="F232" t="str">
        <f>IF(C232&lt;&gt;964,MID(A232, FIND(".SUB.he5", A232) - 39, 2), MID(A232, FIND(".SUB.he5", A232) - 38, 2))</f>
        <v>09</v>
      </c>
      <c r="G232" s="2" t="str">
        <f>IF(C232&lt;&gt;964,MID(A232, FIND(".SUB.he5", A232) - 37, 2), MID(A232, FIND(".SUB.he5", A232) - 36, 2))</f>
        <v>08</v>
      </c>
      <c r="H232" t="str">
        <f>IF(C232&lt;&gt;964,MID(A232, FIND(".SUB.he5", A232) - 34, 2), MID(A232, FIND(".SUB.he5", A232) - 33, 2))</f>
        <v>11</v>
      </c>
      <c r="I232" t="str">
        <f>IF(C232&lt;&gt;964,MID(A232, FIND(".SUB.he5", A232) - 32, 2), MID(A232, FIND(".SUB.he5", A232) - 31, 2))</f>
        <v>39</v>
      </c>
      <c r="J232">
        <v>0</v>
      </c>
      <c r="K232" s="2">
        <f>DATE(E232,F232,G232)</f>
        <v>45177</v>
      </c>
      <c r="L232" s="3">
        <f>TIME(H232,I232,J232)</f>
        <v>0.48541666666666666</v>
      </c>
      <c r="M232" s="4">
        <f>K232+L232</f>
        <v>45177.48541666667</v>
      </c>
    </row>
    <row r="233" spans="1:13" hidden="1" x14ac:dyDescent="0.3">
      <c r="A233" t="s">
        <v>232</v>
      </c>
    </row>
    <row r="234" spans="1:13" hidden="1" x14ac:dyDescent="0.3">
      <c r="A234" t="s">
        <v>233</v>
      </c>
    </row>
    <row r="235" spans="1:13" hidden="1" x14ac:dyDescent="0.3">
      <c r="A235" t="s">
        <v>234</v>
      </c>
    </row>
    <row r="236" spans="1:13" hidden="1" x14ac:dyDescent="0.3">
      <c r="A236" t="s">
        <v>235</v>
      </c>
    </row>
    <row r="237" spans="1:13" hidden="1" x14ac:dyDescent="0.3">
      <c r="A237" t="s">
        <v>236</v>
      </c>
    </row>
    <row r="238" spans="1:13" hidden="1" x14ac:dyDescent="0.3">
      <c r="A238" t="s">
        <v>237</v>
      </c>
    </row>
    <row r="239" spans="1:13" x14ac:dyDescent="0.3">
      <c r="A239" t="s">
        <v>592</v>
      </c>
      <c r="B239">
        <v>268.16687011718699</v>
      </c>
      <c r="C239">
        <f>LEN(A239)</f>
        <v>966</v>
      </c>
      <c r="E239" s="2" t="str">
        <f>IF(C239&lt;&gt;964,MID(A239,FIND(".SUB.he5",A239)-44,4),MID(A239, FIND(".SUB.he5", A239) - 43, 4))</f>
        <v>2023</v>
      </c>
      <c r="F239" t="str">
        <f>IF(C239&lt;&gt;964,MID(A239, FIND(".SUB.he5", A239) - 39, 2), MID(A239, FIND(".SUB.he5", A239) - 38, 2))</f>
        <v>09</v>
      </c>
      <c r="G239" s="2" t="str">
        <f>IF(C239&lt;&gt;964,MID(A239, FIND(".SUB.he5", A239) - 37, 2), MID(A239, FIND(".SUB.he5", A239) - 36, 2))</f>
        <v>06</v>
      </c>
      <c r="H239" t="str">
        <f>IF(C239&lt;&gt;964,MID(A239, FIND(".SUB.he5", A239) - 34, 2), MID(A239, FIND(".SUB.he5", A239) - 33, 2))</f>
        <v>11</v>
      </c>
      <c r="I239" t="str">
        <f>IF(C239&lt;&gt;964,MID(A239, FIND(".SUB.he5", A239) - 32, 2), MID(A239, FIND(".SUB.he5", A239) - 31, 2))</f>
        <v>53</v>
      </c>
      <c r="J239">
        <v>0</v>
      </c>
      <c r="K239" s="2">
        <f>DATE(E239,F239,G239)</f>
        <v>45175</v>
      </c>
      <c r="L239" s="3">
        <f>TIME(H239,I239,J239)</f>
        <v>0.49513888888888885</v>
      </c>
      <c r="M239" s="4">
        <f>K239+L239</f>
        <v>45175.495138888888</v>
      </c>
    </row>
    <row r="240" spans="1:13" hidden="1" x14ac:dyDescent="0.3">
      <c r="A240" t="s">
        <v>239</v>
      </c>
    </row>
    <row r="241" spans="1:13" hidden="1" x14ac:dyDescent="0.3">
      <c r="A241" t="s">
        <v>240</v>
      </c>
    </row>
    <row r="242" spans="1:13" x14ac:dyDescent="0.3">
      <c r="A242" t="s">
        <v>25</v>
      </c>
      <c r="B242">
        <v>269.676177978515</v>
      </c>
      <c r="C242">
        <f>LEN(A242)</f>
        <v>964</v>
      </c>
      <c r="E242" s="2" t="str">
        <f>IF(C242&lt;&gt;964,MID(A242,FIND(".SUB.he5",A242)-44,4),MID(A242, FIND(".SUB.he5", A242) - 43, 4))</f>
        <v>2022</v>
      </c>
      <c r="F242" t="str">
        <f>IF(C242&lt;&gt;964,MID(A242, FIND(".SUB.he5", A242) - 39, 2), MID(A242, FIND(".SUB.he5", A242) - 38, 2))</f>
        <v>10</v>
      </c>
      <c r="G242" s="2" t="str">
        <f>IF(C242&lt;&gt;964,MID(A242, FIND(".SUB.he5", A242) - 37, 2), MID(A242, FIND(".SUB.he5", A242) - 36, 2))</f>
        <v>15</v>
      </c>
      <c r="H242" t="str">
        <f>IF(C242&lt;&gt;964,MID(A242, FIND(".SUB.he5", A242) - 34, 2), MID(A242, FIND(".SUB.he5", A242) - 33, 2))</f>
        <v>11</v>
      </c>
      <c r="I242" t="str">
        <f>IF(C242&lt;&gt;964,MID(A242, FIND(".SUB.he5", A242) - 32, 2), MID(A242, FIND(".SUB.he5", A242) - 31, 2))</f>
        <v>53</v>
      </c>
      <c r="J242">
        <v>0</v>
      </c>
      <c r="K242" s="2">
        <f>DATE(E242,F242,G242)</f>
        <v>44849</v>
      </c>
      <c r="L242" s="3">
        <f>TIME(H242,I242,J242)</f>
        <v>0.49513888888888885</v>
      </c>
      <c r="M242" s="4">
        <f>K242+L242</f>
        <v>44849.495138888888</v>
      </c>
    </row>
    <row r="243" spans="1:13" hidden="1" x14ac:dyDescent="0.3">
      <c r="A243" t="s">
        <v>242</v>
      </c>
    </row>
    <row r="244" spans="1:13" hidden="1" x14ac:dyDescent="0.3">
      <c r="A244" t="s">
        <v>243</v>
      </c>
    </row>
    <row r="245" spans="1:13" x14ac:dyDescent="0.3">
      <c r="A245" t="s">
        <v>627</v>
      </c>
      <c r="B245">
        <v>270.27084350585898</v>
      </c>
      <c r="C245">
        <f>LEN(A245)</f>
        <v>966</v>
      </c>
      <c r="E245" s="2" t="str">
        <f>IF(C245&lt;&gt;964,MID(A245,FIND(".SUB.he5",A245)-44,4),MID(A245, FIND(".SUB.he5", A245) - 43, 4))</f>
        <v>2023</v>
      </c>
      <c r="F245" t="str">
        <f>IF(C245&lt;&gt;964,MID(A245, FIND(".SUB.he5", A245) - 39, 2), MID(A245, FIND(".SUB.he5", A245) - 38, 2))</f>
        <v>09</v>
      </c>
      <c r="G245" s="2" t="str">
        <f>IF(C245&lt;&gt;964,MID(A245, FIND(".SUB.he5", A245) - 37, 2), MID(A245, FIND(".SUB.he5", A245) - 36, 2))</f>
        <v>28</v>
      </c>
      <c r="H245" t="str">
        <f>IF(C245&lt;&gt;964,MID(A245, FIND(".SUB.he5", A245) - 34, 2), MID(A245, FIND(".SUB.he5", A245) - 33, 2))</f>
        <v>11</v>
      </c>
      <c r="I245" t="str">
        <f>IF(C245&lt;&gt;964,MID(A245, FIND(".SUB.he5", A245) - 32, 2), MID(A245, FIND(".SUB.he5", A245) - 31, 2))</f>
        <v>00</v>
      </c>
      <c r="J245">
        <v>0</v>
      </c>
      <c r="K245" s="2">
        <f>DATE(E245,F245,G245)</f>
        <v>45197</v>
      </c>
      <c r="L245" s="3">
        <f>TIME(H245,I245,J245)</f>
        <v>0.45833333333333331</v>
      </c>
      <c r="M245" s="4">
        <f>K245+L245</f>
        <v>45197.458333333336</v>
      </c>
    </row>
    <row r="246" spans="1:13" hidden="1" x14ac:dyDescent="0.3">
      <c r="A246" t="s">
        <v>245</v>
      </c>
    </row>
    <row r="247" spans="1:13" hidden="1" x14ac:dyDescent="0.3">
      <c r="A247" t="s">
        <v>246</v>
      </c>
    </row>
    <row r="248" spans="1:13" x14ac:dyDescent="0.3">
      <c r="A248" t="s">
        <v>593</v>
      </c>
      <c r="B248">
        <v>271.77841186523398</v>
      </c>
      <c r="C248">
        <f>LEN(A248)</f>
        <v>966</v>
      </c>
      <c r="E248" s="2" t="str">
        <f>IF(C248&lt;&gt;964,MID(A248,FIND(".SUB.he5",A248)-44,4),MID(A248, FIND(".SUB.he5", A248) - 43, 4))</f>
        <v>2023</v>
      </c>
      <c r="F248" t="str">
        <f>IF(C248&lt;&gt;964,MID(A248, FIND(".SUB.he5", A248) - 39, 2), MID(A248, FIND(".SUB.he5", A248) - 38, 2))</f>
        <v>09</v>
      </c>
      <c r="G248" s="2" t="str">
        <f>IF(C248&lt;&gt;964,MID(A248, FIND(".SUB.he5", A248) - 37, 2), MID(A248, FIND(".SUB.he5", A248) - 36, 2))</f>
        <v>07</v>
      </c>
      <c r="H248" t="str">
        <f>IF(C248&lt;&gt;964,MID(A248, FIND(".SUB.he5", A248) - 34, 2), MID(A248, FIND(".SUB.he5", A248) - 33, 2))</f>
        <v>10</v>
      </c>
      <c r="I248" t="str">
        <f>IF(C248&lt;&gt;964,MID(A248, FIND(".SUB.he5", A248) - 32, 2), MID(A248, FIND(".SUB.he5", A248) - 31, 2))</f>
        <v>56</v>
      </c>
      <c r="J248">
        <v>0</v>
      </c>
      <c r="K248" s="2">
        <f>DATE(E248,F248,G248)</f>
        <v>45176</v>
      </c>
      <c r="L248" s="3">
        <f>TIME(H248,I248,J248)</f>
        <v>0.45555555555555555</v>
      </c>
      <c r="M248" s="4">
        <f>K248+L248</f>
        <v>45176.455555555556</v>
      </c>
    </row>
    <row r="249" spans="1:13" hidden="1" x14ac:dyDescent="0.3">
      <c r="A249" t="s">
        <v>248</v>
      </c>
    </row>
    <row r="250" spans="1:13" hidden="1" x14ac:dyDescent="0.3">
      <c r="A250" t="s">
        <v>249</v>
      </c>
    </row>
    <row r="251" spans="1:13" x14ac:dyDescent="0.3">
      <c r="A251" t="s">
        <v>23</v>
      </c>
      <c r="B251">
        <v>274.66015625</v>
      </c>
      <c r="C251">
        <f>LEN(A251)</f>
        <v>964</v>
      </c>
      <c r="E251" s="2" t="str">
        <f>IF(C251&lt;&gt;964,MID(A251,FIND(".SUB.he5",A251)-44,4),MID(A251, FIND(".SUB.he5", A251) - 43, 4))</f>
        <v>2022</v>
      </c>
      <c r="F251" t="str">
        <f>IF(C251&lt;&gt;964,MID(A251, FIND(".SUB.he5", A251) - 39, 2), MID(A251, FIND(".SUB.he5", A251) - 38, 2))</f>
        <v>10</v>
      </c>
      <c r="G251" s="2" t="str">
        <f>IF(C251&lt;&gt;964,MID(A251, FIND(".SUB.he5", A251) - 37, 2), MID(A251, FIND(".SUB.he5", A251) - 36, 2))</f>
        <v>14</v>
      </c>
      <c r="H251" t="str">
        <f>IF(C251&lt;&gt;964,MID(A251, FIND(".SUB.he5", A251) - 34, 2), MID(A251, FIND(".SUB.he5", A251) - 33, 2))</f>
        <v>11</v>
      </c>
      <c r="I251" t="str">
        <f>IF(C251&lt;&gt;964,MID(A251, FIND(".SUB.he5", A251) - 32, 2), MID(A251, FIND(".SUB.he5", A251) - 31, 2))</f>
        <v>10</v>
      </c>
      <c r="J251">
        <v>0</v>
      </c>
      <c r="K251" s="2">
        <f>DATE(E251,F251,G251)</f>
        <v>44848</v>
      </c>
      <c r="L251" s="3">
        <f>TIME(H251,I251,J251)</f>
        <v>0.46527777777777773</v>
      </c>
      <c r="M251" s="4">
        <f>K251+L251</f>
        <v>44848.465277777781</v>
      </c>
    </row>
    <row r="252" spans="1:13" hidden="1" x14ac:dyDescent="0.3">
      <c r="A252" t="s">
        <v>251</v>
      </c>
    </row>
    <row r="253" spans="1:13" x14ac:dyDescent="0.3">
      <c r="A253" t="s">
        <v>16</v>
      </c>
      <c r="B253">
        <v>279.25958251953102</v>
      </c>
      <c r="C253">
        <f>LEN(A253)</f>
        <v>964</v>
      </c>
      <c r="E253" s="2" t="str">
        <f>IF(C253&lt;&gt;964,MID(A253,FIND(".SUB.he5",A253)-44,4),MID(A253, FIND(".SUB.he5", A253) - 43, 4))</f>
        <v>2022</v>
      </c>
      <c r="F253" t="str">
        <f>IF(C253&lt;&gt;964,MID(A253, FIND(".SUB.he5", A253) - 39, 2), MID(A253, FIND(".SUB.he5", A253) - 38, 2))</f>
        <v>10</v>
      </c>
      <c r="G253" s="2" t="str">
        <f>IF(C253&lt;&gt;964,MID(A253, FIND(".SUB.he5", A253) - 37, 2), MID(A253, FIND(".SUB.he5", A253) - 36, 2))</f>
        <v>10</v>
      </c>
      <c r="H253" t="str">
        <f>IF(C253&lt;&gt;964,MID(A253, FIND(".SUB.he5", A253) - 34, 2), MID(A253, FIND(".SUB.he5", A253) - 33, 2))</f>
        <v>11</v>
      </c>
      <c r="I253" t="str">
        <f>IF(C253&lt;&gt;964,MID(A253, FIND(".SUB.he5", A253) - 32, 2), MID(A253, FIND(".SUB.he5", A253) - 31, 2))</f>
        <v>35</v>
      </c>
      <c r="J253">
        <v>0</v>
      </c>
      <c r="K253" s="2">
        <f>DATE(E253,F253,G253)</f>
        <v>44844</v>
      </c>
      <c r="L253" s="3">
        <f>TIME(H253,I253,J253)</f>
        <v>0.4826388888888889</v>
      </c>
      <c r="M253" s="4">
        <f>K253+L253</f>
        <v>44844.482638888891</v>
      </c>
    </row>
    <row r="254" spans="1:13" hidden="1" x14ac:dyDescent="0.3">
      <c r="A254" t="s">
        <v>253</v>
      </c>
    </row>
    <row r="255" spans="1:13" hidden="1" x14ac:dyDescent="0.3">
      <c r="A255" t="s">
        <v>254</v>
      </c>
    </row>
    <row r="256" spans="1:13" x14ac:dyDescent="0.3">
      <c r="A256" t="s">
        <v>143</v>
      </c>
      <c r="B256">
        <v>280.09390258789</v>
      </c>
      <c r="C256">
        <f>LEN(A256)</f>
        <v>964</v>
      </c>
      <c r="E256" s="2" t="str">
        <f>IF(C256&lt;&gt;964,MID(A256,FIND(".SUB.he5",A256)-44,4),MID(A256, FIND(".SUB.he5", A256) - 43, 4))</f>
        <v>2022</v>
      </c>
      <c r="F256" t="str">
        <f>IF(C256&lt;&gt;964,MID(A256, FIND(".SUB.he5", A256) - 39, 2), MID(A256, FIND(".SUB.he5", A256) - 38, 2))</f>
        <v>12</v>
      </c>
      <c r="G256" s="2" t="str">
        <f>IF(C256&lt;&gt;964,MID(A256, FIND(".SUB.he5", A256) - 37, 2), MID(A256, FIND(".SUB.he5", A256) - 36, 2))</f>
        <v>24</v>
      </c>
      <c r="H256" t="str">
        <f>IF(C256&lt;&gt;964,MID(A256, FIND(".SUB.he5", A256) - 34, 2), MID(A256, FIND(".SUB.he5", A256) - 33, 2))</f>
        <v>11</v>
      </c>
      <c r="I256" t="str">
        <f>IF(C256&lt;&gt;964,MID(A256, FIND(".SUB.he5", A256) - 32, 2), MID(A256, FIND(".SUB.he5", A256) - 31, 2))</f>
        <v>11</v>
      </c>
      <c r="J256">
        <v>0</v>
      </c>
      <c r="K256" s="2">
        <f>DATE(E256,F256,G256)</f>
        <v>44919</v>
      </c>
      <c r="L256" s="3">
        <f>TIME(H256,I256,J256)</f>
        <v>0.46597222222222223</v>
      </c>
      <c r="M256" s="4">
        <f>K256+L256</f>
        <v>44919.46597222222</v>
      </c>
    </row>
    <row r="257" spans="1:13" hidden="1" x14ac:dyDescent="0.3">
      <c r="A257" t="s">
        <v>256</v>
      </c>
    </row>
    <row r="258" spans="1:13" hidden="1" x14ac:dyDescent="0.3">
      <c r="A258" t="s">
        <v>257</v>
      </c>
    </row>
    <row r="259" spans="1:13" x14ac:dyDescent="0.3">
      <c r="A259" t="s">
        <v>605</v>
      </c>
      <c r="B259">
        <v>281.57254028320301</v>
      </c>
      <c r="C259">
        <f>LEN(A259)</f>
        <v>966</v>
      </c>
      <c r="E259" s="2" t="str">
        <f>IF(C259&lt;&gt;964,MID(A259,FIND(".SUB.he5",A259)-44,4),MID(A259, FIND(".SUB.he5", A259) - 43, 4))</f>
        <v>2023</v>
      </c>
      <c r="F259" t="str">
        <f>IF(C259&lt;&gt;964,MID(A259, FIND(".SUB.he5", A259) - 39, 2), MID(A259, FIND(".SUB.he5", A259) - 38, 2))</f>
        <v>09</v>
      </c>
      <c r="G259" s="2" t="str">
        <f>IF(C259&lt;&gt;964,MID(A259, FIND(".SUB.he5", A259) - 37, 2), MID(A259, FIND(".SUB.he5", A259) - 36, 2))</f>
        <v>14</v>
      </c>
      <c r="H259" t="str">
        <f>IF(C259&lt;&gt;964,MID(A259, FIND(".SUB.he5", A259) - 34, 2), MID(A259, FIND(".SUB.he5", A259) - 33, 2))</f>
        <v>12</v>
      </c>
      <c r="I259" t="str">
        <f>IF(C259&lt;&gt;964,MID(A259, FIND(".SUB.he5", A259) - 32, 2), MID(A259, FIND(".SUB.he5", A259) - 31, 2))</f>
        <v>37</v>
      </c>
      <c r="J259">
        <v>0</v>
      </c>
      <c r="K259" s="2">
        <f>DATE(E259,F259,G259)</f>
        <v>45183</v>
      </c>
      <c r="L259" s="3">
        <f>TIME(H259,I259,J259)</f>
        <v>0.52569444444444446</v>
      </c>
      <c r="M259" s="4">
        <f>K259+L259</f>
        <v>45183.525694444441</v>
      </c>
    </row>
    <row r="260" spans="1:13" hidden="1" x14ac:dyDescent="0.3">
      <c r="A260" t="s">
        <v>259</v>
      </c>
    </row>
    <row r="261" spans="1:13" hidden="1" x14ac:dyDescent="0.3">
      <c r="A261" t="s">
        <v>260</v>
      </c>
    </row>
    <row r="262" spans="1:13" hidden="1" x14ac:dyDescent="0.3">
      <c r="A262" t="s">
        <v>261</v>
      </c>
    </row>
    <row r="263" spans="1:13" hidden="1" x14ac:dyDescent="0.3">
      <c r="A263" t="s">
        <v>262</v>
      </c>
    </row>
    <row r="264" spans="1:13" hidden="1" x14ac:dyDescent="0.3">
      <c r="A264" t="s">
        <v>263</v>
      </c>
    </row>
    <row r="265" spans="1:13" x14ac:dyDescent="0.3">
      <c r="A265" t="s">
        <v>588</v>
      </c>
      <c r="B265">
        <v>283.92327880859301</v>
      </c>
      <c r="C265">
        <f>LEN(A265)</f>
        <v>966</v>
      </c>
      <c r="E265" s="2" t="str">
        <f>IF(C265&lt;&gt;964,MID(A265,FIND(".SUB.he5",A265)-44,4),MID(A265, FIND(".SUB.he5", A265) - 43, 4))</f>
        <v>2023</v>
      </c>
      <c r="F265" t="str">
        <f>IF(C265&lt;&gt;964,MID(A265, FIND(".SUB.he5", A265) - 39, 2), MID(A265, FIND(".SUB.he5", A265) - 38, 2))</f>
        <v>09</v>
      </c>
      <c r="G265" s="2" t="str">
        <f>IF(C265&lt;&gt;964,MID(A265, FIND(".SUB.he5", A265) - 37, 2), MID(A265, FIND(".SUB.he5", A265) - 36, 2))</f>
        <v>03</v>
      </c>
      <c r="H265" t="str">
        <f>IF(C265&lt;&gt;964,MID(A265, FIND(".SUB.he5", A265) - 34, 2), MID(A265, FIND(".SUB.he5", A265) - 33, 2))</f>
        <v>13</v>
      </c>
      <c r="I265" t="str">
        <f>IF(C265&lt;&gt;964,MID(A265, FIND(".SUB.he5", A265) - 32, 2), MID(A265, FIND(".SUB.he5", A265) - 31, 2))</f>
        <v>03</v>
      </c>
      <c r="J265">
        <v>0</v>
      </c>
      <c r="K265" s="2">
        <f>DATE(E265,F265,G265)</f>
        <v>45172</v>
      </c>
      <c r="L265" s="3">
        <f>TIME(H265,I265,J265)</f>
        <v>0.54375000000000007</v>
      </c>
      <c r="M265" s="4">
        <f>K265+L265</f>
        <v>45172.543749999997</v>
      </c>
    </row>
    <row r="266" spans="1:13" hidden="1" x14ac:dyDescent="0.3">
      <c r="A266" t="s">
        <v>265</v>
      </c>
    </row>
    <row r="267" spans="1:13" hidden="1" x14ac:dyDescent="0.3">
      <c r="A267" t="s">
        <v>266</v>
      </c>
    </row>
    <row r="268" spans="1:13" hidden="1" x14ac:dyDescent="0.3">
      <c r="A268" t="s">
        <v>267</v>
      </c>
    </row>
    <row r="269" spans="1:13" hidden="1" x14ac:dyDescent="0.3">
      <c r="A269" t="s">
        <v>268</v>
      </c>
    </row>
    <row r="270" spans="1:13" x14ac:dyDescent="0.3">
      <c r="A270" t="s">
        <v>163</v>
      </c>
      <c r="B270">
        <v>284.025146484375</v>
      </c>
      <c r="C270">
        <f>LEN(A270)</f>
        <v>964</v>
      </c>
      <c r="E270" s="2" t="str">
        <f>IF(C270&lt;&gt;964,MID(A270,FIND(".SUB.he5",A270)-44,4),MID(A270, FIND(".SUB.he5", A270) - 43, 4))</f>
        <v>2023</v>
      </c>
      <c r="F270" t="str">
        <f>IF(C270&lt;&gt;964,MID(A270, FIND(".SUB.he5", A270) - 39, 2), MID(A270, FIND(".SUB.he5", A270) - 38, 2))</f>
        <v>01</v>
      </c>
      <c r="G270" s="2" t="str">
        <f>IF(C270&lt;&gt;964,MID(A270, FIND(".SUB.he5", A270) - 37, 2), MID(A270, FIND(".SUB.he5", A270) - 36, 2))</f>
        <v>05</v>
      </c>
      <c r="H270" t="str">
        <f>IF(C270&lt;&gt;964,MID(A270, FIND(".SUB.he5", A270) - 34, 2), MID(A270, FIND(".SUB.he5", A270) - 33, 2))</f>
        <v>11</v>
      </c>
      <c r="I270" t="str">
        <f>IF(C270&lt;&gt;964,MID(A270, FIND(".SUB.he5", A270) - 32, 2), MID(A270, FIND(".SUB.he5", A270) - 31, 2))</f>
        <v>36</v>
      </c>
      <c r="J270">
        <v>0</v>
      </c>
      <c r="K270" s="2">
        <f>DATE(E270,F270,G270)</f>
        <v>44931</v>
      </c>
      <c r="L270" s="3">
        <f>TIME(H270,I270,J270)</f>
        <v>0.48333333333333334</v>
      </c>
      <c r="M270" s="4">
        <f>K270+L270</f>
        <v>44931.48333333333</v>
      </c>
    </row>
    <row r="271" spans="1:13" hidden="1" x14ac:dyDescent="0.3">
      <c r="A271" t="s">
        <v>270</v>
      </c>
    </row>
    <row r="272" spans="1:13" hidden="1" x14ac:dyDescent="0.3">
      <c r="A272" t="s">
        <v>271</v>
      </c>
    </row>
    <row r="273" spans="1:13" hidden="1" x14ac:dyDescent="0.3">
      <c r="A273" t="s">
        <v>272</v>
      </c>
      <c r="B273" s="1">
        <v>-1.26765060022822E+30</v>
      </c>
    </row>
    <row r="274" spans="1:13" hidden="1" x14ac:dyDescent="0.3">
      <c r="A274" t="s">
        <v>273</v>
      </c>
    </row>
    <row r="275" spans="1:13" hidden="1" x14ac:dyDescent="0.3">
      <c r="A275" t="s">
        <v>274</v>
      </c>
    </row>
    <row r="276" spans="1:13" hidden="1" x14ac:dyDescent="0.3">
      <c r="A276" t="s">
        <v>275</v>
      </c>
    </row>
    <row r="277" spans="1:13" hidden="1" x14ac:dyDescent="0.3">
      <c r="A277" t="s">
        <v>276</v>
      </c>
    </row>
    <row r="278" spans="1:13" x14ac:dyDescent="0.3">
      <c r="A278" t="s">
        <v>127</v>
      </c>
      <c r="B278">
        <v>284.46813964843699</v>
      </c>
      <c r="C278">
        <f>LEN(A278)</f>
        <v>964</v>
      </c>
      <c r="E278" s="2" t="str">
        <f>IF(C278&lt;&gt;964,MID(A278,FIND(".SUB.he5",A278)-44,4),MID(A278, FIND(".SUB.he5", A278) - 43, 4))</f>
        <v>2022</v>
      </c>
      <c r="F278" t="str">
        <f>IF(C278&lt;&gt;964,MID(A278, FIND(".SUB.he5", A278) - 39, 2), MID(A278, FIND(".SUB.he5", A278) - 38, 2))</f>
        <v>12</v>
      </c>
      <c r="G278" s="2" t="str">
        <f>IF(C278&lt;&gt;964,MID(A278, FIND(".SUB.he5", A278) - 37, 2), MID(A278, FIND(".SUB.he5", A278) - 36, 2))</f>
        <v>15</v>
      </c>
      <c r="H278" t="str">
        <f>IF(C278&lt;&gt;964,MID(A278, FIND(".SUB.he5", A278) - 34, 2), MID(A278, FIND(".SUB.he5", A278) - 33, 2))</f>
        <v>11</v>
      </c>
      <c r="I278" t="str">
        <f>IF(C278&lt;&gt;964,MID(A278, FIND(".SUB.he5", A278) - 32, 2), MID(A278, FIND(".SUB.he5", A278) - 31, 2))</f>
        <v>18</v>
      </c>
      <c r="J278">
        <v>0</v>
      </c>
      <c r="K278" s="2">
        <f>DATE(E278,F278,G278)</f>
        <v>44910</v>
      </c>
      <c r="L278" s="3">
        <f>TIME(H278,I278,J278)</f>
        <v>0.47083333333333338</v>
      </c>
      <c r="M278" s="4">
        <f>K278+L278</f>
        <v>44910.470833333333</v>
      </c>
    </row>
    <row r="279" spans="1:13" hidden="1" x14ac:dyDescent="0.3">
      <c r="A279" t="s">
        <v>278</v>
      </c>
    </row>
    <row r="280" spans="1:13" x14ac:dyDescent="0.3">
      <c r="A280" t="s">
        <v>19</v>
      </c>
      <c r="B280">
        <v>284.83581542968699</v>
      </c>
      <c r="C280">
        <f>LEN(A280)</f>
        <v>964</v>
      </c>
      <c r="E280" s="2" t="str">
        <f>IF(C280&lt;&gt;964,MID(A280,FIND(".SUB.he5",A280)-44,4),MID(A280, FIND(".SUB.he5", A280) - 43, 4))</f>
        <v>2022</v>
      </c>
      <c r="F280" t="str">
        <f>IF(C280&lt;&gt;964,MID(A280, FIND(".SUB.he5", A280) - 39, 2), MID(A280, FIND(".SUB.he5", A280) - 38, 2))</f>
        <v>10</v>
      </c>
      <c r="G280" s="2" t="str">
        <f>IF(C280&lt;&gt;964,MID(A280, FIND(".SUB.he5", A280) - 37, 2), MID(A280, FIND(".SUB.he5", A280) - 36, 2))</f>
        <v>12</v>
      </c>
      <c r="H280" t="str">
        <f>IF(C280&lt;&gt;964,MID(A280, FIND(".SUB.he5", A280) - 34, 2), MID(A280, FIND(".SUB.he5", A280) - 33, 2))</f>
        <v>11</v>
      </c>
      <c r="I280" t="str">
        <f>IF(C280&lt;&gt;964,MID(A280, FIND(".SUB.he5", A280) - 32, 2), MID(A280, FIND(".SUB.he5", A280) - 31, 2))</f>
        <v>22</v>
      </c>
      <c r="J280">
        <v>0</v>
      </c>
      <c r="K280" s="2">
        <f>DATE(E280,F280,G280)</f>
        <v>44846</v>
      </c>
      <c r="L280" s="3">
        <f>TIME(H280,I280,J280)</f>
        <v>0.47361111111111115</v>
      </c>
      <c r="M280" s="4">
        <f>K280+L280</f>
        <v>44846.473611111112</v>
      </c>
    </row>
    <row r="281" spans="1:13" hidden="1" x14ac:dyDescent="0.3">
      <c r="A281" t="s">
        <v>280</v>
      </c>
    </row>
    <row r="282" spans="1:13" x14ac:dyDescent="0.3">
      <c r="A282" t="s">
        <v>606</v>
      </c>
      <c r="B282">
        <v>287.311767578125</v>
      </c>
      <c r="C282">
        <f t="shared" ref="C282:C286" si="18">LEN(A282)</f>
        <v>966</v>
      </c>
      <c r="E282" s="2" t="str">
        <f t="shared" ref="E282:E286" si="19">IF(C282&lt;&gt;964,MID(A282,FIND(".SUB.he5",A282)-44,4),MID(A282, FIND(".SUB.he5", A282) - 43, 4))</f>
        <v>2023</v>
      </c>
      <c r="F282" t="str">
        <f t="shared" ref="F282:F286" si="20">IF(C282&lt;&gt;964,MID(A282, FIND(".SUB.he5", A282) - 39, 2), MID(A282, FIND(".SUB.he5", A282) - 38, 2))</f>
        <v>09</v>
      </c>
      <c r="G282" s="2" t="str">
        <f t="shared" ref="G282:G286" si="21">IF(C282&lt;&gt;964,MID(A282, FIND(".SUB.he5", A282) - 37, 2), MID(A282, FIND(".SUB.he5", A282) - 36, 2))</f>
        <v>15</v>
      </c>
      <c r="H282" t="str">
        <f t="shared" ref="H282:H286" si="22">IF(C282&lt;&gt;964,MID(A282, FIND(".SUB.he5", A282) - 34, 2), MID(A282, FIND(".SUB.he5", A282) - 33, 2))</f>
        <v>11</v>
      </c>
      <c r="I282" t="str">
        <f t="shared" ref="I282:I286" si="23">IF(C282&lt;&gt;964,MID(A282, FIND(".SUB.he5", A282) - 32, 2), MID(A282, FIND(".SUB.he5", A282) - 31, 2))</f>
        <v>40</v>
      </c>
      <c r="J282">
        <v>0</v>
      </c>
      <c r="K282" s="2">
        <f t="shared" ref="K282:K286" si="24">DATE(E282,F282,G282)</f>
        <v>45184</v>
      </c>
      <c r="L282" s="3">
        <f t="shared" ref="L282:L286" si="25">TIME(H282,I282,J282)</f>
        <v>0.4861111111111111</v>
      </c>
      <c r="M282" s="4">
        <f t="shared" ref="M282:M286" si="26">K282+L282</f>
        <v>45184.486111111109</v>
      </c>
    </row>
    <row r="283" spans="1:13" x14ac:dyDescent="0.3">
      <c r="A283" t="s">
        <v>55</v>
      </c>
      <c r="B283">
        <v>287.823150634765</v>
      </c>
      <c r="C283">
        <f t="shared" si="18"/>
        <v>964</v>
      </c>
      <c r="E283" s="2" t="str">
        <f t="shared" si="19"/>
        <v>2022</v>
      </c>
      <c r="F283" t="str">
        <f t="shared" si="20"/>
        <v>11</v>
      </c>
      <c r="G283" s="2" t="str">
        <f t="shared" si="21"/>
        <v>02</v>
      </c>
      <c r="H283" t="str">
        <f t="shared" si="22"/>
        <v>11</v>
      </c>
      <c r="I283" t="str">
        <f t="shared" si="23"/>
        <v>38</v>
      </c>
      <c r="J283">
        <v>0</v>
      </c>
      <c r="K283" s="2">
        <f t="shared" si="24"/>
        <v>44867</v>
      </c>
      <c r="L283" s="3">
        <f t="shared" si="25"/>
        <v>0.48472222222222222</v>
      </c>
      <c r="M283" s="4">
        <f t="shared" si="26"/>
        <v>44867.484722222223</v>
      </c>
    </row>
    <row r="284" spans="1:13" x14ac:dyDescent="0.3">
      <c r="A284" t="s">
        <v>82</v>
      </c>
      <c r="B284">
        <v>289.50357055664</v>
      </c>
      <c r="C284">
        <f t="shared" si="18"/>
        <v>964</v>
      </c>
      <c r="E284" s="2" t="str">
        <f t="shared" si="19"/>
        <v>2022</v>
      </c>
      <c r="F284" t="str">
        <f t="shared" si="20"/>
        <v>11</v>
      </c>
      <c r="G284" s="2" t="str">
        <f t="shared" si="21"/>
        <v>18</v>
      </c>
      <c r="H284" t="str">
        <f t="shared" si="22"/>
        <v>11</v>
      </c>
      <c r="I284" t="str">
        <f t="shared" si="23"/>
        <v>37</v>
      </c>
      <c r="J284">
        <v>0</v>
      </c>
      <c r="K284" s="2">
        <f t="shared" si="24"/>
        <v>44883</v>
      </c>
      <c r="L284" s="3">
        <f t="shared" si="25"/>
        <v>0.48402777777777778</v>
      </c>
      <c r="M284" s="4">
        <f t="shared" si="26"/>
        <v>44883.484027777777</v>
      </c>
    </row>
    <row r="285" spans="1:13" x14ac:dyDescent="0.3">
      <c r="A285" t="s">
        <v>1</v>
      </c>
      <c r="B285">
        <v>292.01989746093699</v>
      </c>
      <c r="C285">
        <f t="shared" si="18"/>
        <v>1019</v>
      </c>
      <c r="D285" t="s">
        <v>639</v>
      </c>
      <c r="E285" s="5">
        <v>2022</v>
      </c>
      <c r="F285" s="5">
        <v>10</v>
      </c>
      <c r="G285" s="5">
        <v>1</v>
      </c>
      <c r="H285" s="5">
        <v>11</v>
      </c>
      <c r="I285" s="5">
        <v>42</v>
      </c>
      <c r="J285">
        <v>0</v>
      </c>
      <c r="K285" s="2">
        <f>DATE(E285,F285,G285)</f>
        <v>44835</v>
      </c>
      <c r="L285" s="3">
        <f t="shared" si="25"/>
        <v>0.48749999999999999</v>
      </c>
      <c r="M285" s="4">
        <f t="shared" si="26"/>
        <v>44835.487500000003</v>
      </c>
    </row>
    <row r="286" spans="1:13" x14ac:dyDescent="0.3">
      <c r="A286" t="s">
        <v>556</v>
      </c>
      <c r="B286">
        <v>294.07449340820301</v>
      </c>
      <c r="C286">
        <f t="shared" si="18"/>
        <v>966</v>
      </c>
      <c r="E286" s="2" t="str">
        <f t="shared" si="19"/>
        <v>2023</v>
      </c>
      <c r="F286" t="str">
        <f t="shared" si="20"/>
        <v>08</v>
      </c>
      <c r="G286" s="2" t="str">
        <f t="shared" si="21"/>
        <v>16</v>
      </c>
      <c r="H286" t="str">
        <f t="shared" si="22"/>
        <v>11</v>
      </c>
      <c r="I286" t="str">
        <f t="shared" si="23"/>
        <v>48</v>
      </c>
      <c r="J286">
        <v>0</v>
      </c>
      <c r="K286" s="2">
        <f t="shared" si="24"/>
        <v>45154</v>
      </c>
      <c r="L286" s="3">
        <f t="shared" si="25"/>
        <v>0.4916666666666667</v>
      </c>
      <c r="M286" s="4">
        <f t="shared" si="26"/>
        <v>45154.491666666669</v>
      </c>
    </row>
    <row r="287" spans="1:13" hidden="1" x14ac:dyDescent="0.3">
      <c r="A287" t="s">
        <v>286</v>
      </c>
    </row>
    <row r="288" spans="1:13" hidden="1" x14ac:dyDescent="0.3">
      <c r="A288" t="s">
        <v>287</v>
      </c>
    </row>
    <row r="289" spans="1:13" hidden="1" x14ac:dyDescent="0.3">
      <c r="A289" t="s">
        <v>288</v>
      </c>
    </row>
    <row r="290" spans="1:13" hidden="1" x14ac:dyDescent="0.3">
      <c r="A290" t="s">
        <v>289</v>
      </c>
    </row>
    <row r="291" spans="1:13" hidden="1" x14ac:dyDescent="0.3">
      <c r="A291" t="s">
        <v>290</v>
      </c>
    </row>
    <row r="292" spans="1:13" hidden="1" x14ac:dyDescent="0.3">
      <c r="A292" t="s">
        <v>291</v>
      </c>
    </row>
    <row r="293" spans="1:13" hidden="1" x14ac:dyDescent="0.3">
      <c r="A293" t="s">
        <v>292</v>
      </c>
    </row>
    <row r="294" spans="1:13" hidden="1" x14ac:dyDescent="0.3">
      <c r="A294" t="s">
        <v>293</v>
      </c>
    </row>
    <row r="295" spans="1:13" x14ac:dyDescent="0.3">
      <c r="A295" t="s">
        <v>220</v>
      </c>
      <c r="B295">
        <v>300.26507568359301</v>
      </c>
      <c r="C295">
        <f>LEN(A295)</f>
        <v>964</v>
      </c>
      <c r="E295" s="2" t="str">
        <f>IF(C295&lt;&gt;964,MID(A295,FIND(".SUB.he5",A295)-44,4),MID(A295, FIND(".SUB.he5", A295) - 43, 4))</f>
        <v>2023</v>
      </c>
      <c r="F295" t="str">
        <f>IF(C295&lt;&gt;964,MID(A295, FIND(".SUB.he5", A295) - 39, 2), MID(A295, FIND(".SUB.he5", A295) - 38, 2))</f>
        <v>02</v>
      </c>
      <c r="G295" s="2" t="str">
        <f>IF(C295&lt;&gt;964,MID(A295, FIND(".SUB.he5", A295) - 37, 2), MID(A295, FIND(".SUB.he5", A295) - 36, 2))</f>
        <v>08</v>
      </c>
      <c r="H295" t="str">
        <f>IF(C295&lt;&gt;964,MID(A295, FIND(".SUB.he5", A295) - 34, 2), MID(A295, FIND(".SUB.he5", A295) - 33, 2))</f>
        <v>11</v>
      </c>
      <c r="I295" t="str">
        <f>IF(C295&lt;&gt;964,MID(A295, FIND(".SUB.he5", A295) - 32, 2), MID(A295, FIND(".SUB.he5", A295) - 31, 2))</f>
        <v>27</v>
      </c>
      <c r="J295">
        <v>0</v>
      </c>
      <c r="K295" s="2">
        <f>DATE(E295,F295,G295)</f>
        <v>44965</v>
      </c>
      <c r="L295" s="3">
        <f>TIME(H295,I295,J295)</f>
        <v>0.4770833333333333</v>
      </c>
      <c r="M295" s="4">
        <f>K295+L295</f>
        <v>44965.477083333331</v>
      </c>
    </row>
    <row r="296" spans="1:13" hidden="1" x14ac:dyDescent="0.3">
      <c r="A296" t="s">
        <v>295</v>
      </c>
    </row>
    <row r="297" spans="1:13" hidden="1" x14ac:dyDescent="0.3">
      <c r="A297" t="s">
        <v>296</v>
      </c>
    </row>
    <row r="298" spans="1:13" x14ac:dyDescent="0.3">
      <c r="A298" t="s">
        <v>462</v>
      </c>
      <c r="B298">
        <v>302.34033203125</v>
      </c>
      <c r="C298">
        <f>LEN(A298)</f>
        <v>966</v>
      </c>
      <c r="E298" s="2" t="str">
        <f>IF(C298&lt;&gt;964,MID(A298,FIND(".SUB.he5",A298)-44,4),MID(A298, FIND(".SUB.he5", A298) - 43, 4))</f>
        <v>2023</v>
      </c>
      <c r="F298" t="str">
        <f>IF(C298&lt;&gt;964,MID(A298, FIND(".SUB.he5", A298) - 39, 2), MID(A298, FIND(".SUB.he5", A298) - 38, 2))</f>
        <v>06</v>
      </c>
      <c r="G298" s="2" t="str">
        <f>IF(C298&lt;&gt;964,MID(A298, FIND(".SUB.he5", A298) - 37, 2), MID(A298, FIND(".SUB.he5", A298) - 36, 2))</f>
        <v>25</v>
      </c>
      <c r="H298" t="str">
        <f>IF(C298&lt;&gt;964,MID(A298, FIND(".SUB.he5", A298) - 34, 2), MID(A298, FIND(".SUB.he5", A298) - 33, 2))</f>
        <v>11</v>
      </c>
      <c r="I298" t="str">
        <f>IF(C298&lt;&gt;964,MID(A298, FIND(".SUB.he5", A298) - 32, 2), MID(A298, FIND(".SUB.he5", A298) - 31, 2))</f>
        <v>01</v>
      </c>
      <c r="J298">
        <v>0</v>
      </c>
      <c r="K298" s="2">
        <f>DATE(E298,F298,G298)</f>
        <v>45102</v>
      </c>
      <c r="L298" s="3">
        <f>TIME(H298,I298,J298)</f>
        <v>0.45902777777777781</v>
      </c>
      <c r="M298" s="4">
        <f>K298+L298</f>
        <v>45102.459027777775</v>
      </c>
    </row>
    <row r="299" spans="1:13" hidden="1" x14ac:dyDescent="0.3">
      <c r="A299" t="s">
        <v>298</v>
      </c>
    </row>
    <row r="300" spans="1:13" hidden="1" x14ac:dyDescent="0.3">
      <c r="A300" t="s">
        <v>299</v>
      </c>
    </row>
    <row r="301" spans="1:13" x14ac:dyDescent="0.3">
      <c r="A301" t="s">
        <v>154</v>
      </c>
      <c r="B301">
        <v>305.14691162109301</v>
      </c>
      <c r="C301">
        <f>LEN(A301)</f>
        <v>964</v>
      </c>
      <c r="E301" s="2" t="str">
        <f>IF(C301&lt;&gt;964,MID(A301,FIND(".SUB.he5",A301)-44,4),MID(A301, FIND(".SUB.he5", A301) - 43, 4))</f>
        <v>2022</v>
      </c>
      <c r="F301" t="str">
        <f>IF(C301&lt;&gt;964,MID(A301, FIND(".SUB.he5", A301) - 39, 2), MID(A301, FIND(".SUB.he5", A301) - 38, 2))</f>
        <v>12</v>
      </c>
      <c r="G301" s="2" t="str">
        <f>IF(C301&lt;&gt;964,MID(A301, FIND(".SUB.he5", A301) - 37, 2), MID(A301, FIND(".SUB.he5", A301) - 36, 2))</f>
        <v>31</v>
      </c>
      <c r="H301" t="str">
        <f>IF(C301&lt;&gt;964,MID(A301, FIND(".SUB.he5", A301) - 34, 2), MID(A301, FIND(".SUB.he5", A301) - 33, 2))</f>
        <v>11</v>
      </c>
      <c r="I301" t="str">
        <f>IF(C301&lt;&gt;964,MID(A301, FIND(".SUB.he5", A301) - 32, 2), MID(A301, FIND(".SUB.he5", A301) - 31, 2))</f>
        <v>18</v>
      </c>
      <c r="J301">
        <v>0</v>
      </c>
      <c r="K301" s="2">
        <f>DATE(E301,F301,G301)</f>
        <v>44926</v>
      </c>
      <c r="L301" s="3">
        <f>TIME(H301,I301,J301)</f>
        <v>0.47083333333333338</v>
      </c>
      <c r="M301" s="4">
        <f>K301+L301</f>
        <v>44926.470833333333</v>
      </c>
    </row>
    <row r="302" spans="1:13" hidden="1" x14ac:dyDescent="0.3">
      <c r="A302" t="s">
        <v>301</v>
      </c>
    </row>
    <row r="303" spans="1:13" hidden="1" x14ac:dyDescent="0.3">
      <c r="A303" t="s">
        <v>302</v>
      </c>
    </row>
    <row r="304" spans="1:13" x14ac:dyDescent="0.3">
      <c r="A304" t="s">
        <v>557</v>
      </c>
      <c r="B304">
        <v>306.64782714843699</v>
      </c>
      <c r="C304">
        <f t="shared" ref="C304:C305" si="27">LEN(A304)</f>
        <v>966</v>
      </c>
      <c r="E304" s="2" t="str">
        <f t="shared" ref="E304:E305" si="28">IF(C304&lt;&gt;964,MID(A304,FIND(".SUB.he5",A304)-44,4),MID(A304, FIND(".SUB.he5", A304) - 43, 4))</f>
        <v>2023</v>
      </c>
      <c r="F304" t="str">
        <f t="shared" ref="F304:F305" si="29">IF(C304&lt;&gt;964,MID(A304, FIND(".SUB.he5", A304) - 39, 2), MID(A304, FIND(".SUB.he5", A304) - 38, 2))</f>
        <v>08</v>
      </c>
      <c r="G304" s="2" t="str">
        <f t="shared" ref="G304:G305" si="30">IF(C304&lt;&gt;964,MID(A304, FIND(".SUB.he5", A304) - 37, 2), MID(A304, FIND(".SUB.he5", A304) - 36, 2))</f>
        <v>17</v>
      </c>
      <c r="H304" t="str">
        <f t="shared" ref="H304:H305" si="31">IF(C304&lt;&gt;964,MID(A304, FIND(".SUB.he5", A304) - 34, 2), MID(A304, FIND(".SUB.he5", A304) - 33, 2))</f>
        <v>10</v>
      </c>
      <c r="I304" t="str">
        <f t="shared" ref="I304:I305" si="32">IF(C304&lt;&gt;964,MID(A304, FIND(".SUB.he5", A304) - 32, 2), MID(A304, FIND(".SUB.he5", A304) - 31, 2))</f>
        <v>52</v>
      </c>
      <c r="J304">
        <v>0</v>
      </c>
      <c r="K304" s="2">
        <f t="shared" ref="K304:K305" si="33">DATE(E304,F304,G304)</f>
        <v>45155</v>
      </c>
      <c r="L304" s="3">
        <f t="shared" ref="L304:L305" si="34">TIME(H304,I304,J304)</f>
        <v>0.45277777777777778</v>
      </c>
      <c r="M304" s="4">
        <f t="shared" ref="M304:M305" si="35">K304+L304</f>
        <v>45155.452777777777</v>
      </c>
    </row>
    <row r="305" spans="1:13" x14ac:dyDescent="0.3">
      <c r="A305" t="s">
        <v>476</v>
      </c>
      <c r="B305">
        <v>311.18304443359301</v>
      </c>
      <c r="C305">
        <f t="shared" si="27"/>
        <v>966</v>
      </c>
      <c r="E305" s="2" t="str">
        <f t="shared" si="28"/>
        <v>2023</v>
      </c>
      <c r="F305" t="str">
        <f t="shared" si="29"/>
        <v>07</v>
      </c>
      <c r="G305" s="2" t="str">
        <f t="shared" si="30"/>
        <v>01</v>
      </c>
      <c r="H305" t="str">
        <f t="shared" si="31"/>
        <v>12</v>
      </c>
      <c r="I305" t="str">
        <f t="shared" si="32"/>
        <v>00</v>
      </c>
      <c r="J305">
        <v>0</v>
      </c>
      <c r="K305" s="2">
        <f t="shared" si="33"/>
        <v>45108</v>
      </c>
      <c r="L305" s="3">
        <f t="shared" si="34"/>
        <v>0.5</v>
      </c>
      <c r="M305" s="4">
        <f t="shared" si="35"/>
        <v>45108.5</v>
      </c>
    </row>
    <row r="306" spans="1:13" hidden="1" x14ac:dyDescent="0.3">
      <c r="A306" t="s">
        <v>305</v>
      </c>
    </row>
    <row r="307" spans="1:13" x14ac:dyDescent="0.3">
      <c r="A307" t="s">
        <v>178</v>
      </c>
      <c r="B307">
        <v>311.86456298828102</v>
      </c>
      <c r="C307">
        <f>LEN(A307)</f>
        <v>964</v>
      </c>
      <c r="E307" s="2" t="str">
        <f>IF(C307&lt;&gt;964,MID(A307,FIND(".SUB.he5",A307)-44,4),MID(A307, FIND(".SUB.he5", A307) - 43, 4))</f>
        <v>2023</v>
      </c>
      <c r="F307" t="str">
        <f>IF(C307&lt;&gt;964,MID(A307, FIND(".SUB.he5", A307) - 39, 2), MID(A307, FIND(".SUB.he5", A307) - 38, 2))</f>
        <v>01</v>
      </c>
      <c r="G307" s="2" t="str">
        <f>IF(C307&lt;&gt;964,MID(A307, FIND(".SUB.he5", A307) - 37, 2), MID(A307, FIND(".SUB.he5", A307) - 36, 2))</f>
        <v>14</v>
      </c>
      <c r="H307" t="str">
        <f>IF(C307&lt;&gt;964,MID(A307, FIND(".SUB.he5", A307) - 34, 2), MID(A307, FIND(".SUB.he5", A307) - 33, 2))</f>
        <v>11</v>
      </c>
      <c r="I307" t="str">
        <f>IF(C307&lt;&gt;964,MID(A307, FIND(".SUB.he5", A307) - 32, 2), MID(A307, FIND(".SUB.he5", A307) - 31, 2))</f>
        <v>31</v>
      </c>
      <c r="J307">
        <v>0</v>
      </c>
      <c r="K307" s="2">
        <f>DATE(E307,F307,G307)</f>
        <v>44940</v>
      </c>
      <c r="L307" s="3">
        <f>TIME(H307,I307,J307)</f>
        <v>0.47986111111111113</v>
      </c>
      <c r="M307" s="4">
        <f>K307+L307</f>
        <v>44940.479861111111</v>
      </c>
    </row>
    <row r="308" spans="1:13" hidden="1" x14ac:dyDescent="0.3">
      <c r="A308" t="s">
        <v>307</v>
      </c>
    </row>
    <row r="309" spans="1:13" hidden="1" x14ac:dyDescent="0.3">
      <c r="A309" t="s">
        <v>308</v>
      </c>
    </row>
    <row r="310" spans="1:13" x14ac:dyDescent="0.3">
      <c r="A310" t="s">
        <v>255</v>
      </c>
      <c r="B310">
        <v>312.51525878906199</v>
      </c>
      <c r="C310">
        <f>LEN(A310)</f>
        <v>964</v>
      </c>
      <c r="E310" s="2" t="str">
        <f>IF(C310&lt;&gt;964,MID(A310,FIND(".SUB.he5",A310)-44,4),MID(A310, FIND(".SUB.he5", A310) - 43, 4))</f>
        <v>2023</v>
      </c>
      <c r="F310" t="str">
        <f>IF(C310&lt;&gt;964,MID(A310, FIND(".SUB.he5", A310) - 39, 2), MID(A310, FIND(".SUB.he5", A310) - 38, 2))</f>
        <v>03</v>
      </c>
      <c r="G310" s="2" t="str">
        <f>IF(C310&lt;&gt;964,MID(A310, FIND(".SUB.he5", A310) - 37, 2), MID(A310, FIND(".SUB.he5", A310) - 36, 2))</f>
        <v>01</v>
      </c>
      <c r="H310" t="str">
        <f>IF(C310&lt;&gt;964,MID(A310, FIND(".SUB.he5", A310) - 34, 2), MID(A310, FIND(".SUB.he5", A310) - 33, 2))</f>
        <v>11</v>
      </c>
      <c r="I310" t="str">
        <f>IF(C310&lt;&gt;964,MID(A310, FIND(".SUB.he5", A310) - 32, 2), MID(A310, FIND(".SUB.he5", A310) - 31, 2))</f>
        <v>48</v>
      </c>
      <c r="J310">
        <v>0</v>
      </c>
      <c r="K310" s="2">
        <f>DATE(E310,F310,G310)</f>
        <v>44986</v>
      </c>
      <c r="L310" s="3">
        <f>TIME(H310,I310,J310)</f>
        <v>0.4916666666666667</v>
      </c>
      <c r="M310" s="4">
        <f>K310+L310</f>
        <v>44986.491666666669</v>
      </c>
    </row>
    <row r="311" spans="1:13" hidden="1" x14ac:dyDescent="0.3">
      <c r="A311" t="s">
        <v>310</v>
      </c>
    </row>
    <row r="312" spans="1:13" hidden="1" x14ac:dyDescent="0.3">
      <c r="A312" t="s">
        <v>311</v>
      </c>
    </row>
    <row r="313" spans="1:13" hidden="1" x14ac:dyDescent="0.3">
      <c r="A313" t="s">
        <v>312</v>
      </c>
    </row>
    <row r="314" spans="1:13" hidden="1" x14ac:dyDescent="0.3">
      <c r="A314" t="s">
        <v>313</v>
      </c>
    </row>
    <row r="315" spans="1:13" hidden="1" x14ac:dyDescent="0.3">
      <c r="A315" t="s">
        <v>314</v>
      </c>
    </row>
    <row r="316" spans="1:13" hidden="1" x14ac:dyDescent="0.3">
      <c r="A316" t="s">
        <v>315</v>
      </c>
    </row>
    <row r="317" spans="1:13" hidden="1" x14ac:dyDescent="0.3">
      <c r="A317" t="s">
        <v>316</v>
      </c>
    </row>
    <row r="318" spans="1:13" hidden="1" x14ac:dyDescent="0.3">
      <c r="A318" t="s">
        <v>317</v>
      </c>
    </row>
    <row r="319" spans="1:13" x14ac:dyDescent="0.3">
      <c r="A319" t="s">
        <v>533</v>
      </c>
      <c r="B319">
        <v>313.37216186523398</v>
      </c>
      <c r="C319">
        <f>LEN(A319)</f>
        <v>966</v>
      </c>
      <c r="E319" s="2" t="str">
        <f>IF(C319&lt;&gt;964,MID(A319,FIND(".SUB.he5",A319)-44,4),MID(A319, FIND(".SUB.he5", A319) - 43, 4))</f>
        <v>2023</v>
      </c>
      <c r="F319" t="str">
        <f>IF(C319&lt;&gt;964,MID(A319, FIND(".SUB.he5", A319) - 39, 2), MID(A319, FIND(".SUB.he5", A319) - 38, 2))</f>
        <v>08</v>
      </c>
      <c r="G319" s="2" t="str">
        <f>IF(C319&lt;&gt;964,MID(A319, FIND(".SUB.he5", A319) - 37, 2), MID(A319, FIND(".SUB.he5", A319) - 36, 2))</f>
        <v>02</v>
      </c>
      <c r="H319" t="str">
        <f>IF(C319&lt;&gt;964,MID(A319, FIND(".SUB.he5", A319) - 34, 2), MID(A319, FIND(".SUB.he5", A319) - 33, 2))</f>
        <v>11</v>
      </c>
      <c r="I319" t="str">
        <f>IF(C319&lt;&gt;964,MID(A319, FIND(".SUB.he5", A319) - 32, 2), MID(A319, FIND(".SUB.he5", A319) - 31, 2))</f>
        <v>44</v>
      </c>
      <c r="J319">
        <v>0</v>
      </c>
      <c r="K319" s="2">
        <f>DATE(E319,F319,G319)</f>
        <v>45140</v>
      </c>
      <c r="L319" s="3">
        <f>TIME(H319,I319,J319)</f>
        <v>0.48888888888888887</v>
      </c>
      <c r="M319" s="4">
        <f>K319+L319</f>
        <v>45140.488888888889</v>
      </c>
    </row>
    <row r="320" spans="1:13" hidden="1" x14ac:dyDescent="0.3">
      <c r="A320" t="s">
        <v>319</v>
      </c>
    </row>
    <row r="321" spans="1:13" hidden="1" x14ac:dyDescent="0.3">
      <c r="A321" t="s">
        <v>320</v>
      </c>
    </row>
    <row r="322" spans="1:13" x14ac:dyDescent="0.3">
      <c r="A322" t="s">
        <v>541</v>
      </c>
      <c r="B322">
        <v>315.582427978515</v>
      </c>
      <c r="C322">
        <f>LEN(A322)</f>
        <v>966</v>
      </c>
      <c r="E322" s="2" t="str">
        <f>IF(C322&lt;&gt;964,MID(A322,FIND(".SUB.he5",A322)-44,4),MID(A322, FIND(".SUB.he5", A322) - 43, 4))</f>
        <v>2023</v>
      </c>
      <c r="F322" t="str">
        <f>IF(C322&lt;&gt;964,MID(A322, FIND(".SUB.he5", A322) - 39, 2), MID(A322, FIND(".SUB.he5", A322) - 38, 2))</f>
        <v>08</v>
      </c>
      <c r="G322" s="2" t="str">
        <f>IF(C322&lt;&gt;964,MID(A322, FIND(".SUB.he5", A322) - 37, 2), MID(A322, FIND(".SUB.he5", A322) - 36, 2))</f>
        <v>07</v>
      </c>
      <c r="H322" t="str">
        <f>IF(C322&lt;&gt;964,MID(A322, FIND(".SUB.he5", A322) - 34, 2), MID(A322, FIND(".SUB.he5", A322) - 33, 2))</f>
        <v>11</v>
      </c>
      <c r="I322" t="str">
        <f>IF(C322&lt;&gt;964,MID(A322, FIND(".SUB.he5", A322) - 32, 2), MID(A322, FIND(".SUB.he5", A322) - 31, 2))</f>
        <v>59</v>
      </c>
      <c r="J322">
        <v>0</v>
      </c>
      <c r="K322" s="2">
        <f>DATE(E322,F322,G322)</f>
        <v>45145</v>
      </c>
      <c r="L322" s="3">
        <f>TIME(H322,I322,J322)</f>
        <v>0.4993055555555555</v>
      </c>
      <c r="M322" s="4">
        <f>K322+L322</f>
        <v>45145.499305555553</v>
      </c>
    </row>
    <row r="323" spans="1:13" hidden="1" x14ac:dyDescent="0.3">
      <c r="A323" t="s">
        <v>322</v>
      </c>
    </row>
    <row r="324" spans="1:13" hidden="1" x14ac:dyDescent="0.3">
      <c r="A324" t="s">
        <v>323</v>
      </c>
    </row>
    <row r="325" spans="1:13" hidden="1" x14ac:dyDescent="0.3">
      <c r="A325" t="s">
        <v>324</v>
      </c>
    </row>
    <row r="326" spans="1:13" hidden="1" x14ac:dyDescent="0.3">
      <c r="A326" t="s">
        <v>325</v>
      </c>
    </row>
    <row r="327" spans="1:13" x14ac:dyDescent="0.3">
      <c r="A327" t="s">
        <v>109</v>
      </c>
      <c r="B327">
        <v>315.93450927734301</v>
      </c>
      <c r="C327">
        <f>LEN(A327)</f>
        <v>964</v>
      </c>
      <c r="E327" s="2" t="str">
        <f>IF(C327&lt;&gt;964,MID(A327,FIND(".SUB.he5",A327)-44,4),MID(A327, FIND(".SUB.he5", A327) - 43, 4))</f>
        <v>2022</v>
      </c>
      <c r="F327" t="str">
        <f>IF(C327&lt;&gt;964,MID(A327, FIND(".SUB.he5", A327) - 39, 2), MID(A327, FIND(".SUB.he5", A327) - 38, 2))</f>
        <v>12</v>
      </c>
      <c r="G327" s="2" t="str">
        <f>IF(C327&lt;&gt;964,MID(A327, FIND(".SUB.he5", A327) - 37, 2), MID(A327, FIND(".SUB.he5", A327) - 36, 2))</f>
        <v>04</v>
      </c>
      <c r="H327" t="str">
        <f>IF(C327&lt;&gt;964,MID(A327, FIND(".SUB.he5", A327) - 34, 2), MID(A327, FIND(".SUB.he5", A327) - 33, 2))</f>
        <v>11</v>
      </c>
      <c r="I327" t="str">
        <f>IF(C327&lt;&gt;964,MID(A327, FIND(".SUB.he5", A327) - 32, 2), MID(A327, FIND(".SUB.he5", A327) - 31, 2))</f>
        <v>36</v>
      </c>
      <c r="J327">
        <v>0</v>
      </c>
      <c r="K327" s="2">
        <f>DATE(E327,F327,G327)</f>
        <v>44899</v>
      </c>
      <c r="L327" s="3">
        <f>TIME(H327,I327,J327)</f>
        <v>0.48333333333333334</v>
      </c>
      <c r="M327" s="4">
        <f>K327+L327</f>
        <v>44899.48333333333</v>
      </c>
    </row>
    <row r="328" spans="1:13" hidden="1" x14ac:dyDescent="0.3">
      <c r="A328" t="s">
        <v>327</v>
      </c>
    </row>
    <row r="329" spans="1:13" hidden="1" x14ac:dyDescent="0.3">
      <c r="A329" t="s">
        <v>328</v>
      </c>
    </row>
    <row r="330" spans="1:13" x14ac:dyDescent="0.3">
      <c r="A330" t="s">
        <v>495</v>
      </c>
      <c r="B330">
        <v>316.52874755859301</v>
      </c>
      <c r="C330">
        <f t="shared" ref="C330:C331" si="36">LEN(A330)</f>
        <v>966</v>
      </c>
      <c r="E330" s="2" t="str">
        <f t="shared" ref="E330:E331" si="37">IF(C330&lt;&gt;964,MID(A330,FIND(".SUB.he5",A330)-44,4),MID(A330, FIND(".SUB.he5", A330) - 43, 4))</f>
        <v>2023</v>
      </c>
      <c r="F330" t="str">
        <f t="shared" ref="F330:F331" si="38">IF(C330&lt;&gt;964,MID(A330, FIND(".SUB.he5", A330) - 39, 2), MID(A330, FIND(".SUB.he5", A330) - 38, 2))</f>
        <v>07</v>
      </c>
      <c r="G330" s="2" t="str">
        <f t="shared" ref="G330:G331" si="39">IF(C330&lt;&gt;964,MID(A330, FIND(".SUB.he5", A330) - 37, 2), MID(A330, FIND(".SUB.he5", A330) - 36, 2))</f>
        <v>11</v>
      </c>
      <c r="H330" t="str">
        <f t="shared" ref="H330:H331" si="40">IF(C330&lt;&gt;964,MID(A330, FIND(".SUB.he5", A330) - 34, 2), MID(A330, FIND(".SUB.he5", A330) - 33, 2))</f>
        <v>10</v>
      </c>
      <c r="I330" t="str">
        <f t="shared" ref="I330:I331" si="41">IF(C330&lt;&gt;964,MID(A330, FIND(".SUB.he5", A330) - 32, 2), MID(A330, FIND(".SUB.he5", A330) - 31, 2))</f>
        <v>54</v>
      </c>
      <c r="J330">
        <v>0</v>
      </c>
      <c r="K330" s="2">
        <f t="shared" ref="K330:K331" si="42">DATE(E330,F330,G330)</f>
        <v>45118</v>
      </c>
      <c r="L330" s="3">
        <f t="shared" ref="L330:L331" si="43">TIME(H330,I330,J330)</f>
        <v>0.45416666666666666</v>
      </c>
      <c r="M330" s="4">
        <f t="shared" ref="M330:M331" si="44">K330+L330</f>
        <v>45118.45416666667</v>
      </c>
    </row>
    <row r="331" spans="1:13" x14ac:dyDescent="0.3">
      <c r="A331" t="s">
        <v>294</v>
      </c>
      <c r="B331">
        <v>316.83697509765602</v>
      </c>
      <c r="C331">
        <f t="shared" si="36"/>
        <v>964</v>
      </c>
      <c r="E331" s="2" t="str">
        <f t="shared" si="37"/>
        <v>2023</v>
      </c>
      <c r="F331" t="str">
        <f t="shared" si="38"/>
        <v>03</v>
      </c>
      <c r="G331" s="2" t="str">
        <f t="shared" si="39"/>
        <v>24</v>
      </c>
      <c r="H331" t="str">
        <f t="shared" si="40"/>
        <v>11</v>
      </c>
      <c r="I331" t="str">
        <f t="shared" si="41"/>
        <v>54</v>
      </c>
      <c r="J331">
        <v>0</v>
      </c>
      <c r="K331" s="2">
        <f t="shared" si="42"/>
        <v>45009</v>
      </c>
      <c r="L331" s="3">
        <f t="shared" si="43"/>
        <v>0.49583333333333335</v>
      </c>
      <c r="M331" s="4">
        <f t="shared" si="44"/>
        <v>45009.495833333334</v>
      </c>
    </row>
    <row r="332" spans="1:13" hidden="1" x14ac:dyDescent="0.3">
      <c r="A332" t="s">
        <v>331</v>
      </c>
    </row>
    <row r="333" spans="1:13" x14ac:dyDescent="0.3">
      <c r="A333" t="s">
        <v>480</v>
      </c>
      <c r="B333">
        <v>317.08212280273398</v>
      </c>
      <c r="C333">
        <f t="shared" ref="C333:C335" si="45">LEN(A333)</f>
        <v>966</v>
      </c>
      <c r="E333" s="2" t="str">
        <f t="shared" ref="E333:E335" si="46">IF(C333&lt;&gt;964,MID(A333,FIND(".SUB.he5",A333)-44,4),MID(A333, FIND(".SUB.he5", A333) - 43, 4))</f>
        <v>2023</v>
      </c>
      <c r="F333" t="str">
        <f t="shared" ref="F333:F335" si="47">IF(C333&lt;&gt;964,MID(A333, FIND(".SUB.he5", A333) - 39, 2), MID(A333, FIND(".SUB.he5", A333) - 38, 2))</f>
        <v>07</v>
      </c>
      <c r="G333" s="2" t="str">
        <f t="shared" ref="G333:G335" si="48">IF(C333&lt;&gt;964,MID(A333, FIND(".SUB.he5", A333) - 37, 2), MID(A333, FIND(".SUB.he5", A333) - 36, 2))</f>
        <v>03</v>
      </c>
      <c r="H333" t="str">
        <f t="shared" ref="H333:H335" si="49">IF(C333&lt;&gt;964,MID(A333, FIND(".SUB.he5", A333) - 34, 2), MID(A333, FIND(".SUB.he5", A333) - 33, 2))</f>
        <v>11</v>
      </c>
      <c r="I333" t="str">
        <f t="shared" ref="I333:I335" si="50">IF(C333&lt;&gt;964,MID(A333, FIND(".SUB.he5", A333) - 32, 2), MID(A333, FIND(".SUB.he5", A333) - 31, 2))</f>
        <v>47</v>
      </c>
      <c r="J333">
        <v>0</v>
      </c>
      <c r="K333" s="2">
        <f t="shared" ref="K333:K335" si="51">DATE(E333,F333,G333)</f>
        <v>45110</v>
      </c>
      <c r="L333" s="3">
        <f t="shared" ref="L333:L335" si="52">TIME(H333,I333,J333)</f>
        <v>0.4909722222222222</v>
      </c>
      <c r="M333" s="4">
        <f t="shared" ref="M333:M335" si="53">K333+L333</f>
        <v>45110.490972222222</v>
      </c>
    </row>
    <row r="334" spans="1:13" x14ac:dyDescent="0.3">
      <c r="A334" t="s">
        <v>465</v>
      </c>
      <c r="B334">
        <v>317.625244140625</v>
      </c>
      <c r="C334">
        <f t="shared" si="45"/>
        <v>966</v>
      </c>
      <c r="E334" s="2" t="str">
        <f t="shared" si="46"/>
        <v>2023</v>
      </c>
      <c r="F334" t="str">
        <f t="shared" si="47"/>
        <v>06</v>
      </c>
      <c r="G334" s="2" t="str">
        <f t="shared" si="48"/>
        <v>26</v>
      </c>
      <c r="H334" t="str">
        <f t="shared" si="49"/>
        <v>11</v>
      </c>
      <c r="I334" t="str">
        <f t="shared" si="50"/>
        <v>44</v>
      </c>
      <c r="J334">
        <v>0</v>
      </c>
      <c r="K334" s="2">
        <f t="shared" si="51"/>
        <v>45103</v>
      </c>
      <c r="L334" s="3">
        <f t="shared" si="52"/>
        <v>0.48888888888888887</v>
      </c>
      <c r="M334" s="4">
        <f t="shared" si="53"/>
        <v>45103.488888888889</v>
      </c>
    </row>
    <row r="335" spans="1:13" x14ac:dyDescent="0.3">
      <c r="A335" t="s">
        <v>585</v>
      </c>
      <c r="B335">
        <v>317.62631225585898</v>
      </c>
      <c r="C335">
        <f t="shared" si="45"/>
        <v>966</v>
      </c>
      <c r="E335" s="2" t="str">
        <f t="shared" si="46"/>
        <v>2023</v>
      </c>
      <c r="F335" t="str">
        <f t="shared" si="47"/>
        <v>09</v>
      </c>
      <c r="G335" s="2" t="str">
        <f t="shared" si="48"/>
        <v>02</v>
      </c>
      <c r="H335" t="str">
        <f t="shared" si="49"/>
        <v>10</v>
      </c>
      <c r="I335" t="str">
        <f t="shared" si="50"/>
        <v>41</v>
      </c>
      <c r="J335">
        <v>0</v>
      </c>
      <c r="K335" s="2">
        <f t="shared" si="51"/>
        <v>45171</v>
      </c>
      <c r="L335" s="3">
        <f t="shared" si="52"/>
        <v>0.44513888888888892</v>
      </c>
      <c r="M335" s="4">
        <f t="shared" si="53"/>
        <v>45171.445138888892</v>
      </c>
    </row>
    <row r="336" spans="1:13" hidden="1" x14ac:dyDescent="0.3">
      <c r="A336" t="s">
        <v>335</v>
      </c>
    </row>
    <row r="337" spans="1:13" hidden="1" x14ac:dyDescent="0.3">
      <c r="A337" t="s">
        <v>336</v>
      </c>
    </row>
    <row r="338" spans="1:13" hidden="1" x14ac:dyDescent="0.3">
      <c r="A338" t="s">
        <v>337</v>
      </c>
    </row>
    <row r="339" spans="1:13" hidden="1" x14ac:dyDescent="0.3">
      <c r="A339" t="s">
        <v>338</v>
      </c>
    </row>
    <row r="340" spans="1:13" hidden="1" x14ac:dyDescent="0.3">
      <c r="A340" t="s">
        <v>339</v>
      </c>
    </row>
    <row r="341" spans="1:13" hidden="1" x14ac:dyDescent="0.3">
      <c r="A341" t="s">
        <v>340</v>
      </c>
    </row>
    <row r="342" spans="1:13" hidden="1" x14ac:dyDescent="0.3">
      <c r="A342" t="s">
        <v>341</v>
      </c>
      <c r="B342" s="1">
        <v>-1.26765060022822E+30</v>
      </c>
    </row>
    <row r="343" spans="1:13" hidden="1" x14ac:dyDescent="0.3">
      <c r="A343" t="s">
        <v>342</v>
      </c>
    </row>
    <row r="344" spans="1:13" hidden="1" x14ac:dyDescent="0.3">
      <c r="A344" t="s">
        <v>343</v>
      </c>
    </row>
    <row r="345" spans="1:13" x14ac:dyDescent="0.3">
      <c r="A345" t="s">
        <v>281</v>
      </c>
      <c r="B345">
        <v>317.70855712890602</v>
      </c>
      <c r="C345">
        <f>LEN(A345)</f>
        <v>964</v>
      </c>
      <c r="E345" s="2" t="str">
        <f>IF(C345&lt;&gt;964,MID(A345,FIND(".SUB.he5",A345)-44,4),MID(A345, FIND(".SUB.he5", A345) - 43, 4))</f>
        <v>2023</v>
      </c>
      <c r="F345" t="str">
        <f>IF(C345&lt;&gt;964,MID(A345, FIND(".SUB.he5", A345) - 39, 2), MID(A345, FIND(".SUB.he5", A345) - 38, 2))</f>
        <v>03</v>
      </c>
      <c r="G345" s="2" t="str">
        <f>IF(C345&lt;&gt;964,MID(A345, FIND(".SUB.he5", A345) - 37, 2), MID(A345, FIND(".SUB.he5", A345) - 36, 2))</f>
        <v>16</v>
      </c>
      <c r="H345" t="str">
        <f>IF(C345&lt;&gt;964,MID(A345, FIND(".SUB.he5", A345) - 34, 2), MID(A345, FIND(".SUB.he5", A345) - 33, 2))</f>
        <v>12</v>
      </c>
      <c r="I345" t="str">
        <f>IF(C345&lt;&gt;964,MID(A345, FIND(".SUB.he5", A345) - 32, 2), MID(A345, FIND(".SUB.he5", A345) - 31, 2))</f>
        <v>44</v>
      </c>
      <c r="J345">
        <v>0</v>
      </c>
      <c r="K345" s="2">
        <f>DATE(E345,F345,G345)</f>
        <v>45001</v>
      </c>
      <c r="L345" s="3">
        <f>TIME(H345,I345,J345)</f>
        <v>0.53055555555555556</v>
      </c>
      <c r="M345" s="4">
        <f>K345+L345</f>
        <v>45001.530555555553</v>
      </c>
    </row>
    <row r="346" spans="1:13" hidden="1" x14ac:dyDescent="0.3">
      <c r="A346" t="s">
        <v>345</v>
      </c>
    </row>
    <row r="347" spans="1:13" hidden="1" x14ac:dyDescent="0.3">
      <c r="A347" t="s">
        <v>346</v>
      </c>
    </row>
    <row r="348" spans="1:13" x14ac:dyDescent="0.3">
      <c r="A348" t="s">
        <v>509</v>
      </c>
      <c r="B348">
        <v>319.09222412109301</v>
      </c>
      <c r="C348">
        <f>LEN(A348)</f>
        <v>966</v>
      </c>
      <c r="E348" s="2" t="str">
        <f>IF(C348&lt;&gt;964,MID(A348,FIND(".SUB.he5",A348)-44,4),MID(A348, FIND(".SUB.he5", A348) - 43, 4))</f>
        <v>2023</v>
      </c>
      <c r="F348" t="str">
        <f>IF(C348&lt;&gt;964,MID(A348, FIND(".SUB.he5", A348) - 39, 2), MID(A348, FIND(".SUB.he5", A348) - 38, 2))</f>
        <v>07</v>
      </c>
      <c r="G348" s="2" t="str">
        <f>IF(C348&lt;&gt;964,MID(A348, FIND(".SUB.he5", A348) - 37, 2), MID(A348, FIND(".SUB.he5", A348) - 36, 2))</f>
        <v>19</v>
      </c>
      <c r="H348" t="str">
        <f>IF(C348&lt;&gt;964,MID(A348, FIND(".SUB.he5", A348) - 34, 2), MID(A348, FIND(".SUB.he5", A348) - 33, 2))</f>
        <v>11</v>
      </c>
      <c r="I348" t="str">
        <f>IF(C348&lt;&gt;964,MID(A348, FIND(".SUB.he5", A348) - 32, 2), MID(A348, FIND(".SUB.he5", A348) - 31, 2))</f>
        <v>39</v>
      </c>
      <c r="J348">
        <v>0</v>
      </c>
      <c r="K348" s="2">
        <f>DATE(E348,F348,G348)</f>
        <v>45126</v>
      </c>
      <c r="L348" s="3">
        <f>TIME(H348,I348,J348)</f>
        <v>0.48541666666666666</v>
      </c>
      <c r="M348" s="4">
        <f>K348+L348</f>
        <v>45126.48541666667</v>
      </c>
    </row>
    <row r="349" spans="1:13" hidden="1" x14ac:dyDescent="0.3">
      <c r="A349" t="s">
        <v>348</v>
      </c>
    </row>
    <row r="350" spans="1:13" hidden="1" x14ac:dyDescent="0.3">
      <c r="A350" t="s">
        <v>349</v>
      </c>
    </row>
    <row r="351" spans="1:13" hidden="1" x14ac:dyDescent="0.3">
      <c r="A351" t="s">
        <v>350</v>
      </c>
    </row>
    <row r="352" spans="1:13" hidden="1" x14ac:dyDescent="0.3">
      <c r="A352" t="s">
        <v>351</v>
      </c>
    </row>
    <row r="353" spans="1:13" hidden="1" x14ac:dyDescent="0.3">
      <c r="A353" t="s">
        <v>352</v>
      </c>
    </row>
    <row r="354" spans="1:13" hidden="1" x14ac:dyDescent="0.3">
      <c r="A354" t="s">
        <v>353</v>
      </c>
      <c r="B354" s="1">
        <v>-1.26765060022822E+30</v>
      </c>
    </row>
    <row r="355" spans="1:13" hidden="1" x14ac:dyDescent="0.3">
      <c r="A355" t="s">
        <v>354</v>
      </c>
    </row>
    <row r="356" spans="1:13" hidden="1" x14ac:dyDescent="0.3">
      <c r="A356" t="s">
        <v>355</v>
      </c>
    </row>
    <row r="357" spans="1:13" x14ac:dyDescent="0.3">
      <c r="A357" t="s">
        <v>494</v>
      </c>
      <c r="B357">
        <v>320.23977661132801</v>
      </c>
      <c r="C357">
        <f>LEN(A357)</f>
        <v>966</v>
      </c>
      <c r="E357" s="2" t="str">
        <f>IF(C357&lt;&gt;964,MID(A357,FIND(".SUB.he5",A357)-44,4),MID(A357, FIND(".SUB.he5", A357) - 43, 4))</f>
        <v>2023</v>
      </c>
      <c r="F357" t="str">
        <f>IF(C357&lt;&gt;964,MID(A357, FIND(".SUB.he5", A357) - 39, 2), MID(A357, FIND(".SUB.he5", A357) - 38, 2))</f>
        <v>07</v>
      </c>
      <c r="G357" s="2" t="str">
        <f>IF(C357&lt;&gt;964,MID(A357, FIND(".SUB.he5", A357) - 37, 2), MID(A357, FIND(".SUB.he5", A357) - 36, 2))</f>
        <v>10</v>
      </c>
      <c r="H357" t="str">
        <f>IF(C357&lt;&gt;964,MID(A357, FIND(".SUB.he5", A357) - 34, 2), MID(A357, FIND(".SUB.he5", A357) - 33, 2))</f>
        <v>11</v>
      </c>
      <c r="I357" t="str">
        <f>IF(C357&lt;&gt;964,MID(A357, FIND(".SUB.he5", A357) - 32, 2), MID(A357, FIND(".SUB.he5", A357) - 31, 2))</f>
        <v>50</v>
      </c>
      <c r="J357">
        <v>0</v>
      </c>
      <c r="K357" s="2">
        <f>DATE(E357,F357,G357)</f>
        <v>45117</v>
      </c>
      <c r="L357" s="3">
        <f>TIME(H357,I357,J357)</f>
        <v>0.49305555555555558</v>
      </c>
      <c r="M357" s="4">
        <f>K357+L357</f>
        <v>45117.493055555555</v>
      </c>
    </row>
    <row r="358" spans="1:13" hidden="1" x14ac:dyDescent="0.3">
      <c r="A358" t="s">
        <v>357</v>
      </c>
    </row>
    <row r="359" spans="1:13" hidden="1" x14ac:dyDescent="0.3">
      <c r="A359" t="s">
        <v>358</v>
      </c>
    </row>
    <row r="360" spans="1:13" x14ac:dyDescent="0.3">
      <c r="A360" t="s">
        <v>530</v>
      </c>
      <c r="B360">
        <v>322.23764038085898</v>
      </c>
      <c r="C360">
        <f>LEN(A360)</f>
        <v>966</v>
      </c>
      <c r="E360" s="2" t="str">
        <f>IF(C360&lt;&gt;964,MID(A360,FIND(".SUB.he5",A360)-44,4),MID(A360, FIND(".SUB.he5", A360) - 43, 4))</f>
        <v>2023</v>
      </c>
      <c r="F360" t="str">
        <f>IF(C360&lt;&gt;964,MID(A360, FIND(".SUB.he5", A360) - 39, 2), MID(A360, FIND(".SUB.he5", A360) - 38, 2))</f>
        <v>07</v>
      </c>
      <c r="G360" s="2" t="str">
        <f>IF(C360&lt;&gt;964,MID(A360, FIND(".SUB.he5", A360) - 37, 2), MID(A360, FIND(".SUB.he5", A360) - 36, 2))</f>
        <v>31</v>
      </c>
      <c r="H360" t="str">
        <f>IF(C360&lt;&gt;964,MID(A360, FIND(".SUB.he5", A360) - 34, 2), MID(A360, FIND(".SUB.he5", A360) - 33, 2))</f>
        <v>11</v>
      </c>
      <c r="I360" t="str">
        <f>IF(C360&lt;&gt;964,MID(A360, FIND(".SUB.he5", A360) - 32, 2), MID(A360, FIND(".SUB.he5", A360) - 31, 2))</f>
        <v>57</v>
      </c>
      <c r="J360">
        <v>0</v>
      </c>
      <c r="K360" s="2">
        <f>DATE(E360,F360,G360)</f>
        <v>45138</v>
      </c>
      <c r="L360" s="3">
        <f>TIME(H360,I360,J360)</f>
        <v>0.49791666666666662</v>
      </c>
      <c r="M360" s="4">
        <f>K360+L360</f>
        <v>45138.497916666667</v>
      </c>
    </row>
    <row r="361" spans="1:13" hidden="1" x14ac:dyDescent="0.3">
      <c r="A361" t="s">
        <v>360</v>
      </c>
    </row>
    <row r="362" spans="1:13" hidden="1" x14ac:dyDescent="0.3">
      <c r="A362" t="s">
        <v>361</v>
      </c>
    </row>
    <row r="363" spans="1:13" hidden="1" x14ac:dyDescent="0.3">
      <c r="A363" t="s">
        <v>362</v>
      </c>
    </row>
    <row r="364" spans="1:13" hidden="1" x14ac:dyDescent="0.3">
      <c r="A364" t="s">
        <v>363</v>
      </c>
    </row>
    <row r="365" spans="1:13" hidden="1" x14ac:dyDescent="0.3">
      <c r="A365" t="s">
        <v>364</v>
      </c>
    </row>
    <row r="366" spans="1:13" hidden="1" x14ac:dyDescent="0.3">
      <c r="A366" t="s">
        <v>365</v>
      </c>
    </row>
    <row r="367" spans="1:13" hidden="1" x14ac:dyDescent="0.3">
      <c r="A367" t="s">
        <v>366</v>
      </c>
    </row>
    <row r="368" spans="1:13" hidden="1" x14ac:dyDescent="0.3">
      <c r="A368" t="s">
        <v>367</v>
      </c>
    </row>
    <row r="369" spans="1:13" hidden="1" x14ac:dyDescent="0.3">
      <c r="A369" t="s">
        <v>368</v>
      </c>
    </row>
    <row r="370" spans="1:13" hidden="1" x14ac:dyDescent="0.3">
      <c r="A370" t="s">
        <v>369</v>
      </c>
    </row>
    <row r="371" spans="1:13" x14ac:dyDescent="0.3">
      <c r="A371" t="s">
        <v>528</v>
      </c>
      <c r="B371">
        <v>324.156646728515</v>
      </c>
      <c r="C371">
        <f>LEN(A371)</f>
        <v>966</v>
      </c>
      <c r="E371" s="2" t="str">
        <f>IF(C371&lt;&gt;964,MID(A371,FIND(".SUB.he5",A371)-44,4),MID(A371, FIND(".SUB.he5", A371) - 43, 4))</f>
        <v>2023</v>
      </c>
      <c r="F371" t="str">
        <f>IF(C371&lt;&gt;964,MID(A371, FIND(".SUB.he5", A371) - 39, 2), MID(A371, FIND(".SUB.he5", A371) - 38, 2))</f>
        <v>07</v>
      </c>
      <c r="G371" s="2" t="str">
        <f>IF(C371&lt;&gt;964,MID(A371, FIND(".SUB.he5", A371) - 37, 2), MID(A371, FIND(".SUB.he5", A371) - 36, 2))</f>
        <v>30</v>
      </c>
      <c r="H371" t="str">
        <f>IF(C371&lt;&gt;964,MID(A371, FIND(".SUB.he5", A371) - 34, 2), MID(A371, FIND(".SUB.he5", A371) - 33, 2))</f>
        <v>11</v>
      </c>
      <c r="I371" t="str">
        <f>IF(C371&lt;&gt;964,MID(A371, FIND(".SUB.he5", A371) - 32, 2), MID(A371, FIND(".SUB.he5", A371) - 31, 2))</f>
        <v>15</v>
      </c>
      <c r="J371">
        <v>0</v>
      </c>
      <c r="K371" s="2">
        <f>DATE(E371,F371,G371)</f>
        <v>45137</v>
      </c>
      <c r="L371" s="3">
        <f>TIME(H371,I371,J371)</f>
        <v>0.46875</v>
      </c>
      <c r="M371" s="4">
        <f>K371+L371</f>
        <v>45137.46875</v>
      </c>
    </row>
    <row r="372" spans="1:13" hidden="1" x14ac:dyDescent="0.3">
      <c r="A372" t="s">
        <v>371</v>
      </c>
    </row>
    <row r="373" spans="1:13" hidden="1" x14ac:dyDescent="0.3">
      <c r="A373" t="s">
        <v>372</v>
      </c>
    </row>
    <row r="374" spans="1:13" x14ac:dyDescent="0.3">
      <c r="A374" t="s">
        <v>356</v>
      </c>
      <c r="B374">
        <v>325.43020629882801</v>
      </c>
      <c r="C374">
        <f>LEN(A374)</f>
        <v>964</v>
      </c>
      <c r="E374" s="2" t="str">
        <f>IF(C374&lt;&gt;964,MID(A374,FIND(".SUB.he5",A374)-44,4),MID(A374, FIND(".SUB.he5", A374) - 43, 4))</f>
        <v>2023</v>
      </c>
      <c r="F374" t="str">
        <f>IF(C374&lt;&gt;964,MID(A374, FIND(".SUB.he5", A374) - 39, 2), MID(A374, FIND(".SUB.he5", A374) - 38, 2))</f>
        <v>04</v>
      </c>
      <c r="G374" s="2" t="str">
        <f>IF(C374&lt;&gt;964,MID(A374, FIND(".SUB.he5", A374) - 37, 2), MID(A374, FIND(".SUB.he5", A374) - 36, 2))</f>
        <v>30</v>
      </c>
      <c r="H374" t="str">
        <f>IF(C374&lt;&gt;964,MID(A374, FIND(".SUB.he5", A374) - 34, 2), MID(A374, FIND(".SUB.he5", A374) - 33, 2))</f>
        <v>12</v>
      </c>
      <c r="I374" t="str">
        <f>IF(C374&lt;&gt;964,MID(A374, FIND(".SUB.he5", A374) - 32, 2), MID(A374, FIND(".SUB.he5", A374) - 31, 2))</f>
        <v>08</v>
      </c>
      <c r="J374">
        <v>0</v>
      </c>
      <c r="K374" s="2">
        <f>DATE(E374,F374,G374)</f>
        <v>45046</v>
      </c>
      <c r="L374" s="3">
        <f>TIME(H374,I374,J374)</f>
        <v>0.50555555555555554</v>
      </c>
      <c r="M374" s="4">
        <f>K374+L374</f>
        <v>45046.505555555559</v>
      </c>
    </row>
    <row r="375" spans="1:13" hidden="1" x14ac:dyDescent="0.3">
      <c r="A375" t="s">
        <v>374</v>
      </c>
    </row>
    <row r="376" spans="1:13" hidden="1" x14ac:dyDescent="0.3">
      <c r="A376" t="s">
        <v>375</v>
      </c>
    </row>
    <row r="377" spans="1:13" hidden="1" x14ac:dyDescent="0.3">
      <c r="A377" t="s">
        <v>376</v>
      </c>
    </row>
    <row r="378" spans="1:13" hidden="1" x14ac:dyDescent="0.3">
      <c r="A378" t="s">
        <v>377</v>
      </c>
    </row>
    <row r="379" spans="1:13" hidden="1" x14ac:dyDescent="0.3">
      <c r="A379" t="s">
        <v>378</v>
      </c>
    </row>
    <row r="380" spans="1:13" hidden="1" x14ac:dyDescent="0.3">
      <c r="A380" t="s">
        <v>379</v>
      </c>
    </row>
    <row r="381" spans="1:13" x14ac:dyDescent="0.3">
      <c r="A381" t="s">
        <v>447</v>
      </c>
      <c r="B381">
        <v>326.43557739257801</v>
      </c>
      <c r="C381">
        <f t="shared" ref="C381:C383" si="54">LEN(A381)</f>
        <v>966</v>
      </c>
      <c r="E381" s="2" t="str">
        <f t="shared" ref="E381:E383" si="55">IF(C381&lt;&gt;964,MID(A381,FIND(".SUB.he5",A381)-44,4),MID(A381, FIND(".SUB.he5", A381) - 43, 4))</f>
        <v>2023</v>
      </c>
      <c r="F381" t="str">
        <f t="shared" ref="F381:F383" si="56">IF(C381&lt;&gt;964,MID(A381, FIND(".SUB.he5", A381) - 39, 2), MID(A381, FIND(".SUB.he5", A381) - 38, 2))</f>
        <v>06</v>
      </c>
      <c r="G381" s="2" t="str">
        <f t="shared" ref="G381:G383" si="57">IF(C381&lt;&gt;964,MID(A381, FIND(".SUB.he5", A381) - 37, 2), MID(A381, FIND(".SUB.he5", A381) - 36, 2))</f>
        <v>18</v>
      </c>
      <c r="H381" t="str">
        <f t="shared" ref="H381:H383" si="58">IF(C381&lt;&gt;964,MID(A381, FIND(".SUB.he5", A381) - 34, 2), MID(A381, FIND(".SUB.he5", A381) - 33, 2))</f>
        <v>12</v>
      </c>
      <c r="I381" t="str">
        <f t="shared" ref="I381:I383" si="59">IF(C381&lt;&gt;964,MID(A381, FIND(".SUB.he5", A381) - 32, 2), MID(A381, FIND(".SUB.he5", A381) - 31, 2))</f>
        <v>37</v>
      </c>
      <c r="J381">
        <v>0</v>
      </c>
      <c r="K381" s="2">
        <f t="shared" ref="K381:K383" si="60">DATE(E381,F381,G381)</f>
        <v>45095</v>
      </c>
      <c r="L381" s="3">
        <f t="shared" ref="L381:L383" si="61">TIME(H381,I381,J381)</f>
        <v>0.52569444444444446</v>
      </c>
      <c r="M381" s="4">
        <f t="shared" ref="M381:M383" si="62">K381+L381</f>
        <v>45095.525694444441</v>
      </c>
    </row>
    <row r="382" spans="1:13" x14ac:dyDescent="0.3">
      <c r="A382" t="s">
        <v>208</v>
      </c>
      <c r="B382">
        <v>327.62875366210898</v>
      </c>
      <c r="C382">
        <f t="shared" si="54"/>
        <v>964</v>
      </c>
      <c r="E382" s="2" t="str">
        <f t="shared" si="55"/>
        <v>2023</v>
      </c>
      <c r="F382" t="str">
        <f t="shared" si="56"/>
        <v>02</v>
      </c>
      <c r="G382" s="2" t="str">
        <f t="shared" si="57"/>
        <v>01</v>
      </c>
      <c r="H382" t="str">
        <f t="shared" si="58"/>
        <v>11</v>
      </c>
      <c r="I382" t="str">
        <f t="shared" si="59"/>
        <v>20</v>
      </c>
      <c r="J382">
        <v>0</v>
      </c>
      <c r="K382" s="2">
        <f t="shared" si="60"/>
        <v>44958</v>
      </c>
      <c r="L382" s="3">
        <f t="shared" si="61"/>
        <v>0.47222222222222227</v>
      </c>
      <c r="M382" s="4">
        <f t="shared" si="62"/>
        <v>44958.472222222219</v>
      </c>
    </row>
    <row r="383" spans="1:13" x14ac:dyDescent="0.3">
      <c r="A383" t="s">
        <v>401</v>
      </c>
      <c r="B383">
        <v>328.17742919921801</v>
      </c>
      <c r="C383">
        <f t="shared" si="54"/>
        <v>966</v>
      </c>
      <c r="E383" s="2" t="str">
        <f t="shared" si="55"/>
        <v>2023</v>
      </c>
      <c r="F383" t="str">
        <f t="shared" si="56"/>
        <v>05</v>
      </c>
      <c r="G383" s="2" t="str">
        <f t="shared" si="57"/>
        <v>26</v>
      </c>
      <c r="H383" t="str">
        <f t="shared" si="58"/>
        <v>12</v>
      </c>
      <c r="I383" t="str">
        <f t="shared" si="59"/>
        <v>38</v>
      </c>
      <c r="J383">
        <v>0</v>
      </c>
      <c r="K383" s="2">
        <f t="shared" si="60"/>
        <v>45072</v>
      </c>
      <c r="L383" s="3">
        <f t="shared" si="61"/>
        <v>0.52638888888888891</v>
      </c>
      <c r="M383" s="4">
        <f t="shared" si="62"/>
        <v>45072.526388888888</v>
      </c>
    </row>
    <row r="384" spans="1:13" hidden="1" x14ac:dyDescent="0.3">
      <c r="A384" t="s">
        <v>383</v>
      </c>
    </row>
    <row r="385" spans="1:13" x14ac:dyDescent="0.3">
      <c r="A385" t="s">
        <v>474</v>
      </c>
      <c r="B385">
        <v>328.61273193359301</v>
      </c>
      <c r="C385">
        <f t="shared" ref="C385:C386" si="63">LEN(A385)</f>
        <v>966</v>
      </c>
      <c r="E385" s="2" t="str">
        <f t="shared" ref="E385:E386" si="64">IF(C385&lt;&gt;964,MID(A385,FIND(".SUB.he5",A385)-44,4),MID(A385, FIND(".SUB.he5", A385) - 43, 4))</f>
        <v>2023</v>
      </c>
      <c r="F385" t="str">
        <f t="shared" ref="F385:F386" si="65">IF(C385&lt;&gt;964,MID(A385, FIND(".SUB.he5", A385) - 39, 2), MID(A385, FIND(".SUB.he5", A385) - 38, 2))</f>
        <v>06</v>
      </c>
      <c r="G385" s="2" t="str">
        <f t="shared" ref="G385:G386" si="66">IF(C385&lt;&gt;964,MID(A385, FIND(".SUB.he5", A385) - 37, 2), MID(A385, FIND(".SUB.he5", A385) - 36, 2))</f>
        <v>30</v>
      </c>
      <c r="H385" t="str">
        <f t="shared" ref="H385:H386" si="67">IF(C385&lt;&gt;964,MID(A385, FIND(".SUB.he5", A385) - 34, 2), MID(A385, FIND(".SUB.he5", A385) - 33, 2))</f>
        <v>12</v>
      </c>
      <c r="I385" t="str">
        <f t="shared" ref="I385:I386" si="68">IF(C385&lt;&gt;964,MID(A385, FIND(".SUB.he5", A385) - 32, 2), MID(A385, FIND(".SUB.he5", A385) - 31, 2))</f>
        <v>56</v>
      </c>
      <c r="J385">
        <v>0</v>
      </c>
      <c r="K385" s="2">
        <f t="shared" ref="K385:K386" si="69">DATE(E385,F385,G385)</f>
        <v>45107</v>
      </c>
      <c r="L385" s="3">
        <f t="shared" ref="L385:L386" si="70">TIME(H385,I385,J385)</f>
        <v>0.53888888888888886</v>
      </c>
      <c r="M385" s="4">
        <f t="shared" ref="M385:M386" si="71">K385+L385</f>
        <v>45107.538888888892</v>
      </c>
    </row>
    <row r="386" spans="1:13" x14ac:dyDescent="0.3">
      <c r="A386" t="s">
        <v>506</v>
      </c>
      <c r="B386">
        <v>328.80770874023398</v>
      </c>
      <c r="C386">
        <f t="shared" si="63"/>
        <v>966</v>
      </c>
      <c r="E386" s="2" t="str">
        <f t="shared" si="64"/>
        <v>2023</v>
      </c>
      <c r="F386" t="str">
        <f t="shared" si="65"/>
        <v>07</v>
      </c>
      <c r="G386" s="2" t="str">
        <f t="shared" si="66"/>
        <v>17</v>
      </c>
      <c r="H386" t="str">
        <f t="shared" si="67"/>
        <v>11</v>
      </c>
      <c r="I386" t="str">
        <f t="shared" si="68"/>
        <v>52</v>
      </c>
      <c r="J386">
        <v>0</v>
      </c>
      <c r="K386" s="2">
        <f t="shared" si="69"/>
        <v>45124</v>
      </c>
      <c r="L386" s="3">
        <f t="shared" si="70"/>
        <v>0.49444444444444446</v>
      </c>
      <c r="M386" s="4">
        <f t="shared" si="71"/>
        <v>45124.494444444441</v>
      </c>
    </row>
    <row r="387" spans="1:13" hidden="1" x14ac:dyDescent="0.3">
      <c r="A387" t="s">
        <v>386</v>
      </c>
    </row>
    <row r="388" spans="1:13" hidden="1" x14ac:dyDescent="0.3">
      <c r="A388" t="s">
        <v>387</v>
      </c>
    </row>
    <row r="389" spans="1:13" hidden="1" x14ac:dyDescent="0.3">
      <c r="A389" t="s">
        <v>388</v>
      </c>
    </row>
    <row r="390" spans="1:13" hidden="1" x14ac:dyDescent="0.3">
      <c r="A390" t="s">
        <v>389</v>
      </c>
    </row>
    <row r="391" spans="1:13" hidden="1" x14ac:dyDescent="0.3">
      <c r="A391" t="s">
        <v>390</v>
      </c>
    </row>
    <row r="392" spans="1:13" hidden="1" x14ac:dyDescent="0.3">
      <c r="A392" t="s">
        <v>391</v>
      </c>
    </row>
    <row r="393" spans="1:13" hidden="1" x14ac:dyDescent="0.3">
      <c r="A393" t="s">
        <v>392</v>
      </c>
    </row>
    <row r="394" spans="1:13" hidden="1" x14ac:dyDescent="0.3">
      <c r="A394" t="s">
        <v>393</v>
      </c>
    </row>
    <row r="395" spans="1:13" hidden="1" x14ac:dyDescent="0.3">
      <c r="A395" t="s">
        <v>394</v>
      </c>
    </row>
    <row r="396" spans="1:13" x14ac:dyDescent="0.3">
      <c r="A396" t="s">
        <v>575</v>
      </c>
      <c r="B396">
        <v>329.804443359375</v>
      </c>
      <c r="C396">
        <f>LEN(A396)</f>
        <v>966</v>
      </c>
      <c r="E396" s="2" t="str">
        <f>IF(C396&lt;&gt;964,MID(A396,FIND(".SUB.he5",A396)-44,4),MID(A396, FIND(".SUB.he5", A396) - 43, 4))</f>
        <v>2023</v>
      </c>
      <c r="F396" t="str">
        <f>IF(C396&lt;&gt;964,MID(A396, FIND(".SUB.he5", A396) - 39, 2), MID(A396, FIND(".SUB.he5", A396) - 38, 2))</f>
        <v>08</v>
      </c>
      <c r="G396" s="2" t="str">
        <f>IF(C396&lt;&gt;964,MID(A396, FIND(".SUB.he5", A396) - 37, 2), MID(A396, FIND(".SUB.he5", A396) - 36, 2))</f>
        <v>27</v>
      </c>
      <c r="H396" t="str">
        <f>IF(C396&lt;&gt;964,MID(A396, FIND(".SUB.he5", A396) - 34, 2), MID(A396, FIND(".SUB.he5", A396) - 33, 2))</f>
        <v>11</v>
      </c>
      <c r="I396" t="str">
        <f>IF(C396&lt;&gt;964,MID(A396, FIND(".SUB.he5", A396) - 32, 2), MID(A396, FIND(".SUB.he5", A396) - 31, 2))</f>
        <v>22</v>
      </c>
      <c r="J396">
        <v>0</v>
      </c>
      <c r="K396" s="2">
        <f>DATE(E396,F396,G396)</f>
        <v>45165</v>
      </c>
      <c r="L396" s="3">
        <f>TIME(H396,I396,J396)</f>
        <v>0.47361111111111115</v>
      </c>
      <c r="M396" s="4">
        <f>K396+L396</f>
        <v>45165.473611111112</v>
      </c>
    </row>
    <row r="397" spans="1:13" hidden="1" x14ac:dyDescent="0.3">
      <c r="A397" t="s">
        <v>396</v>
      </c>
    </row>
    <row r="398" spans="1:13" x14ac:dyDescent="0.3">
      <c r="A398" t="s">
        <v>517</v>
      </c>
      <c r="B398">
        <v>332.89553833007801</v>
      </c>
      <c r="C398">
        <f>LEN(A398)</f>
        <v>966</v>
      </c>
      <c r="E398" s="2" t="str">
        <f>IF(C398&lt;&gt;964,MID(A398,FIND(".SUB.he5",A398)-44,4),MID(A398, FIND(".SUB.he5", A398) - 43, 4))</f>
        <v>2023</v>
      </c>
      <c r="F398" t="str">
        <f>IF(C398&lt;&gt;964,MID(A398, FIND(".SUB.he5", A398) - 39, 2), MID(A398, FIND(".SUB.he5", A398) - 38, 2))</f>
        <v>07</v>
      </c>
      <c r="G398" s="2" t="str">
        <f>IF(C398&lt;&gt;964,MID(A398, FIND(".SUB.he5", A398) - 37, 2), MID(A398, FIND(".SUB.he5", A398) - 36, 2))</f>
        <v>23</v>
      </c>
      <c r="H398" t="str">
        <f>IF(C398&lt;&gt;964,MID(A398, FIND(".SUB.he5", A398) - 34, 2), MID(A398, FIND(".SUB.he5", A398) - 33, 2))</f>
        <v>12</v>
      </c>
      <c r="I398" t="str">
        <f>IF(C398&lt;&gt;964,MID(A398, FIND(".SUB.he5", A398) - 32, 2), MID(A398, FIND(".SUB.he5", A398) - 31, 2))</f>
        <v>51</v>
      </c>
      <c r="J398">
        <v>0</v>
      </c>
      <c r="K398" s="2">
        <f>DATE(E398,F398,G398)</f>
        <v>45130</v>
      </c>
      <c r="L398" s="3">
        <f>TIME(H398,I398,J398)</f>
        <v>0.53541666666666665</v>
      </c>
      <c r="M398" s="4">
        <f>K398+L398</f>
        <v>45130.535416666666</v>
      </c>
    </row>
    <row r="399" spans="1:13" hidden="1" x14ac:dyDescent="0.3">
      <c r="A399" t="s">
        <v>398</v>
      </c>
    </row>
    <row r="400" spans="1:13" x14ac:dyDescent="0.3">
      <c r="A400" t="s">
        <v>332</v>
      </c>
      <c r="B400">
        <v>335.142822265625</v>
      </c>
      <c r="C400">
        <f>LEN(A400)</f>
        <v>964</v>
      </c>
      <c r="E400" s="2" t="str">
        <f>IF(C400&lt;&gt;964,MID(A400,FIND(".SUB.he5",A400)-44,4),MID(A400, FIND(".SUB.he5", A400) - 43, 4))</f>
        <v>2023</v>
      </c>
      <c r="F400" t="str">
        <f>IF(C400&lt;&gt;964,MID(A400, FIND(".SUB.he5", A400) - 39, 2), MID(A400, FIND(".SUB.he5", A400) - 38, 2))</f>
        <v>04</v>
      </c>
      <c r="G400" s="2" t="str">
        <f>IF(C400&lt;&gt;964,MID(A400, FIND(".SUB.he5", A400) - 37, 2), MID(A400, FIND(".SUB.he5", A400) - 36, 2))</f>
        <v>16</v>
      </c>
      <c r="H400" t="str">
        <f>IF(C400&lt;&gt;964,MID(A400, FIND(".SUB.he5", A400) - 34, 2), MID(A400, FIND(".SUB.he5", A400) - 33, 2))</f>
        <v>11</v>
      </c>
      <c r="I400" t="str">
        <f>IF(C400&lt;&gt;964,MID(A400, FIND(".SUB.he5", A400) - 32, 2), MID(A400, FIND(".SUB.he5", A400) - 31, 2))</f>
        <v>58</v>
      </c>
      <c r="J400">
        <v>0</v>
      </c>
      <c r="K400" s="2">
        <f>DATE(E400,F400,G400)</f>
        <v>45032</v>
      </c>
      <c r="L400" s="3">
        <f>TIME(H400,I400,J400)</f>
        <v>0.49861111111111112</v>
      </c>
      <c r="M400" s="4">
        <f>K400+L400</f>
        <v>45032.498611111114</v>
      </c>
    </row>
    <row r="401" spans="1:13" hidden="1" x14ac:dyDescent="0.3">
      <c r="A401" t="s">
        <v>400</v>
      </c>
    </row>
    <row r="402" spans="1:13" x14ac:dyDescent="0.3">
      <c r="A402" t="s">
        <v>412</v>
      </c>
      <c r="B402">
        <v>335.73751831054602</v>
      </c>
      <c r="C402">
        <f>LEN(A402)</f>
        <v>966</v>
      </c>
      <c r="E402" s="2" t="str">
        <f>IF(C402&lt;&gt;964,MID(A402,FIND(".SUB.he5",A402)-44,4),MID(A402, FIND(".SUB.he5", A402) - 43, 4))</f>
        <v>2023</v>
      </c>
      <c r="F402" t="str">
        <f>IF(C402&lt;&gt;964,MID(A402, FIND(".SUB.he5", A402) - 39, 2), MID(A402, FIND(".SUB.he5", A402) - 38, 2))</f>
        <v>06</v>
      </c>
      <c r="G402" s="2" t="str">
        <f>IF(C402&lt;&gt;964,MID(A402, FIND(".SUB.he5", A402) - 37, 2), MID(A402, FIND(".SUB.he5", A402) - 36, 2))</f>
        <v>01</v>
      </c>
      <c r="H402" t="str">
        <f>IF(C402&lt;&gt;964,MID(A402, FIND(".SUB.he5", A402) - 34, 2), MID(A402, FIND(".SUB.he5", A402) - 33, 2))</f>
        <v>12</v>
      </c>
      <c r="I402" t="str">
        <f>IF(C402&lt;&gt;964,MID(A402, FIND(".SUB.he5", A402) - 32, 2), MID(A402, FIND(".SUB.he5", A402) - 31, 2))</f>
        <v>00</v>
      </c>
      <c r="J402">
        <v>0</v>
      </c>
      <c r="K402" s="2">
        <f>DATE(E402,F402,G402)</f>
        <v>45078</v>
      </c>
      <c r="L402" s="3">
        <f>TIME(H402,I402,J402)</f>
        <v>0.5</v>
      </c>
      <c r="M402" s="4">
        <f>K402+L402</f>
        <v>45078.5</v>
      </c>
    </row>
    <row r="403" spans="1:13" hidden="1" x14ac:dyDescent="0.3">
      <c r="A403" t="s">
        <v>402</v>
      </c>
    </row>
    <row r="404" spans="1:13" hidden="1" x14ac:dyDescent="0.3">
      <c r="A404" t="s">
        <v>403</v>
      </c>
    </row>
    <row r="405" spans="1:13" hidden="1" x14ac:dyDescent="0.3">
      <c r="A405" t="s">
        <v>404</v>
      </c>
    </row>
    <row r="406" spans="1:13" x14ac:dyDescent="0.3">
      <c r="A406" t="s">
        <v>306</v>
      </c>
      <c r="B406">
        <v>336.33465576171801</v>
      </c>
      <c r="C406">
        <f>LEN(A406)</f>
        <v>964</v>
      </c>
      <c r="E406" s="2" t="str">
        <f>IF(C406&lt;&gt;964,MID(A406,FIND(".SUB.he5",A406)-44,4),MID(A406, FIND(".SUB.he5", A406) - 43, 4))</f>
        <v>2023</v>
      </c>
      <c r="F406" t="str">
        <f>IF(C406&lt;&gt;964,MID(A406, FIND(".SUB.he5", A406) - 39, 2), MID(A406, FIND(".SUB.he5", A406) - 38, 2))</f>
        <v>03</v>
      </c>
      <c r="G406" s="2" t="str">
        <f>IF(C406&lt;&gt;964,MID(A406, FIND(".SUB.he5", A406) - 37, 2), MID(A406, FIND(".SUB.he5", A406) - 36, 2))</f>
        <v>31</v>
      </c>
      <c r="H406" t="str">
        <f>IF(C406&lt;&gt;964,MID(A406, FIND(".SUB.he5", A406) - 34, 2), MID(A406, FIND(".SUB.he5", A406) - 33, 2))</f>
        <v>12</v>
      </c>
      <c r="I406" t="str">
        <f>IF(C406&lt;&gt;964,MID(A406, FIND(".SUB.he5", A406) - 32, 2), MID(A406, FIND(".SUB.he5", A406) - 31, 2))</f>
        <v>00</v>
      </c>
      <c r="J406">
        <v>0</v>
      </c>
      <c r="K406" s="2">
        <f>DATE(E406,F406,G406)</f>
        <v>45016</v>
      </c>
      <c r="L406" s="3">
        <f>TIME(H406,I406,J406)</f>
        <v>0.5</v>
      </c>
      <c r="M406" s="4">
        <f>K406+L406</f>
        <v>45016.5</v>
      </c>
    </row>
    <row r="407" spans="1:13" hidden="1" x14ac:dyDescent="0.3">
      <c r="A407" t="s">
        <v>406</v>
      </c>
    </row>
    <row r="408" spans="1:13" hidden="1" x14ac:dyDescent="0.3">
      <c r="A408" t="s">
        <v>407</v>
      </c>
    </row>
    <row r="409" spans="1:13" hidden="1" x14ac:dyDescent="0.3">
      <c r="A409" t="s">
        <v>408</v>
      </c>
      <c r="B409" s="1">
        <v>-1.26765060022822E+30</v>
      </c>
    </row>
    <row r="410" spans="1:13" hidden="1" x14ac:dyDescent="0.3">
      <c r="A410" t="s">
        <v>409</v>
      </c>
    </row>
    <row r="411" spans="1:13" hidden="1" x14ac:dyDescent="0.3">
      <c r="A411" t="s">
        <v>410</v>
      </c>
    </row>
    <row r="412" spans="1:13" hidden="1" x14ac:dyDescent="0.3">
      <c r="A412" t="s">
        <v>411</v>
      </c>
    </row>
    <row r="413" spans="1:13" x14ac:dyDescent="0.3">
      <c r="A413" t="s">
        <v>457</v>
      </c>
      <c r="B413">
        <v>336.81411743164</v>
      </c>
      <c r="C413">
        <f>LEN(A413)</f>
        <v>966</v>
      </c>
      <c r="E413" s="2" t="str">
        <f>IF(C413&lt;&gt;964,MID(A413,FIND(".SUB.he5",A413)-44,4),MID(A413, FIND(".SUB.he5", A413) - 43, 4))</f>
        <v>2023</v>
      </c>
      <c r="F413" t="str">
        <f>IF(C413&lt;&gt;964,MID(A413, FIND(".SUB.he5", A413) - 39, 2), MID(A413, FIND(".SUB.he5", A413) - 38, 2))</f>
        <v>06</v>
      </c>
      <c r="G413" s="2" t="str">
        <f>IF(C413&lt;&gt;964,MID(A413, FIND(".SUB.he5", A413) - 37, 2), MID(A413, FIND(".SUB.he5", A413) - 36, 2))</f>
        <v>22</v>
      </c>
      <c r="H413" t="str">
        <f>IF(C413&lt;&gt;964,MID(A413, FIND(".SUB.he5", A413) - 34, 2), MID(A413, FIND(".SUB.he5", A413) - 33, 2))</f>
        <v>12</v>
      </c>
      <c r="I413" t="str">
        <f>IF(C413&lt;&gt;964,MID(A413, FIND(".SUB.he5", A413) - 32, 2), MID(A413, FIND(".SUB.he5", A413) - 31, 2))</f>
        <v>10</v>
      </c>
      <c r="J413">
        <v>0</v>
      </c>
      <c r="K413" s="2">
        <f>DATE(E413,F413,G413)</f>
        <v>45099</v>
      </c>
      <c r="L413" s="3">
        <f>TIME(H413,I413,J413)</f>
        <v>0.50694444444444442</v>
      </c>
      <c r="M413" s="4">
        <f>K413+L413</f>
        <v>45099.506944444445</v>
      </c>
    </row>
    <row r="414" spans="1:13" hidden="1" x14ac:dyDescent="0.3">
      <c r="A414" t="s">
        <v>413</v>
      </c>
    </row>
    <row r="415" spans="1:13" hidden="1" x14ac:dyDescent="0.3">
      <c r="A415" t="s">
        <v>414</v>
      </c>
    </row>
    <row r="416" spans="1:13" x14ac:dyDescent="0.3">
      <c r="A416" t="s">
        <v>397</v>
      </c>
      <c r="B416">
        <v>338.626861572265</v>
      </c>
      <c r="C416">
        <f>LEN(A416)</f>
        <v>966</v>
      </c>
      <c r="E416" s="2" t="str">
        <f>IF(C416&lt;&gt;964,MID(A416,FIND(".SUB.he5",A416)-44,4),MID(A416, FIND(".SUB.he5", A416) - 43, 4))</f>
        <v>2023</v>
      </c>
      <c r="F416" t="str">
        <f>IF(C416&lt;&gt;964,MID(A416, FIND(".SUB.he5", A416) - 39, 2), MID(A416, FIND(".SUB.he5", A416) - 38, 2))</f>
        <v>05</v>
      </c>
      <c r="G416" s="2" t="str">
        <f>IF(C416&lt;&gt;964,MID(A416, FIND(".SUB.he5", A416) - 37, 2), MID(A416, FIND(".SUB.he5", A416) - 36, 2))</f>
        <v>24</v>
      </c>
      <c r="H416" t="str">
        <f>IF(C416&lt;&gt;964,MID(A416, FIND(".SUB.he5", A416) - 34, 2), MID(A416, FIND(".SUB.he5", A416) - 33, 2))</f>
        <v>12</v>
      </c>
      <c r="I416" t="str">
        <f>IF(C416&lt;&gt;964,MID(A416, FIND(".SUB.he5", A416) - 32, 2), MID(A416, FIND(".SUB.he5", A416) - 31, 2))</f>
        <v>51</v>
      </c>
      <c r="J416">
        <v>0</v>
      </c>
      <c r="K416" s="2">
        <f>DATE(E416,F416,G416)</f>
        <v>45070</v>
      </c>
      <c r="L416" s="3">
        <f>TIME(H416,I416,J416)</f>
        <v>0.53541666666666665</v>
      </c>
      <c r="M416" s="4">
        <f>K416+L416</f>
        <v>45070.535416666666</v>
      </c>
    </row>
    <row r="417" spans="1:13" hidden="1" x14ac:dyDescent="0.3">
      <c r="A417" t="s">
        <v>416</v>
      </c>
    </row>
    <row r="418" spans="1:13" hidden="1" x14ac:dyDescent="0.3">
      <c r="A418" t="s">
        <v>417</v>
      </c>
    </row>
    <row r="419" spans="1:13" x14ac:dyDescent="0.3">
      <c r="A419" t="s">
        <v>482</v>
      </c>
      <c r="B419">
        <v>339.109130859375</v>
      </c>
      <c r="C419">
        <f>LEN(A419)</f>
        <v>966</v>
      </c>
      <c r="E419" s="2" t="str">
        <f>IF(C419&lt;&gt;964,MID(A419,FIND(".SUB.he5",A419)-44,4),MID(A419, FIND(".SUB.he5", A419) - 43, 4))</f>
        <v>2023</v>
      </c>
      <c r="F419" t="str">
        <f>IF(C419&lt;&gt;964,MID(A419, FIND(".SUB.he5", A419) - 39, 2), MID(A419, FIND(".SUB.he5", A419) - 38, 2))</f>
        <v>07</v>
      </c>
      <c r="G419" s="2" t="str">
        <f>IF(C419&lt;&gt;964,MID(A419, FIND(".SUB.he5", A419) - 37, 2), MID(A419, FIND(".SUB.he5", A419) - 36, 2))</f>
        <v>04</v>
      </c>
      <c r="H419" t="str">
        <f>IF(C419&lt;&gt;964,MID(A419, FIND(".SUB.he5", A419) - 34, 2), MID(A419, FIND(".SUB.he5", A419) - 33, 2))</f>
        <v>12</v>
      </c>
      <c r="I419" t="str">
        <f>IF(C419&lt;&gt;964,MID(A419, FIND(".SUB.he5", A419) - 32, 2), MID(A419, FIND(".SUB.he5", A419) - 31, 2))</f>
        <v>30</v>
      </c>
      <c r="J419">
        <v>0</v>
      </c>
      <c r="K419" s="2">
        <f>DATE(E419,F419,G419)</f>
        <v>45111</v>
      </c>
      <c r="L419" s="3">
        <f>TIME(H419,I419,J419)</f>
        <v>0.52083333333333337</v>
      </c>
      <c r="M419" s="4">
        <f>K419+L419</f>
        <v>45111.520833333336</v>
      </c>
    </row>
    <row r="420" spans="1:13" hidden="1" x14ac:dyDescent="0.3">
      <c r="A420" t="s">
        <v>419</v>
      </c>
    </row>
    <row r="421" spans="1:13" hidden="1" x14ac:dyDescent="0.3">
      <c r="A421" t="s">
        <v>420</v>
      </c>
    </row>
    <row r="422" spans="1:13" hidden="1" x14ac:dyDescent="0.3">
      <c r="A422" t="s">
        <v>421</v>
      </c>
      <c r="B422" s="1">
        <v>-1.26765060022822E+30</v>
      </c>
    </row>
    <row r="423" spans="1:13" hidden="1" x14ac:dyDescent="0.3">
      <c r="A423" t="s">
        <v>422</v>
      </c>
    </row>
    <row r="424" spans="1:13" hidden="1" x14ac:dyDescent="0.3">
      <c r="A424" t="s">
        <v>423</v>
      </c>
    </row>
    <row r="425" spans="1:13" hidden="1" x14ac:dyDescent="0.3">
      <c r="A425" t="s">
        <v>424</v>
      </c>
      <c r="B425" s="1">
        <v>-1.26765060022822E+30</v>
      </c>
    </row>
    <row r="426" spans="1:13" hidden="1" x14ac:dyDescent="0.3">
      <c r="A426" t="s">
        <v>425</v>
      </c>
    </row>
    <row r="427" spans="1:13" hidden="1" x14ac:dyDescent="0.3">
      <c r="A427" t="s">
        <v>426</v>
      </c>
    </row>
    <row r="428" spans="1:13" hidden="1" x14ac:dyDescent="0.3">
      <c r="A428" t="s">
        <v>427</v>
      </c>
    </row>
    <row r="429" spans="1:13" hidden="1" x14ac:dyDescent="0.3">
      <c r="A429" t="s">
        <v>428</v>
      </c>
    </row>
    <row r="430" spans="1:13" x14ac:dyDescent="0.3">
      <c r="A430" t="s">
        <v>380</v>
      </c>
      <c r="B430">
        <v>339.18994140625</v>
      </c>
      <c r="C430">
        <f>LEN(A430)</f>
        <v>966</v>
      </c>
      <c r="E430" s="2" t="str">
        <f>IF(C430&lt;&gt;964,MID(A430,FIND(".SUB.he5",A430)-44,4),MID(A430, FIND(".SUB.he5", A430) - 43, 4))</f>
        <v>2023</v>
      </c>
      <c r="F430" t="str">
        <f>IF(C430&lt;&gt;964,MID(A430, FIND(".SUB.he5", A430) - 39, 2), MID(A430, FIND(".SUB.he5", A430) - 38, 2))</f>
        <v>05</v>
      </c>
      <c r="G430" s="2" t="str">
        <f>IF(C430&lt;&gt;964,MID(A430, FIND(".SUB.he5", A430) - 37, 2), MID(A430, FIND(".SUB.he5", A430) - 36, 2))</f>
        <v>15</v>
      </c>
      <c r="H430" t="str">
        <f>IF(C430&lt;&gt;964,MID(A430, FIND(".SUB.he5", A430) - 34, 2), MID(A430, FIND(".SUB.he5", A430) - 33, 2))</f>
        <v>11</v>
      </c>
      <c r="I430" t="str">
        <f>IF(C430&lt;&gt;964,MID(A430, FIND(".SUB.he5", A430) - 32, 2), MID(A430, FIND(".SUB.he5", A430) - 31, 2))</f>
        <v>21</v>
      </c>
      <c r="J430">
        <v>0</v>
      </c>
      <c r="K430" s="2">
        <f>DATE(E430,F430,G430)</f>
        <v>45061</v>
      </c>
      <c r="L430" s="3">
        <f>TIME(H430,I430,J430)</f>
        <v>0.47291666666666665</v>
      </c>
      <c r="M430" s="4">
        <f>K430+L430</f>
        <v>45061.472916666666</v>
      </c>
    </row>
    <row r="431" spans="1:13" hidden="1" x14ac:dyDescent="0.3">
      <c r="A431" t="s">
        <v>430</v>
      </c>
    </row>
    <row r="432" spans="1:13" x14ac:dyDescent="0.3">
      <c r="A432" t="s">
        <v>415</v>
      </c>
      <c r="B432">
        <v>339.69992065429602</v>
      </c>
      <c r="C432">
        <f>LEN(A432)</f>
        <v>966</v>
      </c>
      <c r="E432" s="2" t="str">
        <f>IF(C432&lt;&gt;964,MID(A432,FIND(".SUB.he5",A432)-44,4),MID(A432, FIND(".SUB.he5", A432) - 43, 4))</f>
        <v>2023</v>
      </c>
      <c r="F432" t="str">
        <f>IF(C432&lt;&gt;964,MID(A432, FIND(".SUB.he5", A432) - 39, 2), MID(A432, FIND(".SUB.he5", A432) - 38, 2))</f>
        <v>06</v>
      </c>
      <c r="G432" s="2" t="str">
        <f>IF(C432&lt;&gt;964,MID(A432, FIND(".SUB.he5", A432) - 37, 2), MID(A432, FIND(".SUB.he5", A432) - 36, 2))</f>
        <v>03</v>
      </c>
      <c r="H432" t="str">
        <f>IF(C432&lt;&gt;964,MID(A432, FIND(".SUB.he5", A432) - 34, 2), MID(A432, FIND(".SUB.he5", A432) - 33, 2))</f>
        <v>11</v>
      </c>
      <c r="I432" t="str">
        <f>IF(C432&lt;&gt;964,MID(A432, FIND(".SUB.he5", A432) - 32, 2), MID(A432, FIND(".SUB.he5", A432) - 31, 2))</f>
        <v>46</v>
      </c>
      <c r="J432">
        <v>0</v>
      </c>
      <c r="K432" s="2">
        <f>DATE(E432,F432,G432)</f>
        <v>45080</v>
      </c>
      <c r="L432" s="3">
        <f>TIME(H432,I432,J432)</f>
        <v>0.49027777777777781</v>
      </c>
      <c r="M432" s="4">
        <f>K432+L432</f>
        <v>45080.490277777775</v>
      </c>
    </row>
    <row r="433" spans="1:13" hidden="1" x14ac:dyDescent="0.3">
      <c r="A433" t="s">
        <v>432</v>
      </c>
    </row>
    <row r="434" spans="1:13" hidden="1" x14ac:dyDescent="0.3">
      <c r="A434" t="s">
        <v>433</v>
      </c>
    </row>
    <row r="435" spans="1:13" hidden="1" x14ac:dyDescent="0.3">
      <c r="A435" t="s">
        <v>434</v>
      </c>
    </row>
    <row r="436" spans="1:13" hidden="1" x14ac:dyDescent="0.3">
      <c r="A436" t="s">
        <v>435</v>
      </c>
    </row>
    <row r="437" spans="1:13" hidden="1" x14ac:dyDescent="0.3">
      <c r="A437" t="s">
        <v>436</v>
      </c>
    </row>
    <row r="438" spans="1:13" hidden="1" x14ac:dyDescent="0.3">
      <c r="A438" t="s">
        <v>437</v>
      </c>
    </row>
    <row r="439" spans="1:13" hidden="1" x14ac:dyDescent="0.3">
      <c r="A439" t="s">
        <v>438</v>
      </c>
    </row>
    <row r="440" spans="1:13" hidden="1" x14ac:dyDescent="0.3">
      <c r="A440" t="s">
        <v>439</v>
      </c>
    </row>
    <row r="441" spans="1:13" hidden="1" x14ac:dyDescent="0.3">
      <c r="A441" t="s">
        <v>440</v>
      </c>
    </row>
    <row r="442" spans="1:13" x14ac:dyDescent="0.3">
      <c r="A442" t="s">
        <v>515</v>
      </c>
      <c r="B442">
        <v>340.083984375</v>
      </c>
      <c r="C442">
        <f>LEN(A442)</f>
        <v>966</v>
      </c>
      <c r="E442" s="2" t="str">
        <f>IF(C442&lt;&gt;964,MID(A442,FIND(".SUB.he5",A442)-44,4),MID(A442, FIND(".SUB.he5", A442) - 43, 4))</f>
        <v>2023</v>
      </c>
      <c r="F442" t="str">
        <f>IF(C442&lt;&gt;964,MID(A442, FIND(".SUB.he5", A442) - 39, 2), MID(A442, FIND(".SUB.he5", A442) - 38, 2))</f>
        <v>07</v>
      </c>
      <c r="G442" s="2" t="str">
        <f>IF(C442&lt;&gt;964,MID(A442, FIND(".SUB.he5", A442) - 37, 2), MID(A442, FIND(".SUB.he5", A442) - 36, 2))</f>
        <v>22</v>
      </c>
      <c r="H442" t="str">
        <f>IF(C442&lt;&gt;964,MID(A442, FIND(".SUB.he5", A442) - 34, 2), MID(A442, FIND(".SUB.he5", A442) - 33, 2))</f>
        <v>12</v>
      </c>
      <c r="I442" t="str">
        <f>IF(C442&lt;&gt;964,MID(A442, FIND(".SUB.he5", A442) - 32, 2), MID(A442, FIND(".SUB.he5", A442) - 31, 2))</f>
        <v>08</v>
      </c>
      <c r="J442">
        <v>0</v>
      </c>
      <c r="K442" s="2">
        <f>DATE(E442,F442,G442)</f>
        <v>45129</v>
      </c>
      <c r="L442" s="3">
        <f>TIME(H442,I442,J442)</f>
        <v>0.50555555555555554</v>
      </c>
      <c r="M442" s="4">
        <f>K442+L442</f>
        <v>45129.505555555559</v>
      </c>
    </row>
    <row r="443" spans="1:13" hidden="1" x14ac:dyDescent="0.3">
      <c r="A443" t="s">
        <v>442</v>
      </c>
    </row>
    <row r="444" spans="1:13" hidden="1" x14ac:dyDescent="0.3">
      <c r="A444" t="s">
        <v>443</v>
      </c>
    </row>
    <row r="445" spans="1:13" hidden="1" x14ac:dyDescent="0.3">
      <c r="A445" t="s">
        <v>444</v>
      </c>
    </row>
    <row r="446" spans="1:13" hidden="1" x14ac:dyDescent="0.3">
      <c r="A446" t="s">
        <v>445</v>
      </c>
    </row>
    <row r="447" spans="1:13" hidden="1" x14ac:dyDescent="0.3">
      <c r="A447" t="s">
        <v>446</v>
      </c>
    </row>
    <row r="448" spans="1:13" x14ac:dyDescent="0.3">
      <c r="A448" t="s">
        <v>381</v>
      </c>
      <c r="B448">
        <v>340.22998046875</v>
      </c>
      <c r="C448">
        <f>LEN(A448)</f>
        <v>966</v>
      </c>
      <c r="E448" s="2" t="str">
        <f>IF(C448&lt;&gt;964,MID(A448,FIND(".SUB.he5",A448)-44,4),MID(A448, FIND(".SUB.he5", A448) - 43, 4))</f>
        <v>2023</v>
      </c>
      <c r="F448" t="str">
        <f>IF(C448&lt;&gt;964,MID(A448, FIND(".SUB.he5", A448) - 39, 2), MID(A448, FIND(".SUB.he5", A448) - 38, 2))</f>
        <v>05</v>
      </c>
      <c r="G448" s="2" t="str">
        <f>IF(C448&lt;&gt;964,MID(A448, FIND(".SUB.he5", A448) - 37, 2), MID(A448, FIND(".SUB.he5", A448) - 36, 2))</f>
        <v>15</v>
      </c>
      <c r="H448" t="str">
        <f>IF(C448&lt;&gt;964,MID(A448, FIND(".SUB.he5", A448) - 34, 2), MID(A448, FIND(".SUB.he5", A448) - 33, 2))</f>
        <v>13</v>
      </c>
      <c r="I448" t="str">
        <f>IF(C448&lt;&gt;964,MID(A448, FIND(".SUB.he5", A448) - 32, 2), MID(A448, FIND(".SUB.he5", A448) - 31, 2))</f>
        <v>00</v>
      </c>
      <c r="J448">
        <v>0</v>
      </c>
      <c r="K448" s="2">
        <f>DATE(E448,F448,G448)</f>
        <v>45061</v>
      </c>
      <c r="L448" s="3">
        <f>TIME(H448,I448,J448)</f>
        <v>0.54166666666666663</v>
      </c>
      <c r="M448" s="4">
        <f>K448+L448</f>
        <v>45061.541666666664</v>
      </c>
    </row>
    <row r="449" spans="1:13" hidden="1" x14ac:dyDescent="0.3">
      <c r="A449" t="s">
        <v>448</v>
      </c>
    </row>
    <row r="450" spans="1:13" hidden="1" x14ac:dyDescent="0.3">
      <c r="A450" t="s">
        <v>449</v>
      </c>
    </row>
    <row r="451" spans="1:13" hidden="1" x14ac:dyDescent="0.3">
      <c r="A451" t="s">
        <v>450</v>
      </c>
    </row>
    <row r="452" spans="1:13" hidden="1" x14ac:dyDescent="0.3">
      <c r="A452" t="s">
        <v>451</v>
      </c>
    </row>
    <row r="453" spans="1:13" hidden="1" x14ac:dyDescent="0.3">
      <c r="A453" t="s">
        <v>452</v>
      </c>
    </row>
    <row r="454" spans="1:13" hidden="1" x14ac:dyDescent="0.3">
      <c r="A454" t="s">
        <v>453</v>
      </c>
    </row>
    <row r="455" spans="1:13" hidden="1" x14ac:dyDescent="0.3">
      <c r="A455" t="s">
        <v>454</v>
      </c>
    </row>
    <row r="456" spans="1:13" hidden="1" x14ac:dyDescent="0.3">
      <c r="A456" t="s">
        <v>455</v>
      </c>
    </row>
    <row r="457" spans="1:13" hidden="1" x14ac:dyDescent="0.3">
      <c r="A457" t="s">
        <v>456</v>
      </c>
    </row>
    <row r="458" spans="1:13" x14ac:dyDescent="0.3">
      <c r="A458" t="s">
        <v>112</v>
      </c>
      <c r="B458">
        <v>340.51535034179602</v>
      </c>
      <c r="C458">
        <f>LEN(A458)</f>
        <v>964</v>
      </c>
      <c r="E458" s="2" t="str">
        <f>IF(C458&lt;&gt;964,MID(A458,FIND(".SUB.he5",A458)-44,4),MID(A458, FIND(".SUB.he5", A458) - 43, 4))</f>
        <v>2022</v>
      </c>
      <c r="F458" t="str">
        <f>IF(C458&lt;&gt;964,MID(A458, FIND(".SUB.he5", A458) - 39, 2), MID(A458, FIND(".SUB.he5", A458) - 38, 2))</f>
        <v>12</v>
      </c>
      <c r="G458" s="2" t="str">
        <f>IF(C458&lt;&gt;964,MID(A458, FIND(".SUB.he5", A458) - 37, 2), MID(A458, FIND(".SUB.he5", A458) - 36, 2))</f>
        <v>06</v>
      </c>
      <c r="H458" t="str">
        <f>IF(C458&lt;&gt;964,MID(A458, FIND(".SUB.he5", A458) - 34, 2), MID(A458, FIND(".SUB.he5", A458) - 33, 2))</f>
        <v>11</v>
      </c>
      <c r="I458" t="str">
        <f>IF(C458&lt;&gt;964,MID(A458, FIND(".SUB.he5", A458) - 32, 2), MID(A458, FIND(".SUB.he5", A458) - 31, 2))</f>
        <v>24</v>
      </c>
      <c r="J458">
        <v>0</v>
      </c>
      <c r="K458" s="2">
        <f>DATE(E458,F458,G458)</f>
        <v>44901</v>
      </c>
      <c r="L458" s="3">
        <f>TIME(H458,I458,J458)</f>
        <v>0.47500000000000003</v>
      </c>
      <c r="M458" s="4">
        <f>K458+L458</f>
        <v>44901.474999999999</v>
      </c>
    </row>
    <row r="459" spans="1:13" hidden="1" x14ac:dyDescent="0.3">
      <c r="A459" t="s">
        <v>458</v>
      </c>
    </row>
    <row r="460" spans="1:13" hidden="1" x14ac:dyDescent="0.3">
      <c r="A460" t="s">
        <v>459</v>
      </c>
    </row>
    <row r="461" spans="1:13" hidden="1" x14ac:dyDescent="0.3">
      <c r="A461" t="s">
        <v>460</v>
      </c>
    </row>
    <row r="462" spans="1:13" hidden="1" x14ac:dyDescent="0.3">
      <c r="A462" t="s">
        <v>461</v>
      </c>
    </row>
    <row r="463" spans="1:13" x14ac:dyDescent="0.3">
      <c r="A463" t="s">
        <v>429</v>
      </c>
      <c r="B463">
        <v>340.72552490234301</v>
      </c>
      <c r="C463">
        <f>LEN(A463)</f>
        <v>966</v>
      </c>
      <c r="E463" s="2" t="str">
        <f>IF(C463&lt;&gt;964,MID(A463,FIND(".SUB.he5",A463)-44,4),MID(A463, FIND(".SUB.he5", A463) - 43, 4))</f>
        <v>2023</v>
      </c>
      <c r="F463" t="str">
        <f>IF(C463&lt;&gt;964,MID(A463, FIND(".SUB.he5", A463) - 39, 2), MID(A463, FIND(".SUB.he5", A463) - 38, 2))</f>
        <v>06</v>
      </c>
      <c r="G463" s="2" t="str">
        <f>IF(C463&lt;&gt;964,MID(A463, FIND(".SUB.he5", A463) - 37, 2), MID(A463, FIND(".SUB.he5", A463) - 36, 2))</f>
        <v>10</v>
      </c>
      <c r="H463" t="str">
        <f>IF(C463&lt;&gt;964,MID(A463, FIND(".SUB.he5", A463) - 34, 2), MID(A463, FIND(".SUB.he5", A463) - 33, 2))</f>
        <v>11</v>
      </c>
      <c r="I463" t="str">
        <f>IF(C463&lt;&gt;964,MID(A463, FIND(".SUB.he5", A463) - 32, 2), MID(A463, FIND(".SUB.he5", A463) - 31, 2))</f>
        <v>50</v>
      </c>
      <c r="J463">
        <v>0</v>
      </c>
      <c r="K463" s="2">
        <f>DATE(E463,F463,G463)</f>
        <v>45087</v>
      </c>
      <c r="L463" s="3">
        <f>TIME(H463,I463,J463)</f>
        <v>0.49305555555555558</v>
      </c>
      <c r="M463" s="4">
        <f>K463+L463</f>
        <v>45087.493055555555</v>
      </c>
    </row>
    <row r="464" spans="1:13" hidden="1" x14ac:dyDescent="0.3">
      <c r="A464" t="s">
        <v>463</v>
      </c>
    </row>
    <row r="465" spans="1:13" hidden="1" x14ac:dyDescent="0.3">
      <c r="A465" t="s">
        <v>464</v>
      </c>
    </row>
    <row r="466" spans="1:13" ht="31.2" customHeight="1" x14ac:dyDescent="0.3">
      <c r="A466" t="s">
        <v>370</v>
      </c>
      <c r="B466">
        <v>342.45779418945301</v>
      </c>
      <c r="C466">
        <f>LEN(A466)</f>
        <v>966</v>
      </c>
      <c r="D466" t="s">
        <v>370</v>
      </c>
      <c r="E466" s="2" t="str">
        <f>IF(C466&lt;&gt;964,MID(A466,FIND(".SUB.he5",A466)-44,4),MID(A466, FIND(".SUB.he5", A466) - 43, 4))</f>
        <v>2023</v>
      </c>
      <c r="F466" t="str">
        <f>IF(C466&lt;&gt;964,MID(A466, FIND(".SUB.he5", A466) - 39, 2), MID(A466, FIND(".SUB.he5", A466) - 38, 2))</f>
        <v>05</v>
      </c>
      <c r="G466" s="2" t="str">
        <f>IF(C466&lt;&gt;964,MID(A466, FIND(".SUB.he5", A466) - 37, 2), MID(A466, FIND(".SUB.he5", A466) - 36, 2))</f>
        <v>09</v>
      </c>
      <c r="H466" t="str">
        <f>IF(C466&lt;&gt;964,MID(A466, FIND(".SUB.he5", A466) - 34, 2), MID(A466, FIND(".SUB.he5", A466) - 33, 2))</f>
        <v>12</v>
      </c>
      <c r="I466" t="str">
        <f>IF(C466&lt;&gt;964,MID(A466, FIND(".SUB.he5", A466) - 32, 2), MID(A466, FIND(".SUB.he5", A466) - 31, 2))</f>
        <v>00</v>
      </c>
      <c r="J466">
        <v>0</v>
      </c>
      <c r="K466" s="2">
        <f>DATE(E466,F466,G466)</f>
        <v>45055</v>
      </c>
      <c r="L466" s="3">
        <f>TIME(H466,I466,J466)</f>
        <v>0.5</v>
      </c>
      <c r="M466" s="4">
        <f>K466+L466</f>
        <v>45055.5</v>
      </c>
    </row>
    <row r="467" spans="1:13" hidden="1" x14ac:dyDescent="0.3">
      <c r="A467" t="s">
        <v>466</v>
      </c>
    </row>
    <row r="468" spans="1:13" hidden="1" x14ac:dyDescent="0.3">
      <c r="A468" t="s">
        <v>467</v>
      </c>
    </row>
    <row r="469" spans="1:13" hidden="1" x14ac:dyDescent="0.3">
      <c r="A469" t="s">
        <v>468</v>
      </c>
    </row>
    <row r="470" spans="1:13" hidden="1" x14ac:dyDescent="0.3">
      <c r="A470" t="s">
        <v>469</v>
      </c>
    </row>
    <row r="471" spans="1:13" hidden="1" x14ac:dyDescent="0.3">
      <c r="A471" t="s">
        <v>470</v>
      </c>
    </row>
    <row r="472" spans="1:13" ht="34.200000000000003" hidden="1" x14ac:dyDescent="0.3">
      <c r="A472" t="s">
        <v>471</v>
      </c>
    </row>
    <row r="473" spans="1:13" x14ac:dyDescent="0.3">
      <c r="A473" t="s">
        <v>300</v>
      </c>
      <c r="B473">
        <v>343.43746948242102</v>
      </c>
      <c r="C473">
        <f>LEN(A473)</f>
        <v>964</v>
      </c>
      <c r="E473" s="2" t="str">
        <f>IF(C473&lt;&gt;964,MID(A473,FIND(".SUB.he5",A473)-44,4),MID(A473, FIND(".SUB.he5", A473) - 43, 4))</f>
        <v>2023</v>
      </c>
      <c r="F473" t="str">
        <f>IF(C473&lt;&gt;964,MID(A473, FIND(".SUB.he5", A473) - 39, 2), MID(A473, FIND(".SUB.he5", A473) - 38, 2))</f>
        <v>03</v>
      </c>
      <c r="G473" s="2" t="str">
        <f>IF(C473&lt;&gt;964,MID(A473, FIND(".SUB.he5", A473) - 37, 2), MID(A473, FIND(".SUB.he5", A473) - 36, 2))</f>
        <v>28</v>
      </c>
      <c r="H473" t="str">
        <f>IF(C473&lt;&gt;964,MID(A473, FIND(".SUB.he5", A473) - 34, 2), MID(A473, FIND(".SUB.he5", A473) - 33, 2))</f>
        <v>11</v>
      </c>
      <c r="I473" t="str">
        <f>IF(C473&lt;&gt;964,MID(A473, FIND(".SUB.he5", A473) - 32, 2), MID(A473, FIND(".SUB.he5", A473) - 31, 2))</f>
        <v>29</v>
      </c>
      <c r="J473">
        <v>0</v>
      </c>
      <c r="K473" s="2">
        <f>DATE(E473,F473,G473)</f>
        <v>45013</v>
      </c>
      <c r="L473" s="3">
        <f>TIME(H473,I473,J473)</f>
        <v>0.47847222222222219</v>
      </c>
      <c r="M473" s="4">
        <f>K473+L473</f>
        <v>45013.478472222225</v>
      </c>
    </row>
    <row r="474" spans="1:13" hidden="1" x14ac:dyDescent="0.3">
      <c r="A474" t="s">
        <v>473</v>
      </c>
    </row>
    <row r="475" spans="1:13" x14ac:dyDescent="0.3">
      <c r="A475" t="s">
        <v>282</v>
      </c>
      <c r="B475">
        <v>344.08270263671801</v>
      </c>
      <c r="C475">
        <f>LEN(A475)</f>
        <v>964</v>
      </c>
      <c r="E475" s="2" t="str">
        <f>IF(C475&lt;&gt;964,MID(A475,FIND(".SUB.he5",A475)-44,4),MID(A475, FIND(".SUB.he5", A475) - 43, 4))</f>
        <v>2023</v>
      </c>
      <c r="F475" t="str">
        <f>IF(C475&lt;&gt;964,MID(A475, FIND(".SUB.he5", A475) - 39, 2), MID(A475, FIND(".SUB.he5", A475) - 38, 2))</f>
        <v>03</v>
      </c>
      <c r="G475" s="2" t="str">
        <f>IF(C475&lt;&gt;964,MID(A475, FIND(".SUB.he5", A475) - 37, 2), MID(A475, FIND(".SUB.he5", A475) - 36, 2))</f>
        <v>17</v>
      </c>
      <c r="H475" t="str">
        <f>IF(C475&lt;&gt;964,MID(A475, FIND(".SUB.he5", A475) - 34, 2), MID(A475, FIND(".SUB.he5", A475) - 33, 2))</f>
        <v>11</v>
      </c>
      <c r="I475" t="str">
        <f>IF(C475&lt;&gt;964,MID(A475, FIND(".SUB.he5", A475) - 32, 2), MID(A475, FIND(".SUB.he5", A475) - 31, 2))</f>
        <v>48</v>
      </c>
      <c r="J475">
        <v>0</v>
      </c>
      <c r="K475" s="2">
        <f>DATE(E475,F475,G475)</f>
        <v>45002</v>
      </c>
      <c r="L475" s="3">
        <f>TIME(H475,I475,J475)</f>
        <v>0.4916666666666667</v>
      </c>
      <c r="M475" s="4">
        <f>K475+L475</f>
        <v>45002.491666666669</v>
      </c>
    </row>
    <row r="476" spans="1:13" hidden="1" x14ac:dyDescent="0.3">
      <c r="A476" t="s">
        <v>475</v>
      </c>
    </row>
    <row r="477" spans="1:13" x14ac:dyDescent="0.3">
      <c r="A477" t="s">
        <v>304</v>
      </c>
      <c r="B477">
        <v>344.52850341796801</v>
      </c>
      <c r="C477">
        <f>LEN(A477)</f>
        <v>964</v>
      </c>
      <c r="E477" s="2" t="str">
        <f>IF(C477&lt;&gt;964,MID(A477,FIND(".SUB.he5",A477)-44,4),MID(A477, FIND(".SUB.he5", A477) - 43, 4))</f>
        <v>2023</v>
      </c>
      <c r="F477" t="str">
        <f>IF(C477&lt;&gt;964,MID(A477, FIND(".SUB.he5", A477) - 39, 2), MID(A477, FIND(".SUB.he5", A477) - 38, 2))</f>
        <v>03</v>
      </c>
      <c r="G477" s="2" t="str">
        <f>IF(C477&lt;&gt;964,MID(A477, FIND(".SUB.he5", A477) - 37, 2), MID(A477, FIND(".SUB.he5", A477) - 36, 2))</f>
        <v>30</v>
      </c>
      <c r="H477" t="str">
        <f>IF(C477&lt;&gt;964,MID(A477, FIND(".SUB.he5", A477) - 34, 2), MID(A477, FIND(".SUB.he5", A477) - 33, 2))</f>
        <v>11</v>
      </c>
      <c r="I477" t="str">
        <f>IF(C477&lt;&gt;964,MID(A477, FIND(".SUB.he5", A477) - 32, 2), MID(A477, FIND(".SUB.he5", A477) - 31, 2))</f>
        <v>17</v>
      </c>
      <c r="J477">
        <v>0</v>
      </c>
      <c r="K477" s="2">
        <f>DATE(E477,F477,G477)</f>
        <v>45015</v>
      </c>
      <c r="L477" s="3">
        <f>TIME(H477,I477,J477)</f>
        <v>0.47013888888888888</v>
      </c>
      <c r="M477" s="4">
        <f>K477+L477</f>
        <v>45015.470138888886</v>
      </c>
    </row>
    <row r="478" spans="1:13" hidden="1" x14ac:dyDescent="0.3">
      <c r="A478" t="s">
        <v>477</v>
      </c>
    </row>
    <row r="479" spans="1:13" hidden="1" x14ac:dyDescent="0.3">
      <c r="A479" t="s">
        <v>478</v>
      </c>
    </row>
    <row r="480" spans="1:13" hidden="1" x14ac:dyDescent="0.3">
      <c r="A480" t="s">
        <v>479</v>
      </c>
    </row>
    <row r="481" spans="1:13" x14ac:dyDescent="0.3">
      <c r="A481" t="s">
        <v>395</v>
      </c>
      <c r="B481">
        <v>344.75689697265602</v>
      </c>
      <c r="C481">
        <f>LEN(A481)</f>
        <v>966</v>
      </c>
      <c r="E481" s="2" t="str">
        <f>IF(C481&lt;&gt;964,MID(A481,FIND(".SUB.he5",A481)-44,4),MID(A481, FIND(".SUB.he5", A481) - 43, 4))</f>
        <v>2023</v>
      </c>
      <c r="F481" t="str">
        <f>IF(C481&lt;&gt;964,MID(A481, FIND(".SUB.he5", A481) - 39, 2), MID(A481, FIND(".SUB.he5", A481) - 38, 2))</f>
        <v>05</v>
      </c>
      <c r="G481" s="2" t="str">
        <f>IF(C481&lt;&gt;964,MID(A481, FIND(".SUB.he5", A481) - 37, 2), MID(A481, FIND(".SUB.he5", A481) - 36, 2))</f>
        <v>23</v>
      </c>
      <c r="H481" t="str">
        <f>IF(C481&lt;&gt;964,MID(A481, FIND(".SUB.he5", A481) - 34, 2), MID(A481, FIND(".SUB.he5", A481) - 33, 2))</f>
        <v>12</v>
      </c>
      <c r="I481" t="str">
        <f>IF(C481&lt;&gt;964,MID(A481, FIND(".SUB.he5", A481) - 32, 2), MID(A481, FIND(".SUB.he5", A481) - 31, 2))</f>
        <v>09</v>
      </c>
      <c r="J481">
        <v>0</v>
      </c>
      <c r="K481" s="2">
        <f>DATE(E481,F481,G481)</f>
        <v>45069</v>
      </c>
      <c r="L481" s="3">
        <f>TIME(H481,I481,J481)</f>
        <v>0.50624999999999998</v>
      </c>
      <c r="M481" s="4">
        <f>K481+L481</f>
        <v>45069.506249999999</v>
      </c>
    </row>
    <row r="482" spans="1:13" hidden="1" x14ac:dyDescent="0.3">
      <c r="A482" t="s">
        <v>481</v>
      </c>
    </row>
    <row r="483" spans="1:13" x14ac:dyDescent="0.3">
      <c r="A483" t="s">
        <v>399</v>
      </c>
      <c r="B483">
        <v>344.97595214843699</v>
      </c>
      <c r="C483">
        <f t="shared" ref="C483:C484" si="72">LEN(A483)</f>
        <v>966</v>
      </c>
      <c r="E483" s="2" t="str">
        <f t="shared" ref="E483:E484" si="73">IF(C483&lt;&gt;964,MID(A483,FIND(".SUB.he5",A483)-44,4),MID(A483, FIND(".SUB.he5", A483) - 43, 4))</f>
        <v>2023</v>
      </c>
      <c r="F483" t="str">
        <f t="shared" ref="F483:F484" si="74">IF(C483&lt;&gt;964,MID(A483, FIND(".SUB.he5", A483) - 39, 2), MID(A483, FIND(".SUB.he5", A483) - 38, 2))</f>
        <v>05</v>
      </c>
      <c r="G483" s="2" t="str">
        <f t="shared" ref="G483:G484" si="75">IF(C483&lt;&gt;964,MID(A483, FIND(".SUB.he5", A483) - 37, 2), MID(A483, FIND(".SUB.he5", A483) - 36, 2))</f>
        <v>25</v>
      </c>
      <c r="H483" t="str">
        <f t="shared" ref="H483:H484" si="76">IF(C483&lt;&gt;964,MID(A483, FIND(".SUB.he5", A483) - 34, 2), MID(A483, FIND(".SUB.he5", A483) - 33, 2))</f>
        <v>11</v>
      </c>
      <c r="I483" t="str">
        <f t="shared" ref="I483:I484" si="77">IF(C483&lt;&gt;964,MID(A483, FIND(".SUB.he5", A483) - 32, 2), MID(A483, FIND(".SUB.he5", A483) - 31, 2))</f>
        <v>56</v>
      </c>
      <c r="J483">
        <v>0</v>
      </c>
      <c r="K483" s="2">
        <f t="shared" ref="K483:K484" si="78">DATE(E483,F483,G483)</f>
        <v>45071</v>
      </c>
      <c r="L483" s="3">
        <f t="shared" ref="L483:L484" si="79">TIME(H483,I483,J483)</f>
        <v>0.49722222222222223</v>
      </c>
      <c r="M483" s="4">
        <f t="shared" ref="M483:M484" si="80">K483+L483</f>
        <v>45071.49722222222</v>
      </c>
    </row>
    <row r="484" spans="1:13" x14ac:dyDescent="0.3">
      <c r="A484" t="s">
        <v>431</v>
      </c>
      <c r="B484">
        <v>345.063232421875</v>
      </c>
      <c r="C484">
        <f t="shared" si="72"/>
        <v>966</v>
      </c>
      <c r="E484" s="2" t="str">
        <f t="shared" si="73"/>
        <v>2023</v>
      </c>
      <c r="F484" t="str">
        <f t="shared" si="74"/>
        <v>06</v>
      </c>
      <c r="G484" s="2" t="str">
        <f t="shared" si="75"/>
        <v>11</v>
      </c>
      <c r="H484" t="str">
        <f t="shared" si="76"/>
        <v>12</v>
      </c>
      <c r="I484" t="str">
        <f t="shared" si="77"/>
        <v>33</v>
      </c>
      <c r="J484">
        <v>0</v>
      </c>
      <c r="K484" s="2">
        <f t="shared" si="78"/>
        <v>45088</v>
      </c>
      <c r="L484" s="3">
        <f t="shared" si="79"/>
        <v>0.5229166666666667</v>
      </c>
      <c r="M484" s="4">
        <f t="shared" si="80"/>
        <v>45088.522916666669</v>
      </c>
    </row>
    <row r="485" spans="1:13" hidden="1" x14ac:dyDescent="0.3">
      <c r="A485" t="s">
        <v>484</v>
      </c>
    </row>
    <row r="486" spans="1:13" hidden="1" x14ac:dyDescent="0.3">
      <c r="A486" t="s">
        <v>485</v>
      </c>
    </row>
    <row r="487" spans="1:13" hidden="1" x14ac:dyDescent="0.3">
      <c r="A487" t="s">
        <v>486</v>
      </c>
    </row>
    <row r="488" spans="1:13" hidden="1" x14ac:dyDescent="0.3">
      <c r="A488" t="s">
        <v>487</v>
      </c>
      <c r="B488" s="1">
        <v>-1.26765060022822E+30</v>
      </c>
    </row>
    <row r="489" spans="1:13" hidden="1" x14ac:dyDescent="0.3">
      <c r="A489" t="s">
        <v>488</v>
      </c>
    </row>
    <row r="490" spans="1:13" hidden="1" x14ac:dyDescent="0.3">
      <c r="A490" t="s">
        <v>489</v>
      </c>
    </row>
    <row r="491" spans="1:13" hidden="1" x14ac:dyDescent="0.3">
      <c r="A491" t="s">
        <v>490</v>
      </c>
    </row>
    <row r="492" spans="1:13" hidden="1" x14ac:dyDescent="0.3">
      <c r="A492" t="s">
        <v>491</v>
      </c>
    </row>
    <row r="493" spans="1:13" hidden="1" x14ac:dyDescent="0.3">
      <c r="A493" t="s">
        <v>492</v>
      </c>
    </row>
    <row r="494" spans="1:13" hidden="1" x14ac:dyDescent="0.3">
      <c r="A494" t="s">
        <v>493</v>
      </c>
    </row>
    <row r="495" spans="1:13" x14ac:dyDescent="0.3">
      <c r="A495" t="s">
        <v>326</v>
      </c>
      <c r="B495">
        <v>350.18548583984301</v>
      </c>
      <c r="C495">
        <f t="shared" ref="C495:C496" si="81">LEN(A495)</f>
        <v>964</v>
      </c>
      <c r="E495" s="2" t="str">
        <f t="shared" ref="E495:E496" si="82">IF(C495&lt;&gt;964,MID(A495,FIND(".SUB.he5",A495)-44,4),MID(A495, FIND(".SUB.he5", A495) - 43, 4))</f>
        <v>2023</v>
      </c>
      <c r="F495" t="str">
        <f t="shared" ref="F495:F496" si="83">IF(C495&lt;&gt;964,MID(A495, FIND(".SUB.he5", A495) - 39, 2), MID(A495, FIND(".SUB.he5", A495) - 38, 2))</f>
        <v>04</v>
      </c>
      <c r="G495" s="2" t="str">
        <f t="shared" ref="G495:G496" si="84">IF(C495&lt;&gt;964,MID(A495, FIND(".SUB.he5", A495) - 37, 2), MID(A495, FIND(".SUB.he5", A495) - 36, 2))</f>
        <v>12</v>
      </c>
      <c r="H495" t="str">
        <f t="shared" ref="H495:H496" si="85">IF(C495&lt;&gt;964,MID(A495, FIND(".SUB.he5", A495) - 34, 2), MID(A495, FIND(".SUB.he5", A495) - 33, 2))</f>
        <v>12</v>
      </c>
      <c r="I495" t="str">
        <f t="shared" ref="I495:I496" si="86">IF(C495&lt;&gt;964,MID(A495, FIND(".SUB.he5", A495) - 32, 2), MID(A495, FIND(".SUB.he5", A495) - 31, 2))</f>
        <v>23</v>
      </c>
      <c r="J495">
        <v>0</v>
      </c>
      <c r="K495" s="2">
        <f t="shared" ref="K495:K496" si="87">DATE(E495,F495,G495)</f>
        <v>45028</v>
      </c>
      <c r="L495" s="3">
        <f t="shared" ref="L495:L496" si="88">TIME(H495,I495,J495)</f>
        <v>0.51597222222222217</v>
      </c>
      <c r="M495" s="4">
        <f t="shared" ref="M495:M496" si="89">K495+L495</f>
        <v>45028.515972222223</v>
      </c>
    </row>
    <row r="496" spans="1:13" x14ac:dyDescent="0.3">
      <c r="A496" t="s">
        <v>244</v>
      </c>
      <c r="B496">
        <v>351.223876953125</v>
      </c>
      <c r="C496">
        <f t="shared" si="81"/>
        <v>964</v>
      </c>
      <c r="E496" s="2" t="str">
        <f t="shared" si="82"/>
        <v>2023</v>
      </c>
      <c r="F496" t="str">
        <f t="shared" si="83"/>
        <v>02</v>
      </c>
      <c r="G496" s="2" t="str">
        <f t="shared" si="84"/>
        <v>22</v>
      </c>
      <c r="H496" t="str">
        <f t="shared" si="85"/>
        <v>11</v>
      </c>
      <c r="I496" t="str">
        <f t="shared" si="86"/>
        <v>41</v>
      </c>
      <c r="J496">
        <v>0</v>
      </c>
      <c r="K496" s="2">
        <f t="shared" si="87"/>
        <v>44979</v>
      </c>
      <c r="L496" s="3">
        <f t="shared" si="88"/>
        <v>0.48680555555555555</v>
      </c>
      <c r="M496" s="4">
        <f t="shared" si="89"/>
        <v>44979.486805555556</v>
      </c>
    </row>
    <row r="497" spans="1:13" hidden="1" x14ac:dyDescent="0.3">
      <c r="A497" t="s">
        <v>496</v>
      </c>
    </row>
    <row r="498" spans="1:13" hidden="1" x14ac:dyDescent="0.3">
      <c r="A498" t="s">
        <v>497</v>
      </c>
    </row>
    <row r="499" spans="1:13" hidden="1" x14ac:dyDescent="0.3">
      <c r="A499" t="s">
        <v>498</v>
      </c>
    </row>
    <row r="500" spans="1:13" hidden="1" x14ac:dyDescent="0.3">
      <c r="A500" t="s">
        <v>499</v>
      </c>
    </row>
    <row r="501" spans="1:13" hidden="1" x14ac:dyDescent="0.3">
      <c r="A501" t="s">
        <v>500</v>
      </c>
    </row>
    <row r="502" spans="1:13" hidden="1" x14ac:dyDescent="0.3">
      <c r="A502" t="s">
        <v>501</v>
      </c>
    </row>
    <row r="503" spans="1:13" hidden="1" x14ac:dyDescent="0.3">
      <c r="A503" t="s">
        <v>502</v>
      </c>
    </row>
    <row r="504" spans="1:13" hidden="1" x14ac:dyDescent="0.3">
      <c r="A504" t="s">
        <v>503</v>
      </c>
    </row>
    <row r="505" spans="1:13" hidden="1" x14ac:dyDescent="0.3">
      <c r="A505" t="s">
        <v>504</v>
      </c>
    </row>
    <row r="506" spans="1:13" hidden="1" x14ac:dyDescent="0.3">
      <c r="A506" t="s">
        <v>505</v>
      </c>
    </row>
    <row r="507" spans="1:13" x14ac:dyDescent="0.3">
      <c r="A507" t="s">
        <v>359</v>
      </c>
      <c r="B507">
        <v>352.213623046875</v>
      </c>
      <c r="C507">
        <f>LEN(A507)</f>
        <v>964</v>
      </c>
      <c r="E507" s="2" t="str">
        <f>IF(C507&lt;&gt;964,MID(A507,FIND(".SUB.he5",A507)-44,4),MID(A507, FIND(".SUB.he5", A507) - 43, 4))</f>
        <v>2023</v>
      </c>
      <c r="F507" t="str">
        <f>IF(C507&lt;&gt;964,MID(A507, FIND(".SUB.he5", A507) - 39, 2), MID(A507, FIND(".SUB.he5", A507) - 38, 2))</f>
        <v>05</v>
      </c>
      <c r="G507" s="2" t="str">
        <f>IF(C507&lt;&gt;964,MID(A507, FIND(".SUB.he5", A507) - 37, 2), MID(A507, FIND(".SUB.he5", A507) - 36, 2))</f>
        <v>02</v>
      </c>
      <c r="H507" t="str">
        <f>IF(C507&lt;&gt;964,MID(A507, FIND(".SUB.he5", A507) - 34, 2), MID(A507, FIND(".SUB.he5", A507) - 33, 2))</f>
        <v>11</v>
      </c>
      <c r="I507" t="str">
        <f>IF(C507&lt;&gt;964,MID(A507, FIND(".SUB.he5", A507) - 32, 2), MID(A507, FIND(".SUB.he5", A507) - 31, 2))</f>
        <v>55</v>
      </c>
      <c r="J507">
        <v>0</v>
      </c>
      <c r="K507" s="2">
        <f>DATE(E507,F507,G507)</f>
        <v>45048</v>
      </c>
      <c r="L507" s="3">
        <f>TIME(H507,I507,J507)</f>
        <v>0.49652777777777773</v>
      </c>
      <c r="M507" s="4">
        <f>K507+L507</f>
        <v>45048.496527777781</v>
      </c>
    </row>
    <row r="508" spans="1:13" hidden="1" x14ac:dyDescent="0.3">
      <c r="A508" t="s">
        <v>507</v>
      </c>
    </row>
    <row r="509" spans="1:13" hidden="1" x14ac:dyDescent="0.3">
      <c r="A509" t="s">
        <v>508</v>
      </c>
    </row>
    <row r="510" spans="1:13" x14ac:dyDescent="0.3">
      <c r="A510" t="s">
        <v>441</v>
      </c>
      <c r="B510">
        <v>354.18630981445301</v>
      </c>
      <c r="C510">
        <f>LEN(A510)</f>
        <v>966</v>
      </c>
      <c r="E510" s="2" t="str">
        <f>IF(C510&lt;&gt;964,MID(A510,FIND(".SUB.he5",A510)-44,4),MID(A510, FIND(".SUB.he5", A510) - 43, 4))</f>
        <v>2023</v>
      </c>
      <c r="F510" t="str">
        <f>IF(C510&lt;&gt;964,MID(A510, FIND(".SUB.he5", A510) - 39, 2), MID(A510, FIND(".SUB.he5", A510) - 38, 2))</f>
        <v>06</v>
      </c>
      <c r="G510" s="2" t="str">
        <f>IF(C510&lt;&gt;964,MID(A510, FIND(".SUB.he5", A510) - 37, 2), MID(A510, FIND(".SUB.he5", A510) - 36, 2))</f>
        <v>15</v>
      </c>
      <c r="H510" t="str">
        <f>IF(C510&lt;&gt;964,MID(A510, FIND(".SUB.he5", A510) - 34, 2), MID(A510, FIND(".SUB.he5", A510) - 33, 2))</f>
        <v>12</v>
      </c>
      <c r="I510" t="str">
        <f>IF(C510&lt;&gt;964,MID(A510, FIND(".SUB.he5", A510) - 32, 2), MID(A510, FIND(".SUB.he5", A510) - 31, 2))</f>
        <v>07</v>
      </c>
      <c r="J510">
        <v>0</v>
      </c>
      <c r="K510" s="2">
        <f>DATE(E510,F510,G510)</f>
        <v>45092</v>
      </c>
      <c r="L510" s="3">
        <f>TIME(H510,I510,J510)</f>
        <v>0.50486111111111109</v>
      </c>
      <c r="M510" s="4">
        <f>K510+L510</f>
        <v>45092.504861111112</v>
      </c>
    </row>
    <row r="511" spans="1:13" hidden="1" x14ac:dyDescent="0.3">
      <c r="A511" t="s">
        <v>510</v>
      </c>
    </row>
    <row r="512" spans="1:13" hidden="1" x14ac:dyDescent="0.3">
      <c r="A512" t="s">
        <v>511</v>
      </c>
    </row>
    <row r="513" spans="1:13" hidden="1" x14ac:dyDescent="0.3">
      <c r="A513" t="s">
        <v>512</v>
      </c>
      <c r="B513" s="1">
        <v>-1.26765060022822E+30</v>
      </c>
    </row>
    <row r="514" spans="1:13" hidden="1" x14ac:dyDescent="0.3">
      <c r="A514" t="s">
        <v>513</v>
      </c>
    </row>
    <row r="515" spans="1:13" hidden="1" x14ac:dyDescent="0.3">
      <c r="A515" t="s">
        <v>514</v>
      </c>
    </row>
    <row r="516" spans="1:13" x14ac:dyDescent="0.3">
      <c r="A516" t="s">
        <v>258</v>
      </c>
      <c r="B516">
        <v>354.586334228515</v>
      </c>
      <c r="C516">
        <f>LEN(A516)</f>
        <v>964</v>
      </c>
      <c r="E516" s="2" t="str">
        <f>IF(C516&lt;&gt;964,MID(A516,FIND(".SUB.he5",A516)-44,4),MID(A516, FIND(".SUB.he5", A516) - 43, 4))</f>
        <v>2023</v>
      </c>
      <c r="F516" t="str">
        <f>IF(C516&lt;&gt;964,MID(A516, FIND(".SUB.he5", A516) - 39, 2), MID(A516, FIND(".SUB.he5", A516) - 38, 2))</f>
        <v>03</v>
      </c>
      <c r="G516" s="2" t="str">
        <f>IF(C516&lt;&gt;964,MID(A516, FIND(".SUB.he5", A516) - 37, 2), MID(A516, FIND(".SUB.he5", A516) - 36, 2))</f>
        <v>03</v>
      </c>
      <c r="H516" t="str">
        <f>IF(C516&lt;&gt;964,MID(A516, FIND(".SUB.he5", A516) - 34, 2), MID(A516, FIND(".SUB.he5", A516) - 33, 2))</f>
        <v>11</v>
      </c>
      <c r="I516" t="str">
        <f>IF(C516&lt;&gt;964,MID(A516, FIND(".SUB.he5", A516) - 32, 2), MID(A516, FIND(".SUB.he5", A516) - 31, 2))</f>
        <v>36</v>
      </c>
      <c r="J516">
        <v>0</v>
      </c>
      <c r="K516" s="2">
        <f>DATE(E516,F516,G516)</f>
        <v>44988</v>
      </c>
      <c r="L516" s="3">
        <f>TIME(H516,I516,J516)</f>
        <v>0.48333333333333334</v>
      </c>
      <c r="M516" s="4">
        <f>K516+L516</f>
        <v>44988.48333333333</v>
      </c>
    </row>
    <row r="517" spans="1:13" hidden="1" x14ac:dyDescent="0.3">
      <c r="A517" t="s">
        <v>516</v>
      </c>
    </row>
    <row r="518" spans="1:13" x14ac:dyDescent="0.3">
      <c r="A518" t="s">
        <v>384</v>
      </c>
      <c r="B518">
        <v>355.93914794921801</v>
      </c>
      <c r="C518">
        <f t="shared" ref="C518:C519" si="90">LEN(A518)</f>
        <v>966</v>
      </c>
      <c r="E518" s="2" t="str">
        <f t="shared" ref="E518:E519" si="91">IF(C518&lt;&gt;964,MID(A518,FIND(".SUB.he5",A518)-44,4),MID(A518, FIND(".SUB.he5", A518) - 43, 4))</f>
        <v>2023</v>
      </c>
      <c r="F518" t="str">
        <f t="shared" ref="F518:F519" si="92">IF(C518&lt;&gt;964,MID(A518, FIND(".SUB.he5", A518) - 39, 2), MID(A518, FIND(".SUB.he5", A518) - 38, 2))</f>
        <v>05</v>
      </c>
      <c r="G518" s="2" t="str">
        <f t="shared" ref="G518:G519" si="93">IF(C518&lt;&gt;964,MID(A518, FIND(".SUB.he5", A518) - 37, 2), MID(A518, FIND(".SUB.he5", A518) - 36, 2))</f>
        <v>17</v>
      </c>
      <c r="H518" t="str">
        <f t="shared" ref="H518:H519" si="94">IF(C518&lt;&gt;964,MID(A518, FIND(".SUB.he5", A518) - 34, 2), MID(A518, FIND(".SUB.he5", A518) - 33, 2))</f>
        <v>12</v>
      </c>
      <c r="I518" t="str">
        <f t="shared" ref="I518:I519" si="95">IF(C518&lt;&gt;964,MID(A518, FIND(".SUB.he5", A518) - 32, 2), MID(A518, FIND(".SUB.he5", A518) - 31, 2))</f>
        <v>47</v>
      </c>
      <c r="J518">
        <v>0</v>
      </c>
      <c r="K518" s="2">
        <f t="shared" ref="K518:K519" si="96">DATE(E518,F518,G518)</f>
        <v>45063</v>
      </c>
      <c r="L518" s="3">
        <f t="shared" ref="L518:L519" si="97">TIME(H518,I518,J518)</f>
        <v>0.53263888888888888</v>
      </c>
      <c r="M518" s="4">
        <f t="shared" ref="M518:M519" si="98">K518+L518</f>
        <v>45063.532638888886</v>
      </c>
    </row>
    <row r="519" spans="1:13" x14ac:dyDescent="0.3">
      <c r="A519" t="s">
        <v>385</v>
      </c>
      <c r="B519">
        <v>356.38287353515602</v>
      </c>
      <c r="C519">
        <f t="shared" si="90"/>
        <v>966</v>
      </c>
      <c r="E519" s="2" t="str">
        <f t="shared" si="91"/>
        <v>2023</v>
      </c>
      <c r="F519" t="str">
        <f t="shared" si="92"/>
        <v>05</v>
      </c>
      <c r="G519" s="2" t="str">
        <f t="shared" si="93"/>
        <v>18</v>
      </c>
      <c r="H519" t="str">
        <f t="shared" si="94"/>
        <v>11</v>
      </c>
      <c r="I519" t="str">
        <f t="shared" si="95"/>
        <v>51</v>
      </c>
      <c r="J519">
        <v>0</v>
      </c>
      <c r="K519" s="2">
        <f t="shared" si="96"/>
        <v>45064</v>
      </c>
      <c r="L519" s="3">
        <f t="shared" si="97"/>
        <v>0.49374999999999997</v>
      </c>
      <c r="M519" s="4">
        <f t="shared" si="98"/>
        <v>45064.493750000001</v>
      </c>
    </row>
    <row r="520" spans="1:13" hidden="1" x14ac:dyDescent="0.3">
      <c r="A520" t="s">
        <v>519</v>
      </c>
    </row>
    <row r="521" spans="1:13" hidden="1" x14ac:dyDescent="0.3">
      <c r="A521" t="s">
        <v>520</v>
      </c>
    </row>
    <row r="522" spans="1:13" hidden="1" x14ac:dyDescent="0.3">
      <c r="A522" t="s">
        <v>521</v>
      </c>
    </row>
    <row r="523" spans="1:13" hidden="1" x14ac:dyDescent="0.3">
      <c r="A523" t="s">
        <v>522</v>
      </c>
    </row>
    <row r="524" spans="1:13" hidden="1" x14ac:dyDescent="0.3">
      <c r="A524" t="s">
        <v>523</v>
      </c>
    </row>
    <row r="525" spans="1:13" hidden="1" x14ac:dyDescent="0.3">
      <c r="A525" t="s">
        <v>524</v>
      </c>
    </row>
    <row r="526" spans="1:13" hidden="1" x14ac:dyDescent="0.3">
      <c r="A526" t="s">
        <v>525</v>
      </c>
    </row>
    <row r="527" spans="1:13" hidden="1" x14ac:dyDescent="0.3">
      <c r="A527" t="s">
        <v>526</v>
      </c>
    </row>
    <row r="528" spans="1:13" x14ac:dyDescent="0.3">
      <c r="A528" t="s">
        <v>321</v>
      </c>
      <c r="B528">
        <v>357.01318359375</v>
      </c>
      <c r="C528">
        <f t="shared" ref="C528:C529" si="99">LEN(A528)</f>
        <v>964</v>
      </c>
      <c r="E528" s="2" t="str">
        <f t="shared" ref="E528:E529" si="100">IF(C528&lt;&gt;964,MID(A528,FIND(".SUB.he5",A528)-44,4),MID(A528, FIND(".SUB.he5", A528) - 43, 4))</f>
        <v>2023</v>
      </c>
      <c r="F528" t="str">
        <f t="shared" ref="F528:F529" si="101">IF(C528&lt;&gt;964,MID(A528, FIND(".SUB.he5", A528) - 39, 2), MID(A528, FIND(".SUB.he5", A528) - 38, 2))</f>
        <v>04</v>
      </c>
      <c r="G528" s="2" t="str">
        <f t="shared" ref="G528:G529" si="102">IF(C528&lt;&gt;964,MID(A528, FIND(".SUB.he5", A528) - 37, 2), MID(A528, FIND(".SUB.he5", A528) - 36, 2))</f>
        <v>09</v>
      </c>
      <c r="H528" t="str">
        <f t="shared" ref="H528:H529" si="103">IF(C528&lt;&gt;964,MID(A528, FIND(".SUB.he5", A528) - 34, 2), MID(A528, FIND(".SUB.he5", A528) - 33, 2))</f>
        <v>11</v>
      </c>
      <c r="I528" t="str">
        <f t="shared" ref="I528:I529" si="104">IF(C528&lt;&gt;964,MID(A528, FIND(".SUB.he5", A528) - 32, 2), MID(A528, FIND(".SUB.he5", A528) - 31, 2))</f>
        <v>53</v>
      </c>
      <c r="J528">
        <v>0</v>
      </c>
      <c r="K528" s="2">
        <f t="shared" ref="K528:K529" si="105">DATE(E528,F528,G528)</f>
        <v>45025</v>
      </c>
      <c r="L528" s="3">
        <f t="shared" ref="L528:L529" si="106">TIME(H528,I528,J528)</f>
        <v>0.49513888888888885</v>
      </c>
      <c r="M528" s="4">
        <f t="shared" ref="M528:M529" si="107">K528+L528</f>
        <v>45025.495138888888</v>
      </c>
    </row>
    <row r="529" spans="1:13" x14ac:dyDescent="0.3">
      <c r="A529" t="s">
        <v>418</v>
      </c>
      <c r="B529">
        <v>357.50515747070301</v>
      </c>
      <c r="C529">
        <f t="shared" si="99"/>
        <v>966</v>
      </c>
      <c r="E529" s="2" t="str">
        <f t="shared" si="100"/>
        <v>2023</v>
      </c>
      <c r="F529" t="str">
        <f t="shared" si="101"/>
        <v>06</v>
      </c>
      <c r="G529" s="2" t="str">
        <f t="shared" si="102"/>
        <v>05</v>
      </c>
      <c r="H529" t="str">
        <f t="shared" si="103"/>
        <v>11</v>
      </c>
      <c r="I529" t="str">
        <f t="shared" si="104"/>
        <v>33</v>
      </c>
      <c r="J529">
        <v>0</v>
      </c>
      <c r="K529" s="2">
        <f t="shared" si="105"/>
        <v>45082</v>
      </c>
      <c r="L529" s="3">
        <f t="shared" si="106"/>
        <v>0.48125000000000001</v>
      </c>
      <c r="M529" s="4">
        <f t="shared" si="107"/>
        <v>45082.481249999997</v>
      </c>
    </row>
    <row r="530" spans="1:13" hidden="1" x14ac:dyDescent="0.3">
      <c r="A530" t="s">
        <v>529</v>
      </c>
    </row>
    <row r="531" spans="1:13" x14ac:dyDescent="0.3">
      <c r="A531" t="s">
        <v>277</v>
      </c>
      <c r="B531">
        <v>358.849609375</v>
      </c>
      <c r="C531">
        <f>LEN(A531)</f>
        <v>964</v>
      </c>
      <c r="E531" s="2" t="str">
        <f>IF(C531&lt;&gt;964,MID(A531,FIND(".SUB.he5",A531)-44,4),MID(A531, FIND(".SUB.he5", A531) - 43, 4))</f>
        <v>2023</v>
      </c>
      <c r="F531" t="str">
        <f>IF(C531&lt;&gt;964,MID(A531, FIND(".SUB.he5", A531) - 39, 2), MID(A531, FIND(".SUB.he5", A531) - 38, 2))</f>
        <v>03</v>
      </c>
      <c r="G531" s="2" t="str">
        <f>IF(C531&lt;&gt;964,MID(A531, FIND(".SUB.he5", A531) - 37, 2), MID(A531, FIND(".SUB.he5", A531) - 36, 2))</f>
        <v>14</v>
      </c>
      <c r="H531" t="str">
        <f>IF(C531&lt;&gt;964,MID(A531, FIND(".SUB.he5", A531) - 34, 2), MID(A531, FIND(".SUB.he5", A531) - 33, 2))</f>
        <v>11</v>
      </c>
      <c r="I531" t="str">
        <f>IF(C531&lt;&gt;964,MID(A531, FIND(".SUB.he5", A531) - 32, 2), MID(A531, FIND(".SUB.he5", A531) - 31, 2))</f>
        <v>17</v>
      </c>
      <c r="J531">
        <v>0</v>
      </c>
      <c r="K531" s="2">
        <f>DATE(E531,F531,G531)</f>
        <v>44999</v>
      </c>
      <c r="L531" s="3">
        <f>TIME(H531,I531,J531)</f>
        <v>0.47013888888888888</v>
      </c>
      <c r="M531" s="4">
        <f>K531+L531</f>
        <v>44999.470138888886</v>
      </c>
    </row>
    <row r="532" spans="1:13" hidden="1" x14ac:dyDescent="0.3">
      <c r="A532" t="s">
        <v>531</v>
      </c>
    </row>
    <row r="533" spans="1:13" hidden="1" x14ac:dyDescent="0.3">
      <c r="A533" t="s">
        <v>532</v>
      </c>
    </row>
    <row r="534" spans="1:13" x14ac:dyDescent="0.3">
      <c r="A534" t="s">
        <v>405</v>
      </c>
      <c r="B534">
        <v>360.70587158203102</v>
      </c>
      <c r="C534">
        <f>LEN(A534)</f>
        <v>966</v>
      </c>
      <c r="E534" s="2" t="str">
        <f>IF(C534&lt;&gt;964,MID(A534,FIND(".SUB.he5",A534)-44,4),MID(A534, FIND(".SUB.he5", A534) - 43, 4))</f>
        <v>2023</v>
      </c>
      <c r="F534" t="str">
        <f>IF(C534&lt;&gt;964,MID(A534, FIND(".SUB.he5", A534) - 39, 2), MID(A534, FIND(".SUB.he5", A534) - 38, 2))</f>
        <v>05</v>
      </c>
      <c r="G534" s="2" t="str">
        <f>IF(C534&lt;&gt;964,MID(A534, FIND(".SUB.he5", A534) - 37, 2), MID(A534, FIND(".SUB.he5", A534) - 36, 2))</f>
        <v>29</v>
      </c>
      <c r="H534" t="str">
        <f>IF(C534&lt;&gt;964,MID(A534, FIND(".SUB.he5", A534) - 34, 2), MID(A534, FIND(".SUB.he5", A534) - 33, 2))</f>
        <v>11</v>
      </c>
      <c r="I534" t="str">
        <f>IF(C534&lt;&gt;964,MID(A534, FIND(".SUB.he5", A534) - 32, 2), MID(A534, FIND(".SUB.he5", A534) - 31, 2))</f>
        <v>30</v>
      </c>
      <c r="J534">
        <v>0</v>
      </c>
      <c r="K534" s="2">
        <f>DATE(E534,F534,G534)</f>
        <v>45075</v>
      </c>
      <c r="L534" s="3">
        <f>TIME(H534,I534,J534)</f>
        <v>0.47916666666666669</v>
      </c>
      <c r="M534" s="4">
        <f>K534+L534</f>
        <v>45075.479166666664</v>
      </c>
    </row>
    <row r="535" spans="1:13" hidden="1" x14ac:dyDescent="0.3">
      <c r="A535" t="s">
        <v>534</v>
      </c>
    </row>
    <row r="536" spans="1:13" x14ac:dyDescent="0.3">
      <c r="A536" t="s">
        <v>347</v>
      </c>
      <c r="B536">
        <v>362.79330444335898</v>
      </c>
      <c r="C536">
        <f>LEN(A536)</f>
        <v>964</v>
      </c>
      <c r="E536" s="2" t="str">
        <f>IF(C536&lt;&gt;964,MID(A536,FIND(".SUB.he5",A536)-44,4),MID(A536, FIND(".SUB.he5", A536) - 43, 4))</f>
        <v>2023</v>
      </c>
      <c r="F536" t="str">
        <f>IF(C536&lt;&gt;964,MID(A536, FIND(".SUB.he5", A536) - 39, 2), MID(A536, FIND(".SUB.he5", A536) - 38, 2))</f>
        <v>04</v>
      </c>
      <c r="G536" s="2" t="str">
        <f>IF(C536&lt;&gt;964,MID(A536, FIND(".SUB.he5", A536) - 37, 2), MID(A536, FIND(".SUB.he5", A536) - 36, 2))</f>
        <v>25</v>
      </c>
      <c r="H536" t="str">
        <f>IF(C536&lt;&gt;964,MID(A536, FIND(".SUB.he5", A536) - 34, 2), MID(A536, FIND(".SUB.he5", A536) - 33, 2))</f>
        <v>11</v>
      </c>
      <c r="I536" t="str">
        <f>IF(C536&lt;&gt;964,MID(A536, FIND(".SUB.he5", A536) - 32, 2), MID(A536, FIND(".SUB.he5", A536) - 31, 2))</f>
        <v>51</v>
      </c>
      <c r="J536">
        <v>0</v>
      </c>
      <c r="K536" s="2">
        <f>DATE(E536,F536,G536)</f>
        <v>45041</v>
      </c>
      <c r="L536" s="3">
        <f>TIME(H536,I536,J536)</f>
        <v>0.49374999999999997</v>
      </c>
      <c r="M536" s="4">
        <f>K536+L536</f>
        <v>45041.493750000001</v>
      </c>
    </row>
    <row r="537" spans="1:13" hidden="1" x14ac:dyDescent="0.3">
      <c r="A537" t="s">
        <v>536</v>
      </c>
    </row>
    <row r="538" spans="1:13" hidden="1" x14ac:dyDescent="0.3">
      <c r="A538" t="s">
        <v>537</v>
      </c>
    </row>
    <row r="539" spans="1:13" x14ac:dyDescent="0.3">
      <c r="A539" t="s">
        <v>483</v>
      </c>
      <c r="B539">
        <v>363.13653564453102</v>
      </c>
      <c r="C539">
        <f>LEN(A539)</f>
        <v>966</v>
      </c>
      <c r="E539" s="2" t="str">
        <f>IF(C539&lt;&gt;964,MID(A539,FIND(".SUB.he5",A539)-44,4),MID(A539, FIND(".SUB.he5", A539) - 43, 4))</f>
        <v>2023</v>
      </c>
      <c r="F539" t="str">
        <f>IF(C539&lt;&gt;964,MID(A539, FIND(".SUB.he5", A539) - 39, 2), MID(A539, FIND(".SUB.he5", A539) - 38, 2))</f>
        <v>07</v>
      </c>
      <c r="G539" s="2" t="str">
        <f>IF(C539&lt;&gt;964,MID(A539, FIND(".SUB.he5", A539) - 37, 2), MID(A539, FIND(".SUB.he5", A539) - 36, 2))</f>
        <v>05</v>
      </c>
      <c r="H539" t="str">
        <f>IF(C539&lt;&gt;964,MID(A539, FIND(".SUB.he5", A539) - 34, 2), MID(A539, FIND(".SUB.he5", A539) - 33, 2))</f>
        <v>11</v>
      </c>
      <c r="I539" t="str">
        <f>IF(C539&lt;&gt;964,MID(A539, FIND(".SUB.he5", A539) - 32, 2), MID(A539, FIND(".SUB.he5", A539) - 31, 2))</f>
        <v>34</v>
      </c>
      <c r="J539">
        <v>0</v>
      </c>
      <c r="K539" s="2">
        <f>DATE(E539,F539,G539)</f>
        <v>45112</v>
      </c>
      <c r="L539" s="3">
        <f>TIME(H539,I539,J539)</f>
        <v>0.48194444444444445</v>
      </c>
      <c r="M539" s="4">
        <f>K539+L539</f>
        <v>45112.481944444444</v>
      </c>
    </row>
    <row r="540" spans="1:13" hidden="1" x14ac:dyDescent="0.3">
      <c r="A540" t="s">
        <v>539</v>
      </c>
    </row>
    <row r="541" spans="1:13" hidden="1" x14ac:dyDescent="0.3">
      <c r="A541" t="s">
        <v>540</v>
      </c>
    </row>
    <row r="542" spans="1:13" x14ac:dyDescent="0.3">
      <c r="A542" t="s">
        <v>518</v>
      </c>
      <c r="B542">
        <v>364.56057739257801</v>
      </c>
      <c r="C542">
        <f>LEN(A542)</f>
        <v>966</v>
      </c>
      <c r="E542" s="2" t="str">
        <f>IF(C542&lt;&gt;964,MID(A542,FIND(".SUB.he5",A542)-44,4),MID(A542, FIND(".SUB.he5", A542) - 43, 4))</f>
        <v>2023</v>
      </c>
      <c r="F542" t="str">
        <f>IF(C542&lt;&gt;964,MID(A542, FIND(".SUB.he5", A542) - 39, 2), MID(A542, FIND(".SUB.he5", A542) - 38, 2))</f>
        <v>07</v>
      </c>
      <c r="G542" s="2" t="str">
        <f>IF(C542&lt;&gt;964,MID(A542, FIND(".SUB.he5", A542) - 37, 2), MID(A542, FIND(".SUB.he5", A542) - 36, 2))</f>
        <v>24</v>
      </c>
      <c r="H542" t="str">
        <f>IF(C542&lt;&gt;964,MID(A542, FIND(".SUB.he5", A542) - 34, 2), MID(A542, FIND(".SUB.he5", A542) - 33, 2))</f>
        <v>11</v>
      </c>
      <c r="I542" t="str">
        <f>IF(C542&lt;&gt;964,MID(A542, FIND(".SUB.he5", A542) - 32, 2), MID(A542, FIND(".SUB.he5", A542) - 31, 2))</f>
        <v>55</v>
      </c>
      <c r="J542">
        <v>0</v>
      </c>
      <c r="K542" s="2">
        <f>DATE(E542,F542,G542)</f>
        <v>45131</v>
      </c>
      <c r="L542" s="3">
        <f>TIME(H542,I542,J542)</f>
        <v>0.49652777777777773</v>
      </c>
      <c r="M542" s="4">
        <f>K542+L542</f>
        <v>45131.496527777781</v>
      </c>
    </row>
    <row r="543" spans="1:13" hidden="1" x14ac:dyDescent="0.3">
      <c r="A543" t="s">
        <v>542</v>
      </c>
    </row>
    <row r="544" spans="1:13" hidden="1" x14ac:dyDescent="0.3">
      <c r="A544" t="s">
        <v>543</v>
      </c>
    </row>
    <row r="545" spans="1:13" hidden="1" x14ac:dyDescent="0.3">
      <c r="A545" t="s">
        <v>544</v>
      </c>
    </row>
    <row r="546" spans="1:13" hidden="1" x14ac:dyDescent="0.3">
      <c r="A546" t="s">
        <v>545</v>
      </c>
    </row>
    <row r="547" spans="1:13" hidden="1" x14ac:dyDescent="0.3">
      <c r="A547" t="s">
        <v>546</v>
      </c>
    </row>
    <row r="548" spans="1:13" hidden="1" x14ac:dyDescent="0.3">
      <c r="A548" t="s">
        <v>547</v>
      </c>
    </row>
    <row r="549" spans="1:13" hidden="1" x14ac:dyDescent="0.3">
      <c r="A549" t="s">
        <v>548</v>
      </c>
    </row>
    <row r="550" spans="1:13" hidden="1" x14ac:dyDescent="0.3">
      <c r="A550" t="s">
        <v>549</v>
      </c>
    </row>
    <row r="551" spans="1:13" hidden="1" x14ac:dyDescent="0.3">
      <c r="A551" t="s">
        <v>550</v>
      </c>
      <c r="B551" s="1">
        <v>-1.26765060022822E+30</v>
      </c>
    </row>
    <row r="552" spans="1:13" hidden="1" x14ac:dyDescent="0.3">
      <c r="A552" t="s">
        <v>551</v>
      </c>
    </row>
    <row r="553" spans="1:13" hidden="1" x14ac:dyDescent="0.3">
      <c r="A553" t="s">
        <v>552</v>
      </c>
    </row>
    <row r="554" spans="1:13" hidden="1" x14ac:dyDescent="0.3">
      <c r="A554" t="s">
        <v>553</v>
      </c>
    </row>
    <row r="555" spans="1:13" hidden="1" x14ac:dyDescent="0.3">
      <c r="A555" t="s">
        <v>554</v>
      </c>
    </row>
    <row r="556" spans="1:13" hidden="1" x14ac:dyDescent="0.3">
      <c r="A556" t="s">
        <v>555</v>
      </c>
    </row>
    <row r="557" spans="1:13" x14ac:dyDescent="0.3">
      <c r="A557" t="s">
        <v>535</v>
      </c>
      <c r="B557">
        <v>369.36517333984301</v>
      </c>
      <c r="C557">
        <f t="shared" ref="C557:C558" si="108">LEN(A557)</f>
        <v>966</v>
      </c>
      <c r="E557" s="2" t="str">
        <f t="shared" ref="E557:E558" si="109">IF(C557&lt;&gt;964,MID(A557,FIND(".SUB.he5",A557)-44,4),MID(A557, FIND(".SUB.he5", A557) - 43, 4))</f>
        <v>2023</v>
      </c>
      <c r="F557" t="str">
        <f t="shared" ref="F557:F558" si="110">IF(C557&lt;&gt;964,MID(A557, FIND(".SUB.he5", A557) - 39, 2), MID(A557, FIND(".SUB.he5", A557) - 38, 2))</f>
        <v>08</v>
      </c>
      <c r="G557" s="2" t="str">
        <f t="shared" ref="G557:G558" si="111">IF(C557&lt;&gt;964,MID(A557, FIND(".SUB.he5", A557) - 37, 2), MID(A557, FIND(".SUB.he5", A557) - 36, 2))</f>
        <v>03</v>
      </c>
      <c r="H557" t="str">
        <f t="shared" ref="H557:H558" si="112">IF(C557&lt;&gt;964,MID(A557, FIND(".SUB.he5", A557) - 34, 2), MID(A557, FIND(".SUB.he5", A557) - 33, 2))</f>
        <v>12</v>
      </c>
      <c r="I557" t="str">
        <f t="shared" ref="I557:I558" si="113">IF(C557&lt;&gt;964,MID(A557, FIND(".SUB.he5", A557) - 32, 2), MID(A557, FIND(".SUB.he5", A557) - 31, 2))</f>
        <v>26</v>
      </c>
      <c r="J557">
        <v>0</v>
      </c>
      <c r="K557" s="2">
        <f t="shared" ref="K557:K558" si="114">DATE(E557,F557,G557)</f>
        <v>45141</v>
      </c>
      <c r="L557" s="3">
        <f t="shared" ref="L557:L558" si="115">TIME(H557,I557,J557)</f>
        <v>0.5180555555555556</v>
      </c>
      <c r="M557" s="4">
        <f t="shared" ref="M557:M558" si="116">K557+L557</f>
        <v>45141.518055555556</v>
      </c>
    </row>
    <row r="558" spans="1:13" x14ac:dyDescent="0.3">
      <c r="A558" t="s">
        <v>373</v>
      </c>
      <c r="B558">
        <v>371.56268310546801</v>
      </c>
      <c r="C558">
        <f t="shared" si="108"/>
        <v>966</v>
      </c>
      <c r="E558" s="2" t="str">
        <f t="shared" si="109"/>
        <v>2023</v>
      </c>
      <c r="F558" t="str">
        <f t="shared" si="110"/>
        <v>05</v>
      </c>
      <c r="G558" s="2" t="str">
        <f t="shared" si="111"/>
        <v>11</v>
      </c>
      <c r="H558" t="str">
        <f t="shared" si="112"/>
        <v>11</v>
      </c>
      <c r="I558" t="str">
        <f t="shared" si="113"/>
        <v>47</v>
      </c>
      <c r="J558">
        <v>0</v>
      </c>
      <c r="K558" s="2">
        <f t="shared" si="114"/>
        <v>45057</v>
      </c>
      <c r="L558" s="3">
        <f t="shared" si="115"/>
        <v>0.4909722222222222</v>
      </c>
      <c r="M558" s="4">
        <f t="shared" si="116"/>
        <v>45057.490972222222</v>
      </c>
    </row>
    <row r="559" spans="1:13" hidden="1" x14ac:dyDescent="0.3">
      <c r="A559" t="s">
        <v>558</v>
      </c>
    </row>
    <row r="560" spans="1:13" hidden="1" x14ac:dyDescent="0.3">
      <c r="A560" t="s">
        <v>559</v>
      </c>
    </row>
    <row r="561" spans="1:13" hidden="1" x14ac:dyDescent="0.3">
      <c r="A561" t="s">
        <v>560</v>
      </c>
    </row>
    <row r="562" spans="1:13" hidden="1" x14ac:dyDescent="0.3">
      <c r="A562" t="s">
        <v>561</v>
      </c>
    </row>
    <row r="563" spans="1:13" hidden="1" x14ac:dyDescent="0.3">
      <c r="A563" t="s">
        <v>562</v>
      </c>
      <c r="B563" s="1">
        <v>-1.26765060022822E+30</v>
      </c>
    </row>
    <row r="564" spans="1:13" hidden="1" x14ac:dyDescent="0.3">
      <c r="A564" t="s">
        <v>563</v>
      </c>
    </row>
    <row r="565" spans="1:13" hidden="1" x14ac:dyDescent="0.3">
      <c r="A565" t="s">
        <v>564</v>
      </c>
    </row>
    <row r="566" spans="1:13" hidden="1" x14ac:dyDescent="0.3">
      <c r="A566" t="s">
        <v>565</v>
      </c>
    </row>
    <row r="567" spans="1:13" hidden="1" x14ac:dyDescent="0.3">
      <c r="A567" t="s">
        <v>566</v>
      </c>
    </row>
    <row r="568" spans="1:13" hidden="1" x14ac:dyDescent="0.3">
      <c r="A568" t="s">
        <v>567</v>
      </c>
    </row>
    <row r="569" spans="1:13" hidden="1" x14ac:dyDescent="0.3">
      <c r="A569" t="s">
        <v>568</v>
      </c>
    </row>
    <row r="570" spans="1:13" hidden="1" x14ac:dyDescent="0.3">
      <c r="A570" t="s">
        <v>569</v>
      </c>
    </row>
    <row r="571" spans="1:13" x14ac:dyDescent="0.3">
      <c r="A571" t="s">
        <v>382</v>
      </c>
      <c r="B571">
        <v>372.17929077148398</v>
      </c>
      <c r="C571">
        <f>LEN(A571)</f>
        <v>966</v>
      </c>
      <c r="E571" s="2" t="str">
        <f>IF(C571&lt;&gt;964,MID(A571,FIND(".SUB.he5",A571)-44,4),MID(A571, FIND(".SUB.he5", A571) - 43, 4))</f>
        <v>2023</v>
      </c>
      <c r="F571" t="str">
        <f>IF(C571&lt;&gt;964,MID(A571, FIND(".SUB.he5", A571) - 39, 2), MID(A571, FIND(".SUB.he5", A571) - 38, 2))</f>
        <v>05</v>
      </c>
      <c r="G571" s="2" t="str">
        <f>IF(C571&lt;&gt;964,MID(A571, FIND(".SUB.he5", A571) - 37, 2), MID(A571, FIND(".SUB.he5", A571) - 36, 2))</f>
        <v>16</v>
      </c>
      <c r="H571" t="str">
        <f>IF(C571&lt;&gt;964,MID(A571, FIND(".SUB.he5", A571) - 34, 2), MID(A571, FIND(".SUB.he5", A571) - 33, 2))</f>
        <v>12</v>
      </c>
      <c r="I571" t="str">
        <f>IF(C571&lt;&gt;964,MID(A571, FIND(".SUB.he5", A571) - 32, 2), MID(A571, FIND(".SUB.he5", A571) - 31, 2))</f>
        <v>04</v>
      </c>
      <c r="J571">
        <v>0</v>
      </c>
      <c r="K571" s="2">
        <f>DATE(E571,F571,G571)</f>
        <v>45062</v>
      </c>
      <c r="L571" s="3">
        <f>TIME(H571,I571,J571)</f>
        <v>0.50277777777777777</v>
      </c>
      <c r="M571" s="4">
        <f>K571+L571</f>
        <v>45062.50277777778</v>
      </c>
    </row>
    <row r="572" spans="1:13" hidden="1" x14ac:dyDescent="0.3">
      <c r="A572" t="s">
        <v>571</v>
      </c>
    </row>
    <row r="573" spans="1:13" hidden="1" x14ac:dyDescent="0.3">
      <c r="A573" t="s">
        <v>572</v>
      </c>
    </row>
    <row r="574" spans="1:13" hidden="1" x14ac:dyDescent="0.3">
      <c r="A574" t="s">
        <v>573</v>
      </c>
    </row>
    <row r="575" spans="1:13" hidden="1" x14ac:dyDescent="0.3">
      <c r="A575" t="s">
        <v>574</v>
      </c>
    </row>
    <row r="576" spans="1:13" x14ac:dyDescent="0.3">
      <c r="A576" t="s">
        <v>333</v>
      </c>
      <c r="B576">
        <v>374.05453491210898</v>
      </c>
      <c r="C576">
        <f>LEN(A576)</f>
        <v>964</v>
      </c>
      <c r="E576" s="2" t="str">
        <f>IF(C576&lt;&gt;964,MID(A576,FIND(".SUB.he5",A576)-44,4),MID(A576, FIND(".SUB.he5", A576) - 43, 4))</f>
        <v>2023</v>
      </c>
      <c r="F576" t="str">
        <f>IF(C576&lt;&gt;964,MID(A576, FIND(".SUB.he5", A576) - 39, 2), MID(A576, FIND(".SUB.he5", A576) - 38, 2))</f>
        <v>04</v>
      </c>
      <c r="G576" s="2" t="str">
        <f>IF(C576&lt;&gt;964,MID(A576, FIND(".SUB.he5", A576) - 37, 2), MID(A576, FIND(".SUB.he5", A576) - 36, 2))</f>
        <v>17</v>
      </c>
      <c r="H576" t="str">
        <f>IF(C576&lt;&gt;964,MID(A576, FIND(".SUB.he5", A576) - 34, 2), MID(A576, FIND(".SUB.he5", A576) - 33, 2))</f>
        <v>11</v>
      </c>
      <c r="I576" t="str">
        <f>IF(C576&lt;&gt;964,MID(A576, FIND(".SUB.he5", A576) - 32, 2), MID(A576, FIND(".SUB.he5", A576) - 31, 2))</f>
        <v>02</v>
      </c>
      <c r="J576">
        <v>0</v>
      </c>
      <c r="K576" s="2">
        <f>DATE(E576,F576,G576)</f>
        <v>45033</v>
      </c>
      <c r="L576" s="3">
        <f>TIME(H576,I576,J576)</f>
        <v>0.4597222222222222</v>
      </c>
      <c r="M576" s="4">
        <f>K576+L576</f>
        <v>45033.459722222222</v>
      </c>
    </row>
    <row r="577" spans="1:13" hidden="1" x14ac:dyDescent="0.3">
      <c r="A577" t="s">
        <v>576</v>
      </c>
    </row>
    <row r="578" spans="1:13" hidden="1" x14ac:dyDescent="0.3">
      <c r="A578" t="s">
        <v>577</v>
      </c>
    </row>
    <row r="579" spans="1:13" hidden="1" x14ac:dyDescent="0.3">
      <c r="A579" t="s">
        <v>578</v>
      </c>
    </row>
    <row r="580" spans="1:13" hidden="1" x14ac:dyDescent="0.3">
      <c r="A580" t="s">
        <v>579</v>
      </c>
    </row>
    <row r="581" spans="1:13" hidden="1" x14ac:dyDescent="0.3">
      <c r="A581" t="s">
        <v>580</v>
      </c>
    </row>
    <row r="582" spans="1:13" hidden="1" x14ac:dyDescent="0.3">
      <c r="A582" t="s">
        <v>581</v>
      </c>
    </row>
    <row r="583" spans="1:13" hidden="1" x14ac:dyDescent="0.3">
      <c r="A583" t="s">
        <v>582</v>
      </c>
    </row>
    <row r="584" spans="1:13" hidden="1" x14ac:dyDescent="0.3">
      <c r="A584" t="s">
        <v>583</v>
      </c>
    </row>
    <row r="585" spans="1:13" hidden="1" x14ac:dyDescent="0.3">
      <c r="A585" t="s">
        <v>584</v>
      </c>
    </row>
    <row r="586" spans="1:13" x14ac:dyDescent="0.3">
      <c r="A586" t="s">
        <v>247</v>
      </c>
      <c r="B586">
        <v>374.85299682617102</v>
      </c>
      <c r="C586">
        <f>LEN(A586)</f>
        <v>964</v>
      </c>
      <c r="E586" s="2" t="str">
        <f>IF(C586&lt;&gt;964,MID(A586,FIND(".SUB.he5",A586)-44,4),MID(A586, FIND(".SUB.he5", A586) - 43, 4))</f>
        <v>2023</v>
      </c>
      <c r="F586" t="str">
        <f>IF(C586&lt;&gt;964,MID(A586, FIND(".SUB.he5", A586) - 39, 2), MID(A586, FIND(".SUB.he5", A586) - 38, 2))</f>
        <v>02</v>
      </c>
      <c r="G586" s="2" t="str">
        <f>IF(C586&lt;&gt;964,MID(A586, FIND(".SUB.he5", A586) - 37, 2), MID(A586, FIND(".SUB.he5", A586) - 36, 2))</f>
        <v>24</v>
      </c>
      <c r="H586" t="str">
        <f>IF(C586&lt;&gt;964,MID(A586, FIND(".SUB.he5", A586) - 34, 2), MID(A586, FIND(".SUB.he5", A586) - 33, 2))</f>
        <v>11</v>
      </c>
      <c r="I586" t="str">
        <f>IF(C586&lt;&gt;964,MID(A586, FIND(".SUB.he5", A586) - 32, 2), MID(A586, FIND(".SUB.he5", A586) - 31, 2))</f>
        <v>29</v>
      </c>
      <c r="J586">
        <v>0</v>
      </c>
      <c r="K586" s="2">
        <f>DATE(E586,F586,G586)</f>
        <v>44981</v>
      </c>
      <c r="L586" s="3">
        <f>TIME(H586,I586,J586)</f>
        <v>0.47847222222222219</v>
      </c>
      <c r="M586" s="4">
        <f>K586+L586</f>
        <v>44981.478472222225</v>
      </c>
    </row>
    <row r="587" spans="1:13" hidden="1" x14ac:dyDescent="0.3">
      <c r="A587" t="s">
        <v>586</v>
      </c>
      <c r="B587" s="1">
        <v>-1.26765060022822E+30</v>
      </c>
    </row>
    <row r="588" spans="1:13" hidden="1" x14ac:dyDescent="0.3">
      <c r="A588" t="s">
        <v>587</v>
      </c>
    </row>
    <row r="589" spans="1:13" x14ac:dyDescent="0.3">
      <c r="A589" t="s">
        <v>285</v>
      </c>
      <c r="B589">
        <v>376.31506347656199</v>
      </c>
      <c r="C589">
        <f t="shared" ref="C589:C590" si="117">LEN(A589)</f>
        <v>964</v>
      </c>
      <c r="E589" s="2" t="str">
        <f t="shared" ref="E589:E590" si="118">IF(C589&lt;&gt;964,MID(A589,FIND(".SUB.he5",A589)-44,4),MID(A589, FIND(".SUB.he5", A589) - 43, 4))</f>
        <v>2023</v>
      </c>
      <c r="F589" t="str">
        <f t="shared" ref="F589:F590" si="119">IF(C589&lt;&gt;964,MID(A589, FIND(".SUB.he5", A589) - 39, 2), MID(A589, FIND(".SUB.he5", A589) - 38, 2))</f>
        <v>03</v>
      </c>
      <c r="G589" s="2" t="str">
        <f t="shared" ref="G589:G590" si="120">IF(C589&lt;&gt;964,MID(A589, FIND(".SUB.he5", A589) - 37, 2), MID(A589, FIND(".SUB.he5", A589) - 36, 2))</f>
        <v>19</v>
      </c>
      <c r="H589" t="str">
        <f t="shared" ref="H589:H590" si="121">IF(C589&lt;&gt;964,MID(A589, FIND(".SUB.he5", A589) - 34, 2), MID(A589, FIND(".SUB.he5", A589) - 33, 2))</f>
        <v>11</v>
      </c>
      <c r="I589" t="str">
        <f t="shared" ref="I589:I590" si="122">IF(C589&lt;&gt;964,MID(A589, FIND(".SUB.he5", A589) - 32, 2), MID(A589, FIND(".SUB.he5", A589) - 31, 2))</f>
        <v>36</v>
      </c>
      <c r="J589">
        <v>0</v>
      </c>
      <c r="K589" s="2">
        <f t="shared" ref="K589:K590" si="123">DATE(E589,F589,G589)</f>
        <v>45004</v>
      </c>
      <c r="L589" s="3">
        <f t="shared" ref="L589:L590" si="124">TIME(H589,I589,J589)</f>
        <v>0.48333333333333334</v>
      </c>
      <c r="M589" s="4">
        <f t="shared" ref="M589:M590" si="125">K589+L589</f>
        <v>45004.48333333333</v>
      </c>
    </row>
    <row r="590" spans="1:13" x14ac:dyDescent="0.3">
      <c r="A590" t="s">
        <v>284</v>
      </c>
      <c r="B590">
        <v>376.89950561523398</v>
      </c>
      <c r="C590">
        <f t="shared" si="117"/>
        <v>964</v>
      </c>
      <c r="E590" s="2" t="str">
        <f t="shared" si="118"/>
        <v>2023</v>
      </c>
      <c r="F590" t="str">
        <f t="shared" si="119"/>
        <v>03</v>
      </c>
      <c r="G590" s="2" t="str">
        <f t="shared" si="120"/>
        <v>18</v>
      </c>
      <c r="H590" t="str">
        <f t="shared" si="121"/>
        <v>12</v>
      </c>
      <c r="I590" t="str">
        <f t="shared" si="122"/>
        <v>31</v>
      </c>
      <c r="J590">
        <v>0</v>
      </c>
      <c r="K590" s="2">
        <f t="shared" si="123"/>
        <v>45003</v>
      </c>
      <c r="L590" s="3">
        <f t="shared" si="124"/>
        <v>0.52152777777777781</v>
      </c>
      <c r="M590" s="4">
        <f t="shared" si="125"/>
        <v>45003.521527777775</v>
      </c>
    </row>
    <row r="591" spans="1:13" hidden="1" x14ac:dyDescent="0.3">
      <c r="A591" t="s">
        <v>590</v>
      </c>
    </row>
    <row r="592" spans="1:13" hidden="1" x14ac:dyDescent="0.3">
      <c r="A592" t="s">
        <v>591</v>
      </c>
    </row>
    <row r="593" spans="1:13" x14ac:dyDescent="0.3">
      <c r="A593" t="s">
        <v>309</v>
      </c>
      <c r="B593">
        <v>378.38021850585898</v>
      </c>
      <c r="C593">
        <f t="shared" ref="C593:C594" si="126">LEN(A593)</f>
        <v>964</v>
      </c>
      <c r="E593" s="2" t="str">
        <f t="shared" ref="E593:E594" si="127">IF(C593&lt;&gt;964,MID(A593,FIND(".SUB.he5",A593)-44,4),MID(A593, FIND(".SUB.he5", A593) - 43, 4))</f>
        <v>2023</v>
      </c>
      <c r="F593" t="str">
        <f t="shared" ref="F593:F594" si="128">IF(C593&lt;&gt;964,MID(A593, FIND(".SUB.he5", A593) - 39, 2), MID(A593, FIND(".SUB.he5", A593) - 38, 2))</f>
        <v>04</v>
      </c>
      <c r="G593" s="2" t="str">
        <f t="shared" ref="G593:G594" si="129">IF(C593&lt;&gt;964,MID(A593, FIND(".SUB.he5", A593) - 37, 2), MID(A593, FIND(".SUB.he5", A593) - 36, 2))</f>
        <v>02</v>
      </c>
      <c r="H593" t="str">
        <f t="shared" ref="H593:H594" si="130">IF(C593&lt;&gt;964,MID(A593, FIND(".SUB.he5", A593) - 34, 2), MID(A593, FIND(".SUB.he5", A593) - 33, 2))</f>
        <v>11</v>
      </c>
      <c r="I593" t="str">
        <f t="shared" ref="I593:I594" si="131">IF(C593&lt;&gt;964,MID(A593, FIND(".SUB.he5", A593) - 32, 2), MID(A593, FIND(".SUB.he5", A593) - 31, 2))</f>
        <v>47</v>
      </c>
      <c r="J593">
        <v>0</v>
      </c>
      <c r="K593" s="2">
        <f t="shared" ref="K593:K594" si="132">DATE(E593,F593,G593)</f>
        <v>45018</v>
      </c>
      <c r="L593" s="3">
        <f t="shared" ref="L593:L594" si="133">TIME(H593,I593,J593)</f>
        <v>0.4909722222222222</v>
      </c>
      <c r="M593" s="4">
        <f t="shared" ref="M593:M594" si="134">K593+L593</f>
        <v>45018.490972222222</v>
      </c>
    </row>
    <row r="594" spans="1:13" x14ac:dyDescent="0.3">
      <c r="A594" t="s">
        <v>283</v>
      </c>
      <c r="B594">
        <v>380.503662109375</v>
      </c>
      <c r="C594">
        <f t="shared" si="126"/>
        <v>964</v>
      </c>
      <c r="E594" s="2" t="str">
        <f t="shared" si="127"/>
        <v>2023</v>
      </c>
      <c r="F594" t="str">
        <f t="shared" si="128"/>
        <v>03</v>
      </c>
      <c r="G594" s="2" t="str">
        <f t="shared" si="129"/>
        <v>18</v>
      </c>
      <c r="H594" t="str">
        <f t="shared" si="130"/>
        <v>10</v>
      </c>
      <c r="I594" t="str">
        <f t="shared" si="131"/>
        <v>53</v>
      </c>
      <c r="J594">
        <v>0</v>
      </c>
      <c r="K594" s="2">
        <f t="shared" si="132"/>
        <v>45003</v>
      </c>
      <c r="L594" s="3">
        <f t="shared" si="133"/>
        <v>0.45347222222222222</v>
      </c>
      <c r="M594" s="4">
        <f t="shared" si="134"/>
        <v>45003.453472222223</v>
      </c>
    </row>
    <row r="595" spans="1:13" hidden="1" x14ac:dyDescent="0.3">
      <c r="A595" t="s">
        <v>594</v>
      </c>
    </row>
    <row r="596" spans="1:13" x14ac:dyDescent="0.3">
      <c r="A596" t="s">
        <v>269</v>
      </c>
      <c r="B596">
        <v>387.79949951171801</v>
      </c>
      <c r="C596">
        <f>LEN(A596)</f>
        <v>964</v>
      </c>
      <c r="E596" s="2" t="str">
        <f>IF(C596&lt;&gt;964,MID(A596,FIND(".SUB.he5",A596)-44,4),MID(A596, FIND(".SUB.he5", A596) - 43, 4))</f>
        <v>2023</v>
      </c>
      <c r="F596" t="str">
        <f>IF(C596&lt;&gt;964,MID(A596, FIND(".SUB.he5", A596) - 39, 2), MID(A596, FIND(".SUB.he5", A596) - 38, 2))</f>
        <v>03</v>
      </c>
      <c r="G596" s="2" t="str">
        <f>IF(C596&lt;&gt;964,MID(A596, FIND(".SUB.he5", A596) - 37, 2), MID(A596, FIND(".SUB.he5", A596) - 36, 2))</f>
        <v>09</v>
      </c>
      <c r="H596" t="str">
        <f>IF(C596&lt;&gt;964,MID(A596, FIND(".SUB.he5", A596) - 34, 2), MID(A596, FIND(".SUB.he5", A596) - 33, 2))</f>
        <v>12</v>
      </c>
      <c r="I596" t="str">
        <f>IF(C596&lt;&gt;964,MID(A596, FIND(".SUB.he5", A596) - 32, 2), MID(A596, FIND(".SUB.he5", A596) - 31, 2))</f>
        <v>38</v>
      </c>
      <c r="J596">
        <v>0</v>
      </c>
      <c r="K596" s="2">
        <f>DATE(E596,F596,G596)</f>
        <v>44994</v>
      </c>
      <c r="L596" s="3">
        <f>TIME(H596,I596,J596)</f>
        <v>0.52638888888888891</v>
      </c>
      <c r="M596" s="4">
        <f>K596+L596</f>
        <v>44994.526388888888</v>
      </c>
    </row>
    <row r="597" spans="1:13" hidden="1" x14ac:dyDescent="0.3">
      <c r="A597" t="s">
        <v>596</v>
      </c>
    </row>
    <row r="598" spans="1:13" hidden="1" x14ac:dyDescent="0.3">
      <c r="A598" t="s">
        <v>597</v>
      </c>
      <c r="B598" s="1">
        <v>-1.26765060022822E+30</v>
      </c>
    </row>
    <row r="599" spans="1:13" hidden="1" x14ac:dyDescent="0.3">
      <c r="A599" t="s">
        <v>598</v>
      </c>
    </row>
    <row r="600" spans="1:13" hidden="1" x14ac:dyDescent="0.3">
      <c r="A600" t="s">
        <v>599</v>
      </c>
    </row>
    <row r="601" spans="1:13" x14ac:dyDescent="0.3">
      <c r="A601" t="s">
        <v>334</v>
      </c>
      <c r="B601">
        <v>388.29171752929602</v>
      </c>
      <c r="C601">
        <f>LEN(A601)</f>
        <v>964</v>
      </c>
      <c r="E601" s="2" t="str">
        <f>IF(C601&lt;&gt;964,MID(A601,FIND(".SUB.he5",A601)-44,4),MID(A601, FIND(".SUB.he5", A601) - 43, 4))</f>
        <v>2023</v>
      </c>
      <c r="F601" t="str">
        <f>IF(C601&lt;&gt;964,MID(A601, FIND(".SUB.he5", A601) - 39, 2), MID(A601, FIND(".SUB.he5", A601) - 38, 2))</f>
        <v>04</v>
      </c>
      <c r="G601" s="2" t="str">
        <f>IF(C601&lt;&gt;964,MID(A601, FIND(".SUB.he5", A601) - 37, 2), MID(A601, FIND(".SUB.he5", A601) - 36, 2))</f>
        <v>17</v>
      </c>
      <c r="H601" t="str">
        <f>IF(C601&lt;&gt;964,MID(A601, FIND(".SUB.he5", A601) - 34, 2), MID(A601, FIND(".SUB.he5", A601) - 33, 2))</f>
        <v>12</v>
      </c>
      <c r="I601" t="str">
        <f>IF(C601&lt;&gt;964,MID(A601, FIND(".SUB.he5", A601) - 32, 2), MID(A601, FIND(".SUB.he5", A601) - 31, 2))</f>
        <v>41</v>
      </c>
      <c r="J601">
        <v>0</v>
      </c>
      <c r="K601" s="2">
        <f>DATE(E601,F601,G601)</f>
        <v>45033</v>
      </c>
      <c r="L601" s="3">
        <f>TIME(H601,I601,J601)</f>
        <v>0.52847222222222223</v>
      </c>
      <c r="M601" s="4">
        <f>K601+L601</f>
        <v>45033.52847222222</v>
      </c>
    </row>
    <row r="602" spans="1:13" hidden="1" x14ac:dyDescent="0.3">
      <c r="A602" t="s">
        <v>601</v>
      </c>
    </row>
    <row r="603" spans="1:13" hidden="1" x14ac:dyDescent="0.3">
      <c r="A603" t="s">
        <v>602</v>
      </c>
    </row>
    <row r="604" spans="1:13" hidden="1" x14ac:dyDescent="0.3">
      <c r="A604" t="s">
        <v>603</v>
      </c>
    </row>
    <row r="605" spans="1:13" hidden="1" x14ac:dyDescent="0.3">
      <c r="A605" t="s">
        <v>604</v>
      </c>
    </row>
    <row r="606" spans="1:13" x14ac:dyDescent="0.3">
      <c r="A606" t="s">
        <v>297</v>
      </c>
      <c r="B606">
        <v>398.90798950195301</v>
      </c>
      <c r="C606">
        <f t="shared" ref="C606:C607" si="135">LEN(A606)</f>
        <v>964</v>
      </c>
      <c r="E606" s="2" t="str">
        <f t="shared" ref="E606:E607" si="136">IF(C606&lt;&gt;964,MID(A606,FIND(".SUB.he5",A606)-44,4),MID(A606, FIND(".SUB.he5", A606) - 43, 4))</f>
        <v>2023</v>
      </c>
      <c r="F606" t="str">
        <f t="shared" ref="F606:F607" si="137">IF(C606&lt;&gt;964,MID(A606, FIND(".SUB.he5", A606) - 39, 2), MID(A606, FIND(".SUB.he5", A606) - 38, 2))</f>
        <v>03</v>
      </c>
      <c r="G606" s="2" t="str">
        <f t="shared" ref="G606:G607" si="138">IF(C606&lt;&gt;964,MID(A606, FIND(".SUB.he5", A606) - 37, 2), MID(A606, FIND(".SUB.he5", A606) - 36, 2))</f>
        <v>26</v>
      </c>
      <c r="H606" t="str">
        <f t="shared" ref="H606:H607" si="139">IF(C606&lt;&gt;964,MID(A606, FIND(".SUB.he5", A606) - 34, 2), MID(A606, FIND(".SUB.he5", A606) - 33, 2))</f>
        <v>11</v>
      </c>
      <c r="I606" t="str">
        <f t="shared" ref="I606:I607" si="140">IF(C606&lt;&gt;964,MID(A606, FIND(".SUB.he5", A606) - 32, 2), MID(A606, FIND(".SUB.he5", A606) - 31, 2))</f>
        <v>42</v>
      </c>
      <c r="J606">
        <v>0</v>
      </c>
      <c r="K606" s="2">
        <f t="shared" ref="K606:K607" si="141">DATE(E606,F606,G606)</f>
        <v>45011</v>
      </c>
      <c r="L606" s="3">
        <f t="shared" ref="L606:L607" si="142">TIME(H606,I606,J606)</f>
        <v>0.48749999999999999</v>
      </c>
      <c r="M606" s="4">
        <f t="shared" ref="M606:M607" si="143">K606+L606</f>
        <v>45011.487500000003</v>
      </c>
    </row>
    <row r="607" spans="1:13" x14ac:dyDescent="0.3">
      <c r="A607" t="s">
        <v>344</v>
      </c>
      <c r="B607">
        <v>401.11993408203102</v>
      </c>
      <c r="C607">
        <f t="shared" si="135"/>
        <v>964</v>
      </c>
      <c r="E607" s="2" t="str">
        <f t="shared" si="136"/>
        <v>2023</v>
      </c>
      <c r="F607" t="str">
        <f t="shared" si="137"/>
        <v>04</v>
      </c>
      <c r="G607" s="2" t="str">
        <f t="shared" si="138"/>
        <v>23</v>
      </c>
      <c r="H607" t="str">
        <f t="shared" si="139"/>
        <v>12</v>
      </c>
      <c r="I607" t="str">
        <f t="shared" si="140"/>
        <v>03</v>
      </c>
      <c r="J607">
        <v>0</v>
      </c>
      <c r="K607" s="2">
        <f t="shared" si="141"/>
        <v>45039</v>
      </c>
      <c r="L607" s="3">
        <f t="shared" si="142"/>
        <v>0.50208333333333333</v>
      </c>
      <c r="M607" s="4">
        <f t="shared" si="143"/>
        <v>45039.502083333333</v>
      </c>
    </row>
    <row r="608" spans="1:13" hidden="1" x14ac:dyDescent="0.3">
      <c r="A608" t="s">
        <v>607</v>
      </c>
    </row>
    <row r="609" spans="1:13" hidden="1" x14ac:dyDescent="0.3">
      <c r="A609" t="s">
        <v>608</v>
      </c>
    </row>
    <row r="610" spans="1:13" hidden="1" x14ac:dyDescent="0.3">
      <c r="A610" t="s">
        <v>609</v>
      </c>
    </row>
    <row r="611" spans="1:13" hidden="1" x14ac:dyDescent="0.3">
      <c r="A611" t="s">
        <v>610</v>
      </c>
    </row>
    <row r="612" spans="1:13" x14ac:dyDescent="0.3">
      <c r="A612" t="s">
        <v>330</v>
      </c>
      <c r="B612">
        <v>432.63638305664</v>
      </c>
      <c r="C612">
        <f>LEN(A612)</f>
        <v>964</v>
      </c>
      <c r="E612" s="2" t="str">
        <f>IF(C612&lt;&gt;964,MID(A612,FIND(".SUB.he5",A612)-44,4),MID(A612, FIND(".SUB.he5", A612) - 43, 4))</f>
        <v>2023</v>
      </c>
      <c r="F612" t="str">
        <f>IF(C612&lt;&gt;964,MID(A612, FIND(".SUB.he5", A612) - 39, 2), MID(A612, FIND(".SUB.he5", A612) - 38, 2))</f>
        <v>04</v>
      </c>
      <c r="G612" s="2" t="str">
        <f>IF(C612&lt;&gt;964,MID(A612, FIND(".SUB.he5", A612) - 37, 2), MID(A612, FIND(".SUB.he5", A612) - 36, 2))</f>
        <v>15</v>
      </c>
      <c r="H612" t="str">
        <f>IF(C612&lt;&gt;964,MID(A612, FIND(".SUB.he5", A612) - 34, 2), MID(A612, FIND(".SUB.he5", A612) - 33, 2))</f>
        <v>11</v>
      </c>
      <c r="I612" t="str">
        <f>IF(C612&lt;&gt;964,MID(A612, FIND(".SUB.he5", A612) - 32, 2), MID(A612, FIND(".SUB.he5", A612) - 31, 2))</f>
        <v>15</v>
      </c>
      <c r="J612">
        <v>0</v>
      </c>
      <c r="K612" s="2">
        <f>DATE(E612,F612,G612)</f>
        <v>45031</v>
      </c>
      <c r="L612" s="3">
        <f>TIME(H612,I612,J612)</f>
        <v>0.46875</v>
      </c>
      <c r="M612" s="4">
        <f>K612+L612</f>
        <v>45031.46875</v>
      </c>
    </row>
    <row r="613" spans="1:13" hidden="1" x14ac:dyDescent="0.3">
      <c r="A613" t="s">
        <v>612</v>
      </c>
    </row>
    <row r="614" spans="1:13" hidden="1" x14ac:dyDescent="0.3">
      <c r="A614" t="s">
        <v>613</v>
      </c>
    </row>
    <row r="615" spans="1:13" x14ac:dyDescent="0.3">
      <c r="A615" t="s">
        <v>250</v>
      </c>
      <c r="B615">
        <v>783.25927734375</v>
      </c>
      <c r="C615">
        <f>LEN(A615)</f>
        <v>964</v>
      </c>
      <c r="E615" s="2" t="str">
        <f>IF(C615&lt;&gt;964,MID(A615,FIND(".SUB.he5",A615)-44,4),MID(A615, FIND(".SUB.he5", A615) - 43, 4))</f>
        <v>2023</v>
      </c>
      <c r="F615" t="str">
        <f>IF(C615&lt;&gt;964,MID(A615, FIND(".SUB.he5", A615) - 39, 2), MID(A615, FIND(".SUB.he5", A615) - 38, 2))</f>
        <v>02</v>
      </c>
      <c r="G615" s="2" t="str">
        <f>IF(C615&lt;&gt;964,MID(A615, FIND(".SUB.he5", A615) - 37, 2), MID(A615, FIND(".SUB.he5", A615) - 36, 2))</f>
        <v>25</v>
      </c>
      <c r="H615" t="str">
        <f>IF(C615&lt;&gt;964,MID(A615, FIND(".SUB.he5", A615) - 34, 2), MID(A615, FIND(".SUB.he5", A615) - 33, 2))</f>
        <v>12</v>
      </c>
      <c r="I615" t="str">
        <f>IF(C615&lt;&gt;964,MID(A615, FIND(".SUB.he5", A615) - 32, 2), MID(A615, FIND(".SUB.he5", A615) - 31, 2))</f>
        <v>12</v>
      </c>
      <c r="J615">
        <v>0</v>
      </c>
      <c r="K615" s="2">
        <f>DATE(E615,F615,G615)</f>
        <v>44982</v>
      </c>
      <c r="L615" s="3">
        <f>TIME(H615,I615,J615)</f>
        <v>0.5083333333333333</v>
      </c>
      <c r="M615" s="4">
        <f>K615+L615</f>
        <v>44982.508333333331</v>
      </c>
    </row>
    <row r="616" spans="1:13" hidden="1" x14ac:dyDescent="0.3">
      <c r="A616" t="s">
        <v>615</v>
      </c>
    </row>
    <row r="617" spans="1:13" hidden="1" x14ac:dyDescent="0.3">
      <c r="A617" t="s">
        <v>616</v>
      </c>
    </row>
    <row r="618" spans="1:13" hidden="1" x14ac:dyDescent="0.3">
      <c r="A618" t="s">
        <v>617</v>
      </c>
    </row>
    <row r="619" spans="1:13" hidden="1" x14ac:dyDescent="0.3">
      <c r="A619" t="s">
        <v>618</v>
      </c>
    </row>
    <row r="620" spans="1:13" hidden="1" x14ac:dyDescent="0.3">
      <c r="A620" t="s">
        <v>619</v>
      </c>
      <c r="B620" s="1">
        <v>-1.26765060022822E+30</v>
      </c>
    </row>
    <row r="621" spans="1:13" x14ac:dyDescent="0.3">
      <c r="A621" t="s">
        <v>303</v>
      </c>
      <c r="B621">
        <v>874.13653564453102</v>
      </c>
      <c r="C621">
        <f>LEN(A621)</f>
        <v>964</v>
      </c>
      <c r="E621" s="2" t="str">
        <f>IF(C621&lt;&gt;964,MID(A621,FIND(".SUB.he5",A621)-44,4),MID(A621, FIND(".SUB.he5", A621) - 43, 4))</f>
        <v>2023</v>
      </c>
      <c r="F621" t="str">
        <f>IF(C621&lt;&gt;964,MID(A621, FIND(".SUB.he5", A621) - 39, 2), MID(A621, FIND(".SUB.he5", A621) - 38, 2))</f>
        <v>03</v>
      </c>
      <c r="G621" s="2" t="str">
        <f>IF(C621&lt;&gt;964,MID(A621, FIND(".SUB.he5", A621) - 37, 2), MID(A621, FIND(".SUB.he5", A621) - 36, 2))</f>
        <v>29</v>
      </c>
      <c r="H621" t="str">
        <f>IF(C621&lt;&gt;964,MID(A621, FIND(".SUB.he5", A621) - 34, 2), MID(A621, FIND(".SUB.he5", A621) - 33, 2))</f>
        <v>12</v>
      </c>
      <c r="I621" t="str">
        <f>IF(C621&lt;&gt;964,MID(A621, FIND(".SUB.he5", A621) - 32, 2), MID(A621, FIND(".SUB.he5", A621) - 31, 2))</f>
        <v>12</v>
      </c>
      <c r="J621">
        <v>0</v>
      </c>
      <c r="K621" s="2">
        <f>DATE(E621,F621,G621)</f>
        <v>45014</v>
      </c>
      <c r="L621" s="3">
        <f>TIME(H621,I621,J621)</f>
        <v>0.5083333333333333</v>
      </c>
      <c r="M621" s="4">
        <f>K621+L621</f>
        <v>45014.508333333331</v>
      </c>
    </row>
    <row r="622" spans="1:13" hidden="1" x14ac:dyDescent="0.3">
      <c r="A622" t="s">
        <v>621</v>
      </c>
    </row>
    <row r="623" spans="1:13" hidden="1" x14ac:dyDescent="0.3">
      <c r="A623" t="s">
        <v>622</v>
      </c>
    </row>
    <row r="624" spans="1:13" hidden="1" x14ac:dyDescent="0.3">
      <c r="A624" t="s">
        <v>623</v>
      </c>
      <c r="B624" s="1">
        <v>-1.26765060022822E+30</v>
      </c>
    </row>
    <row r="625" spans="1:13" hidden="1" x14ac:dyDescent="0.3">
      <c r="A625" t="s">
        <v>624</v>
      </c>
    </row>
    <row r="626" spans="1:13" hidden="1" x14ac:dyDescent="0.3">
      <c r="A626" t="s">
        <v>625</v>
      </c>
    </row>
    <row r="627" spans="1:13" x14ac:dyDescent="0.3">
      <c r="A627" t="s">
        <v>7</v>
      </c>
      <c r="B627">
        <v>890.87219238281205</v>
      </c>
      <c r="C627">
        <f t="shared" ref="C627:C628" si="144">LEN(A627)</f>
        <v>964</v>
      </c>
      <c r="E627" s="2" t="str">
        <f t="shared" ref="E627:E628" si="145">IF(C627&lt;&gt;964,MID(A627,FIND(".SUB.he5",A627)-44,4),MID(A627, FIND(".SUB.he5", A627) - 43, 4))</f>
        <v>2022</v>
      </c>
      <c r="F627" t="str">
        <f t="shared" ref="F627:F628" si="146">IF(C627&lt;&gt;964,MID(A627, FIND(".SUB.he5", A627) - 39, 2), MID(A627, FIND(".SUB.he5", A627) - 38, 2))</f>
        <v>10</v>
      </c>
      <c r="G627" s="2" t="str">
        <f t="shared" ref="G627:G628" si="147">IF(C627&lt;&gt;964,MID(A627, FIND(".SUB.he5", A627) - 37, 2), MID(A627, FIND(".SUB.he5", A627) - 36, 2))</f>
        <v>04</v>
      </c>
      <c r="H627" t="str">
        <f t="shared" ref="H627:H628" si="148">IF(C627&lt;&gt;964,MID(A627, FIND(".SUB.he5", A627) - 34, 2), MID(A627, FIND(".SUB.he5", A627) - 33, 2))</f>
        <v>12</v>
      </c>
      <c r="I627" t="str">
        <f t="shared" ref="I627:I628" si="149">IF(C627&lt;&gt;964,MID(A627, FIND(".SUB.he5", A627) - 32, 2), MID(A627, FIND(".SUB.he5", A627) - 31, 2))</f>
        <v>12</v>
      </c>
      <c r="J627">
        <v>0</v>
      </c>
      <c r="K627" s="2">
        <f t="shared" ref="K627:K628" si="150">DATE(E627,F627,G627)</f>
        <v>44838</v>
      </c>
      <c r="L627" s="3">
        <f t="shared" ref="L627:L628" si="151">TIME(H627,I627,J627)</f>
        <v>0.5083333333333333</v>
      </c>
      <c r="M627" s="4">
        <f t="shared" ref="M627:M628" si="152">K627+L627</f>
        <v>44838.508333333331</v>
      </c>
    </row>
    <row r="628" spans="1:13" x14ac:dyDescent="0.3">
      <c r="A628" t="s">
        <v>329</v>
      </c>
      <c r="B628">
        <v>950.994384765625</v>
      </c>
      <c r="C628">
        <f t="shared" si="144"/>
        <v>964</v>
      </c>
      <c r="E628" s="2" t="str">
        <f t="shared" si="145"/>
        <v>2023</v>
      </c>
      <c r="F628" t="str">
        <f t="shared" si="146"/>
        <v>04</v>
      </c>
      <c r="G628" s="2" t="str">
        <f t="shared" si="147"/>
        <v>14</v>
      </c>
      <c r="H628" t="str">
        <f t="shared" si="148"/>
        <v>12</v>
      </c>
      <c r="I628" t="str">
        <f t="shared" si="149"/>
        <v>11</v>
      </c>
      <c r="J628">
        <v>0</v>
      </c>
      <c r="K628" s="2">
        <f t="shared" si="150"/>
        <v>45030</v>
      </c>
      <c r="L628" s="3">
        <f t="shared" si="151"/>
        <v>0.50763888888888886</v>
      </c>
      <c r="M628" s="4">
        <f t="shared" si="152"/>
        <v>45030.507638888892</v>
      </c>
    </row>
    <row r="629" spans="1:13" hidden="1" x14ac:dyDescent="0.3">
      <c r="A629" t="s">
        <v>628</v>
      </c>
    </row>
    <row r="630" spans="1:13" hidden="1" x14ac:dyDescent="0.3">
      <c r="A630" t="s">
        <v>629</v>
      </c>
    </row>
  </sheetData>
  <autoFilter ref="A1:B630" xr:uid="{00000000-0009-0000-0000-000000000000}">
    <filterColumn colId="1">
      <filters>
        <filter val="112.3871918"/>
        <filter val="-13.65368652"/>
        <filter val="155.5437622"/>
        <filter val="161.9504395"/>
        <filter val="166.8717804"/>
        <filter val="185.4856262"/>
        <filter val="185.9397278"/>
        <filter val="197.6655884"/>
        <filter val="199.5645599"/>
        <filter val="201.4549561"/>
        <filter val="207.8631592"/>
        <filter val="211.1002808"/>
        <filter val="220.3130798"/>
        <filter val="222.5572205"/>
        <filter val="224.2493286"/>
        <filter val="226.7409668"/>
        <filter val="227.6860962"/>
        <filter val="228.7836914"/>
        <filter val="232.8796997"/>
        <filter val="234.694397"/>
        <filter val="237.642395"/>
        <filter val="242.2176056"/>
        <filter val="244.1373901"/>
        <filter val="245.0077057"/>
        <filter val="-247.5053101"/>
        <filter val="254.6295624"/>
        <filter val="257.4438782"/>
        <filter val="258.0231018"/>
        <filter val="258.8145142"/>
        <filter val="-260.663147"/>
        <filter val="260.7874756"/>
        <filter val="261.5627747"/>
        <filter val="264.7047729"/>
        <filter val="265.3823547"/>
        <filter val="265.5016174"/>
        <filter val="266.8020935"/>
        <filter val="266.913269"/>
        <filter val="267.4929199"/>
        <filter val="268.1668701"/>
        <filter val="269.676178"/>
        <filter val="270.2708435"/>
        <filter val="271.7784119"/>
        <filter val="274.6601563"/>
        <filter val="279.2595825"/>
        <filter val="280.0939026"/>
        <filter val="281.5725403"/>
        <filter val="283.9232788"/>
        <filter val="284.0251465"/>
        <filter val="284.4681396"/>
        <filter val="284.8358154"/>
        <filter val="287.3117676"/>
        <filter val="287.8231506"/>
        <filter val="289.5035706"/>
        <filter val="292.0198975"/>
        <filter val="294.0744934"/>
        <filter val="300.2650757"/>
        <filter val="302.340332"/>
        <filter val="305.1469116"/>
        <filter val="306.6478271"/>
        <filter val="311.1830444"/>
        <filter val="311.864563"/>
        <filter val="312.5152588"/>
        <filter val="313.3721619"/>
        <filter val="315.582428"/>
        <filter val="315.9345093"/>
        <filter val="316.5287476"/>
        <filter val="316.8369751"/>
        <filter val="317.0821228"/>
        <filter val="317.6252441"/>
        <filter val="317.6263123"/>
        <filter val="317.7085571"/>
        <filter val="319.0922241"/>
        <filter val="320.2397766"/>
        <filter val="322.2376404"/>
        <filter val="324.1566467"/>
        <filter val="325.4302063"/>
        <filter val="326.4355774"/>
        <filter val="327.6287537"/>
        <filter val="328.1774292"/>
        <filter val="328.6127319"/>
        <filter val="328.8077087"/>
        <filter val="329.8044434"/>
        <filter val="332.8955383"/>
        <filter val="335.1428223"/>
        <filter val="335.7375183"/>
        <filter val="336.3346558"/>
        <filter val="336.8141174"/>
        <filter val="338.6268616"/>
        <filter val="339.1091309"/>
        <filter val="339.1899414"/>
        <filter val="339.6999207"/>
        <filter val="340.0839844"/>
        <filter val="340.2299805"/>
        <filter val="340.5153503"/>
        <filter val="340.7255249"/>
        <filter val="342.4577942"/>
        <filter val="343.4374695"/>
        <filter val="344.0827026"/>
        <filter val="344.5285034"/>
        <filter val="344.756897"/>
        <filter val="344.9759521"/>
        <filter val="345.0632324"/>
        <filter val="350.1854858"/>
        <filter val="351.223877"/>
        <filter val="352.213623"/>
        <filter val="354.1863098"/>
        <filter val="354.5863342"/>
        <filter val="355.9391479"/>
        <filter val="356.3828735"/>
        <filter val="357.0131836"/>
        <filter val="357.5051575"/>
        <filter val="358.8496094"/>
        <filter val="360.7058716"/>
        <filter val="362.7933044"/>
        <filter val="363.1365356"/>
        <filter val="364.5605774"/>
        <filter val="369.3651733"/>
        <filter val="371.5626831"/>
        <filter val="372.1792908"/>
        <filter val="374.0545349"/>
        <filter val="374.8529968"/>
        <filter val="376.3150635"/>
        <filter val="376.8995056"/>
        <filter val="378.3802185"/>
        <filter val="380.5036621"/>
        <filter val="387.7994995"/>
        <filter val="388.2917175"/>
        <filter val="-392.8088989"/>
        <filter val="398.9079895"/>
        <filter val="401.1199341"/>
        <filter val="432.6363831"/>
        <filter val="-454.9503174"/>
        <filter val="-47.73535156"/>
        <filter val="-73.22955322"/>
        <filter val="783.2592773"/>
        <filter val="87.15393066"/>
        <filter val="874.1365356"/>
        <filter val="890.8721924"/>
        <filter val="950.9943848"/>
      </filters>
    </filterColumn>
    <sortState xmlns:xlrd2="http://schemas.microsoft.com/office/spreadsheetml/2017/richdata2" ref="A2:B628">
      <sortCondition ref="B1:B63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AD8F-E79E-4506-9FA3-E3B5EDAE92B2}">
  <dimension ref="A1:B140"/>
  <sheetViews>
    <sheetView topLeftCell="A17" workbookViewId="0">
      <selection activeCell="A25" sqref="A25"/>
    </sheetView>
  </sheetViews>
  <sheetFormatPr defaultRowHeight="14.4" x14ac:dyDescent="0.3"/>
  <cols>
    <col min="1" max="1" width="15.6640625" bestFit="1" customWidth="1"/>
  </cols>
  <sheetData>
    <row r="1" spans="1:2" x14ac:dyDescent="0.3">
      <c r="A1" t="s">
        <v>638</v>
      </c>
      <c r="B1" t="s">
        <v>0</v>
      </c>
    </row>
    <row r="2" spans="1:2" x14ac:dyDescent="0.3">
      <c r="A2" s="4">
        <v>45197.757847222223</v>
      </c>
      <c r="B2">
        <v>270.27084350585898</v>
      </c>
    </row>
    <row r="3" spans="1:2" x14ac:dyDescent="0.3">
      <c r="A3" s="4">
        <v>45196.725393518522</v>
      </c>
      <c r="B3">
        <v>155.54376220703099</v>
      </c>
    </row>
    <row r="4" spans="1:2" x14ac:dyDescent="0.3">
      <c r="A4" s="4">
        <v>45193.726134259261</v>
      </c>
      <c r="B4">
        <v>258.81451416015602</v>
      </c>
    </row>
    <row r="5" spans="1:2" x14ac:dyDescent="0.3">
      <c r="A5" s="4">
        <v>45189.705335648148</v>
      </c>
      <c r="B5">
        <v>185.93972778320301</v>
      </c>
    </row>
    <row r="6" spans="1:2" x14ac:dyDescent="0.3">
      <c r="A6" s="4">
        <v>45187.735312500001</v>
      </c>
      <c r="B6">
        <v>683.17333984375</v>
      </c>
    </row>
    <row r="7" spans="1:2" x14ac:dyDescent="0.3">
      <c r="A7" s="4">
        <v>45184.718368055554</v>
      </c>
      <c r="B7">
        <v>287.311767578125</v>
      </c>
    </row>
    <row r="8" spans="1:2" x14ac:dyDescent="0.3">
      <c r="A8" s="4">
        <v>45183.832233796296</v>
      </c>
      <c r="B8">
        <v>281.57254028320301</v>
      </c>
    </row>
    <row r="9" spans="1:2" x14ac:dyDescent="0.3">
      <c r="A9" s="4">
        <v>45180.743842592594</v>
      </c>
      <c r="B9">
        <v>664.04760742188</v>
      </c>
    </row>
    <row r="10" spans="1:2" x14ac:dyDescent="0.3">
      <c r="A10" s="4">
        <v>45177.721678240741</v>
      </c>
      <c r="B10">
        <v>267.492919921875</v>
      </c>
    </row>
    <row r="11" spans="1:2" x14ac:dyDescent="0.3">
      <c r="A11" s="4">
        <v>45176.752349537041</v>
      </c>
      <c r="B11">
        <v>271.77841186523398</v>
      </c>
    </row>
    <row r="12" spans="1:2" x14ac:dyDescent="0.3">
      <c r="A12" s="4">
        <v>45176.092152777775</v>
      </c>
      <c r="B12">
        <v>265.50161743164</v>
      </c>
    </row>
    <row r="13" spans="1:2" x14ac:dyDescent="0.3">
      <c r="A13" s="4">
        <v>45175.740532407406</v>
      </c>
      <c r="B13">
        <v>268.16687011718699</v>
      </c>
    </row>
    <row r="14" spans="1:2" x14ac:dyDescent="0.3">
      <c r="A14" s="4">
        <v>45173.730937499997</v>
      </c>
      <c r="B14">
        <v>576.53039550781</v>
      </c>
    </row>
    <row r="15" spans="1:2" x14ac:dyDescent="0.3">
      <c r="A15" s="4">
        <v>45172.829699074071</v>
      </c>
      <c r="B15">
        <v>283.92327880859301</v>
      </c>
    </row>
    <row r="16" spans="1:2" x14ac:dyDescent="0.3">
      <c r="A16" s="4">
        <v>45171.744444444441</v>
      </c>
      <c r="B16">
        <v>317.62631225585898</v>
      </c>
    </row>
    <row r="17" spans="1:2" x14ac:dyDescent="0.3">
      <c r="A17" s="4">
        <v>45165.697569444441</v>
      </c>
      <c r="B17">
        <v>329.804443359375</v>
      </c>
    </row>
    <row r="18" spans="1:2" x14ac:dyDescent="0.3">
      <c r="A18" s="4">
        <v>45155.754756944443</v>
      </c>
      <c r="B18">
        <v>306.64782714843699</v>
      </c>
    </row>
    <row r="19" spans="1:2" x14ac:dyDescent="0.3">
      <c r="A19" s="4">
        <v>45154.735127314816</v>
      </c>
      <c r="B19">
        <v>294.07449340820301</v>
      </c>
    </row>
    <row r="20" spans="1:2" x14ac:dyDescent="0.3">
      <c r="A20" s="4">
        <v>45145.734363425923</v>
      </c>
      <c r="B20">
        <v>315.582427978515</v>
      </c>
    </row>
    <row r="21" spans="1:2" x14ac:dyDescent="0.3">
      <c r="A21" s="4">
        <v>45143.740798611114</v>
      </c>
      <c r="B21">
        <v>838.43682861328</v>
      </c>
    </row>
    <row r="22" spans="1:2" x14ac:dyDescent="0.3">
      <c r="A22" s="4">
        <v>45141.862974537034</v>
      </c>
      <c r="B22">
        <v>369.36517333984301</v>
      </c>
    </row>
    <row r="23" spans="1:2" x14ac:dyDescent="0.3">
      <c r="A23" s="4">
        <v>45141.064756944441</v>
      </c>
      <c r="B23">
        <v>313.37216186523398</v>
      </c>
    </row>
    <row r="24" spans="1:2" x14ac:dyDescent="0.3">
      <c r="A24" s="4">
        <v>45141.055636574078</v>
      </c>
      <c r="B24">
        <v>322.23764038085898</v>
      </c>
    </row>
    <row r="25" spans="1:2" x14ac:dyDescent="0.3">
      <c r="A25" s="4">
        <v>45141.050613425927</v>
      </c>
      <c r="B25">
        <v>324.156646728515</v>
      </c>
    </row>
    <row r="26" spans="1:2" x14ac:dyDescent="0.3">
      <c r="A26" s="4">
        <v>45141.040543981479</v>
      </c>
      <c r="B26">
        <v>784.68188476562</v>
      </c>
    </row>
    <row r="27" spans="1:2" x14ac:dyDescent="0.3">
      <c r="A27" s="4">
        <v>45141.011469907404</v>
      </c>
      <c r="B27">
        <v>364.56057739257801</v>
      </c>
    </row>
    <row r="28" spans="1:2" x14ac:dyDescent="0.3">
      <c r="A28" s="4">
        <v>45140.99827546296</v>
      </c>
      <c r="B28">
        <v>332.89553833007801</v>
      </c>
    </row>
    <row r="29" spans="1:2" x14ac:dyDescent="0.3">
      <c r="A29" s="4">
        <v>45140.859097222223</v>
      </c>
      <c r="B29">
        <v>340.083984375</v>
      </c>
    </row>
    <row r="30" spans="1:2" x14ac:dyDescent="0.3">
      <c r="A30" s="4">
        <v>45126.726180555554</v>
      </c>
      <c r="B30">
        <v>319.09222412109301</v>
      </c>
    </row>
    <row r="31" spans="1:2" x14ac:dyDescent="0.3">
      <c r="A31" s="4">
        <v>45124.729826388888</v>
      </c>
      <c r="B31">
        <v>328.80770874023398</v>
      </c>
    </row>
    <row r="32" spans="1:2" x14ac:dyDescent="0.3">
      <c r="A32" s="4">
        <v>45118.769733796296</v>
      </c>
      <c r="B32">
        <v>316.52874755859301</v>
      </c>
    </row>
    <row r="33" spans="1:2" x14ac:dyDescent="0.3">
      <c r="A33" s="4">
        <v>45117.765509259261</v>
      </c>
      <c r="B33">
        <v>320.23977661132801</v>
      </c>
    </row>
    <row r="34" spans="1:2" x14ac:dyDescent="0.3">
      <c r="A34" s="4">
        <v>45112.875879629632</v>
      </c>
      <c r="B34">
        <v>363.13653564453102</v>
      </c>
    </row>
    <row r="35" spans="1:2" x14ac:dyDescent="0.3">
      <c r="A35" s="4">
        <v>45111.824537037035</v>
      </c>
      <c r="B35">
        <v>339.109130859375</v>
      </c>
    </row>
    <row r="36" spans="1:2" x14ac:dyDescent="0.3">
      <c r="A36" s="4">
        <v>45110.722731481481</v>
      </c>
      <c r="B36">
        <v>317.08212280273398</v>
      </c>
    </row>
    <row r="37" spans="1:2" x14ac:dyDescent="0.3">
      <c r="A37" s="4">
        <v>45108.735983796294</v>
      </c>
      <c r="B37">
        <v>311.18304443359301</v>
      </c>
    </row>
    <row r="38" spans="1:2" x14ac:dyDescent="0.3">
      <c r="A38" s="4">
        <v>45107.825567129628</v>
      </c>
      <c r="B38">
        <v>328.61273193359301</v>
      </c>
    </row>
    <row r="39" spans="1:2" x14ac:dyDescent="0.3">
      <c r="A39" s="4">
        <v>45106.737997685188</v>
      </c>
      <c r="B39">
        <v>870.82513427734</v>
      </c>
    </row>
    <row r="40" spans="1:2" x14ac:dyDescent="0.3">
      <c r="A40" s="4">
        <v>45103.72078703704</v>
      </c>
      <c r="B40">
        <v>317.625244140625</v>
      </c>
    </row>
    <row r="41" spans="1:2" x14ac:dyDescent="0.3">
      <c r="A41" s="4">
        <v>45102.762106481481</v>
      </c>
      <c r="B41">
        <v>302.34033203125</v>
      </c>
    </row>
    <row r="42" spans="1:2" x14ac:dyDescent="0.3">
      <c r="A42" s="4">
        <v>45099.740300925929</v>
      </c>
      <c r="B42">
        <v>336.81411743164</v>
      </c>
    </row>
    <row r="43" spans="1:2" x14ac:dyDescent="0.3">
      <c r="A43" s="4">
        <v>45095.815833333334</v>
      </c>
      <c r="B43">
        <v>326.43557739257801</v>
      </c>
    </row>
    <row r="44" spans="1:2" x14ac:dyDescent="0.3">
      <c r="A44" s="4">
        <v>45092.737268518518</v>
      </c>
      <c r="B44">
        <v>354.18630981445301</v>
      </c>
    </row>
    <row r="45" spans="1:2" x14ac:dyDescent="0.3">
      <c r="A45" s="4">
        <v>45088.807997685188</v>
      </c>
      <c r="B45">
        <v>345.063232421875</v>
      </c>
    </row>
    <row r="46" spans="1:2" x14ac:dyDescent="0.3">
      <c r="A46" s="4">
        <v>45087.805891203701</v>
      </c>
      <c r="B46">
        <v>340.72552490234301</v>
      </c>
    </row>
    <row r="47" spans="1:2" x14ac:dyDescent="0.3">
      <c r="A47" s="4">
        <v>45082.709479166668</v>
      </c>
      <c r="B47">
        <v>357.50515747070301</v>
      </c>
    </row>
    <row r="48" spans="1:2" x14ac:dyDescent="0.3">
      <c r="A48" s="4">
        <v>45080.716493055559</v>
      </c>
      <c r="B48">
        <v>339.69992065429602</v>
      </c>
    </row>
    <row r="49" spans="1:2" x14ac:dyDescent="0.3">
      <c r="A49" s="4">
        <v>45078.727476851855</v>
      </c>
      <c r="B49">
        <v>335.73751831054602</v>
      </c>
    </row>
    <row r="50" spans="1:2" x14ac:dyDescent="0.3">
      <c r="A50" s="4">
        <v>45076.770011574074</v>
      </c>
      <c r="B50">
        <v>360.70587158203102</v>
      </c>
    </row>
    <row r="51" spans="1:2" x14ac:dyDescent="0.3">
      <c r="A51" s="4">
        <v>45076.768136574072</v>
      </c>
      <c r="B51">
        <v>328.17742919921801</v>
      </c>
    </row>
    <row r="52" spans="1:2" x14ac:dyDescent="0.3">
      <c r="A52" s="4">
        <v>45076.767280092594</v>
      </c>
      <c r="B52">
        <v>344.97595214843699</v>
      </c>
    </row>
    <row r="53" spans="1:2" x14ac:dyDescent="0.3">
      <c r="A53" s="4">
        <v>45076.764965277776</v>
      </c>
      <c r="B53">
        <v>338.626861572265</v>
      </c>
    </row>
    <row r="54" spans="1:2" x14ac:dyDescent="0.3">
      <c r="A54" s="4">
        <v>45076.76458333333</v>
      </c>
      <c r="B54">
        <v>344.75689697265602</v>
      </c>
    </row>
    <row r="55" spans="1:2" x14ac:dyDescent="0.3">
      <c r="A55" s="4">
        <v>45076.761666666665</v>
      </c>
      <c r="B55">
        <v>356.38287353515602</v>
      </c>
    </row>
    <row r="56" spans="1:2" x14ac:dyDescent="0.3">
      <c r="A56" s="4">
        <v>45076.761180555557</v>
      </c>
      <c r="B56">
        <v>355.93914794921801</v>
      </c>
    </row>
    <row r="57" spans="1:2" x14ac:dyDescent="0.3">
      <c r="A57" s="4">
        <v>45076.760775462964</v>
      </c>
      <c r="B57">
        <v>372.17929077148398</v>
      </c>
    </row>
    <row r="58" spans="1:2" x14ac:dyDescent="0.3">
      <c r="A58" s="4">
        <v>45076.760462962964</v>
      </c>
      <c r="B58">
        <v>340.22998046875</v>
      </c>
    </row>
    <row r="59" spans="1:2" x14ac:dyDescent="0.3">
      <c r="A59" s="4">
        <v>45076.760347222225</v>
      </c>
      <c r="B59">
        <v>339.18994140625</v>
      </c>
    </row>
    <row r="60" spans="1:2" x14ac:dyDescent="0.3">
      <c r="A60" s="4">
        <v>45076.758877314816</v>
      </c>
      <c r="B60">
        <v>371.56268310546801</v>
      </c>
    </row>
    <row r="61" spans="1:2" x14ac:dyDescent="0.3">
      <c r="A61" s="4">
        <v>45076.758009259262</v>
      </c>
      <c r="B61">
        <v>342.45779418945301</v>
      </c>
    </row>
    <row r="62" spans="1:2" x14ac:dyDescent="0.3">
      <c r="A62" s="4">
        <v>45076.755173611113</v>
      </c>
      <c r="B62">
        <v>352.213623046875</v>
      </c>
    </row>
    <row r="63" spans="1:2" x14ac:dyDescent="0.3">
      <c r="A63" s="4">
        <v>45046.740648148145</v>
      </c>
      <c r="B63">
        <v>325.43020629882801</v>
      </c>
    </row>
    <row r="64" spans="1:2" x14ac:dyDescent="0.3">
      <c r="A64" s="4">
        <v>45041.724224537036</v>
      </c>
      <c r="B64">
        <v>362.79330444335898</v>
      </c>
    </row>
    <row r="65" spans="1:2" x14ac:dyDescent="0.3">
      <c r="A65" s="4">
        <v>45039.751944444448</v>
      </c>
      <c r="B65">
        <v>401.11993408203102</v>
      </c>
    </row>
    <row r="66" spans="1:2" x14ac:dyDescent="0.3">
      <c r="A66" s="4">
        <v>45033.856319444443</v>
      </c>
      <c r="B66">
        <v>388.29171752929602</v>
      </c>
    </row>
    <row r="67" spans="1:2" x14ac:dyDescent="0.3">
      <c r="A67" s="4">
        <v>45033.764398148145</v>
      </c>
      <c r="B67">
        <v>374.05453491210898</v>
      </c>
    </row>
    <row r="68" spans="1:2" x14ac:dyDescent="0.3">
      <c r="A68" s="4">
        <v>45032.727523148147</v>
      </c>
      <c r="B68">
        <v>335.142822265625</v>
      </c>
    </row>
    <row r="69" spans="1:2" x14ac:dyDescent="0.3">
      <c r="A69" s="4">
        <v>45031.719108796293</v>
      </c>
      <c r="B69">
        <v>432.63638305664</v>
      </c>
    </row>
    <row r="70" spans="1:2" x14ac:dyDescent="0.3">
      <c r="A70" s="4">
        <v>45030.755277777775</v>
      </c>
      <c r="B70">
        <v>950.994384765625</v>
      </c>
    </row>
    <row r="71" spans="1:2" x14ac:dyDescent="0.3">
      <c r="A71" s="4">
        <v>45028.822395833333</v>
      </c>
      <c r="B71">
        <v>350.18548583984301</v>
      </c>
    </row>
    <row r="72" spans="1:2" x14ac:dyDescent="0.3">
      <c r="A72" s="4">
        <v>45025.745694444442</v>
      </c>
      <c r="B72">
        <v>357.01318359375</v>
      </c>
    </row>
    <row r="73" spans="1:2" x14ac:dyDescent="0.3">
      <c r="A73" s="4">
        <v>45023.743032407408</v>
      </c>
      <c r="B73">
        <v>220.31307983398401</v>
      </c>
    </row>
    <row r="74" spans="1:2" x14ac:dyDescent="0.3">
      <c r="A74" s="4">
        <v>45018.720833333333</v>
      </c>
      <c r="B74">
        <v>378.38021850585898</v>
      </c>
    </row>
    <row r="75" spans="1:2" x14ac:dyDescent="0.3">
      <c r="A75" s="4">
        <v>45016.733796296299</v>
      </c>
      <c r="B75">
        <v>336.33465576171801</v>
      </c>
    </row>
    <row r="76" spans="1:2" x14ac:dyDescent="0.3">
      <c r="A76" s="4">
        <v>45015.709317129629</v>
      </c>
      <c r="B76">
        <v>344.52850341796801</v>
      </c>
    </row>
    <row r="77" spans="1:2" x14ac:dyDescent="0.3">
      <c r="A77" s="4">
        <v>45014.728738425925</v>
      </c>
      <c r="B77">
        <v>874.13653564453102</v>
      </c>
    </row>
    <row r="78" spans="1:2" x14ac:dyDescent="0.3">
      <c r="A78" s="4">
        <v>45013.711122685185</v>
      </c>
      <c r="B78">
        <v>343.43746948242102</v>
      </c>
    </row>
    <row r="79" spans="1:2" x14ac:dyDescent="0.3">
      <c r="A79" s="4">
        <v>45011.719965277778</v>
      </c>
      <c r="B79">
        <v>398.90798950195301</v>
      </c>
    </row>
    <row r="80" spans="1:2" x14ac:dyDescent="0.3">
      <c r="A80" s="4">
        <v>45009.739328703705</v>
      </c>
      <c r="B80">
        <v>316.83697509765602</v>
      </c>
    </row>
    <row r="81" spans="1:2" x14ac:dyDescent="0.3">
      <c r="A81" s="4">
        <v>45004.725254629629</v>
      </c>
      <c r="B81">
        <v>376.31506347656199</v>
      </c>
    </row>
    <row r="82" spans="1:2" x14ac:dyDescent="0.3">
      <c r="A82" s="4">
        <v>45003.810300925928</v>
      </c>
      <c r="B82">
        <v>376.89950561523398</v>
      </c>
    </row>
    <row r="83" spans="1:2" x14ac:dyDescent="0.3">
      <c r="A83" s="4">
        <v>45003.759062500001</v>
      </c>
      <c r="B83">
        <v>380.503662109375</v>
      </c>
    </row>
    <row r="84" spans="1:2" x14ac:dyDescent="0.3">
      <c r="A84" s="4">
        <v>45002.729629629626</v>
      </c>
      <c r="B84">
        <v>344.08270263671801</v>
      </c>
    </row>
    <row r="85" spans="1:2" x14ac:dyDescent="0.3">
      <c r="A85" s="4">
        <v>45001.824050925927</v>
      </c>
      <c r="B85">
        <v>317.70855712890602</v>
      </c>
    </row>
    <row r="86" spans="1:2" x14ac:dyDescent="0.3">
      <c r="A86" s="4">
        <v>45000.746435185189</v>
      </c>
      <c r="B86">
        <v>571.33514404297</v>
      </c>
    </row>
    <row r="87" spans="1:2" x14ac:dyDescent="0.3">
      <c r="A87" s="4">
        <v>44999.717129629629</v>
      </c>
      <c r="B87">
        <v>358.849609375</v>
      </c>
    </row>
    <row r="88" spans="1:2" x14ac:dyDescent="0.3">
      <c r="A88" s="4">
        <v>44994.833784722221</v>
      </c>
      <c r="B88">
        <v>387.79949951171801</v>
      </c>
    </row>
    <row r="89" spans="1:2" x14ac:dyDescent="0.3">
      <c r="A89" s="4">
        <v>44991.747789351852</v>
      </c>
      <c r="B89">
        <v>232.87969970703099</v>
      </c>
    </row>
    <row r="90" spans="1:2" x14ac:dyDescent="0.3">
      <c r="A90" s="4">
        <v>44988.729085648149</v>
      </c>
      <c r="B90">
        <v>354.586334228515</v>
      </c>
    </row>
    <row r="91" spans="1:2" x14ac:dyDescent="0.3">
      <c r="A91" s="4">
        <v>44986.754733796297</v>
      </c>
      <c r="B91">
        <v>312.51525878906199</v>
      </c>
    </row>
    <row r="92" spans="1:2" x14ac:dyDescent="0.3">
      <c r="A92" s="4">
        <v>44984.744618055556</v>
      </c>
      <c r="B92">
        <v>161.950439453125</v>
      </c>
    </row>
    <row r="93" spans="1:2" x14ac:dyDescent="0.3">
      <c r="A93" s="4">
        <v>44982.740069444444</v>
      </c>
      <c r="B93">
        <v>783.25927734375</v>
      </c>
    </row>
    <row r="94" spans="1:2" x14ac:dyDescent="0.3">
      <c r="A94" s="4">
        <v>44981.739386574074</v>
      </c>
      <c r="B94">
        <v>374.85299682617102</v>
      </c>
    </row>
    <row r="95" spans="1:2" x14ac:dyDescent="0.3">
      <c r="A95" s="4">
        <v>44979.731932870367</v>
      </c>
      <c r="B95">
        <v>351.223876953125</v>
      </c>
    </row>
    <row r="96" spans="1:2" x14ac:dyDescent="0.3">
      <c r="A96" s="4">
        <v>44977.75037037037</v>
      </c>
      <c r="B96">
        <v>257.44387817382801</v>
      </c>
    </row>
    <row r="97" spans="1:2" x14ac:dyDescent="0.3">
      <c r="A97" s="4">
        <v>44975.720995370371</v>
      </c>
      <c r="B97">
        <v>234.69439697265599</v>
      </c>
    </row>
    <row r="98" spans="1:2" x14ac:dyDescent="0.3">
      <c r="A98" s="4">
        <v>44971.800324074073</v>
      </c>
      <c r="B98">
        <v>227.68609619140599</v>
      </c>
    </row>
    <row r="99" spans="1:2" x14ac:dyDescent="0.3">
      <c r="A99" s="4">
        <v>44970.764340277776</v>
      </c>
      <c r="B99">
        <v>237.64239501953099</v>
      </c>
    </row>
    <row r="100" spans="1:2" x14ac:dyDescent="0.3">
      <c r="A100" s="4">
        <v>44969.750694444447</v>
      </c>
      <c r="B100">
        <v>242.21760559082</v>
      </c>
    </row>
    <row r="101" spans="1:2" x14ac:dyDescent="0.3">
      <c r="A101" s="4">
        <v>44965.758148148147</v>
      </c>
      <c r="B101">
        <v>300.26507568359301</v>
      </c>
    </row>
    <row r="102" spans="1:2" x14ac:dyDescent="0.3">
      <c r="A102" s="4">
        <v>44963.757939814815</v>
      </c>
      <c r="B102">
        <v>265.38235473632801</v>
      </c>
    </row>
    <row r="103" spans="1:2" x14ac:dyDescent="0.3">
      <c r="A103" s="4">
        <v>44958.759305555555</v>
      </c>
      <c r="B103">
        <v>327.62875366210898</v>
      </c>
    </row>
    <row r="104" spans="1:2" x14ac:dyDescent="0.3">
      <c r="A104" s="4">
        <v>44945.731006944443</v>
      </c>
      <c r="B104">
        <v>258.02310180664</v>
      </c>
    </row>
    <row r="105" spans="1:2" x14ac:dyDescent="0.3">
      <c r="A105" s="4">
        <v>44943.752303240741</v>
      </c>
      <c r="B105">
        <v>245.00770568847599</v>
      </c>
    </row>
    <row r="106" spans="1:2" x14ac:dyDescent="0.3">
      <c r="A106" s="4">
        <v>44940.740231481483</v>
      </c>
      <c r="B106">
        <v>311.86456298828102</v>
      </c>
    </row>
    <row r="107" spans="1:2" x14ac:dyDescent="0.3">
      <c r="A107" s="4">
        <v>44934.98678240741</v>
      </c>
      <c r="B107">
        <v>112.38719177246</v>
      </c>
    </row>
    <row r="108" spans="1:2" x14ac:dyDescent="0.3">
      <c r="A108" s="4">
        <v>44931.741620370369</v>
      </c>
      <c r="B108">
        <v>284.025146484375</v>
      </c>
    </row>
    <row r="109" spans="1:2" x14ac:dyDescent="0.3">
      <c r="A109" s="4">
        <v>44929.740428240744</v>
      </c>
      <c r="B109">
        <v>207.86315917968699</v>
      </c>
    </row>
    <row r="110" spans="1:2" x14ac:dyDescent="0.3">
      <c r="A110" s="4">
        <v>44927.751238425924</v>
      </c>
      <c r="B110">
        <v>197.66558837890599</v>
      </c>
    </row>
    <row r="111" spans="1:2" x14ac:dyDescent="0.3">
      <c r="A111" s="4">
        <v>44926.72451388889</v>
      </c>
      <c r="B111">
        <v>305.14691162109301</v>
      </c>
    </row>
    <row r="112" spans="1:2" x14ac:dyDescent="0.3">
      <c r="A112" s="4">
        <v>44922.741226851853</v>
      </c>
      <c r="B112">
        <v>199.56455993652301</v>
      </c>
    </row>
    <row r="113" spans="1:2" x14ac:dyDescent="0.3">
      <c r="A113" s="4">
        <v>44919.727013888885</v>
      </c>
      <c r="B113">
        <v>280.09390258789</v>
      </c>
    </row>
    <row r="114" spans="1:2" x14ac:dyDescent="0.3">
      <c r="A114" s="4">
        <v>44918.77306712963</v>
      </c>
      <c r="B114">
        <v>87.1539306640625</v>
      </c>
    </row>
    <row r="115" spans="1:2" x14ac:dyDescent="0.3">
      <c r="A115" s="4">
        <v>44913.736250000002</v>
      </c>
      <c r="B115">
        <v>185.48562622070301</v>
      </c>
    </row>
    <row r="116" spans="1:2" x14ac:dyDescent="0.3">
      <c r="A116" s="4">
        <v>44910.719421296293</v>
      </c>
      <c r="B116">
        <v>284.46813964843699</v>
      </c>
    </row>
    <row r="117" spans="1:2" x14ac:dyDescent="0.3">
      <c r="A117" s="4">
        <v>44904.749664351853</v>
      </c>
      <c r="B117">
        <v>166.87178039550699</v>
      </c>
    </row>
    <row r="118" spans="1:2" x14ac:dyDescent="0.3">
      <c r="A118" s="4">
        <v>44901.717847222222</v>
      </c>
      <c r="B118">
        <v>340.51535034179602</v>
      </c>
    </row>
    <row r="119" spans="1:2" x14ac:dyDescent="0.3">
      <c r="A119" s="4">
        <v>44899.729317129626</v>
      </c>
      <c r="B119">
        <v>315.93450927734301</v>
      </c>
    </row>
    <row r="120" spans="1:2" x14ac:dyDescent="0.3">
      <c r="A120" s="4">
        <v>44897.739108796297</v>
      </c>
      <c r="B120">
        <v>211.10028076171801</v>
      </c>
    </row>
    <row r="121" spans="1:2" x14ac:dyDescent="0.3">
      <c r="A121" s="4">
        <v>44895.734502314815</v>
      </c>
      <c r="B121">
        <v>201.45495605468699</v>
      </c>
    </row>
    <row r="122" spans="1:2" x14ac:dyDescent="0.3">
      <c r="A122" s="4">
        <v>44892.718888888892</v>
      </c>
      <c r="B122">
        <v>260.78747558593699</v>
      </c>
    </row>
    <row r="123" spans="1:2" x14ac:dyDescent="0.3">
      <c r="A123" s="4">
        <v>44890.726053240738</v>
      </c>
      <c r="B123">
        <v>222.55722045898401</v>
      </c>
    </row>
    <row r="124" spans="1:2" x14ac:dyDescent="0.3">
      <c r="A124" s="4">
        <v>44883.726076388892</v>
      </c>
      <c r="B124">
        <v>289.50357055664</v>
      </c>
    </row>
    <row r="125" spans="1:2" x14ac:dyDescent="0.3">
      <c r="A125" s="4">
        <v>44881.729386574072</v>
      </c>
      <c r="B125">
        <v>224.24932861328099</v>
      </c>
    </row>
    <row r="126" spans="1:2" x14ac:dyDescent="0.3">
      <c r="A126" s="4">
        <v>44879.74318287037</v>
      </c>
      <c r="B126">
        <v>226.740966796875</v>
      </c>
    </row>
    <row r="127" spans="1:2" x14ac:dyDescent="0.3">
      <c r="A127" s="4">
        <v>44876.720625000002</v>
      </c>
      <c r="B127">
        <v>266.80209350585898</v>
      </c>
    </row>
    <row r="128" spans="1:2" x14ac:dyDescent="0.3">
      <c r="A128" s="4">
        <v>44867.728356481479</v>
      </c>
      <c r="B128">
        <v>287.823150634765</v>
      </c>
    </row>
    <row r="129" spans="1:2" x14ac:dyDescent="0.3">
      <c r="A129" s="4">
        <v>44865.739710648151</v>
      </c>
      <c r="B129">
        <v>244.13739013671801</v>
      </c>
    </row>
    <row r="130" spans="1:2" x14ac:dyDescent="0.3">
      <c r="A130" s="4">
        <v>44863.734664351854</v>
      </c>
      <c r="B130">
        <v>228.78369140625</v>
      </c>
    </row>
    <row r="131" spans="1:2" x14ac:dyDescent="0.3">
      <c r="A131" s="4">
        <v>44862.714999999997</v>
      </c>
      <c r="B131">
        <v>264.70477294921801</v>
      </c>
    </row>
    <row r="132" spans="1:2" x14ac:dyDescent="0.3">
      <c r="A132" s="4">
        <v>44860.899664351855</v>
      </c>
      <c r="B132">
        <v>254.62956237792901</v>
      </c>
    </row>
    <row r="133" spans="1:2" x14ac:dyDescent="0.3">
      <c r="A133" s="4">
        <v>44851.882685185185</v>
      </c>
      <c r="B133">
        <v>261.56277465820301</v>
      </c>
    </row>
    <row r="134" spans="1:2" x14ac:dyDescent="0.3">
      <c r="A134" s="4">
        <v>44849.731249999997</v>
      </c>
      <c r="B134">
        <v>269.676177978515</v>
      </c>
    </row>
    <row r="135" spans="1:2" x14ac:dyDescent="0.3">
      <c r="A135" s="4">
        <v>44848.72148148148</v>
      </c>
      <c r="B135">
        <v>274.66015625</v>
      </c>
    </row>
    <row r="136" spans="1:2" x14ac:dyDescent="0.3">
      <c r="A136" s="4">
        <v>44847.765844907408</v>
      </c>
      <c r="B136">
        <v>266.91326904296801</v>
      </c>
    </row>
    <row r="137" spans="1:2" x14ac:dyDescent="0.3">
      <c r="A137" s="4">
        <v>44846.724988425929</v>
      </c>
      <c r="B137">
        <v>284.83581542968699</v>
      </c>
    </row>
    <row r="138" spans="1:2" x14ac:dyDescent="0.3">
      <c r="A138" s="4">
        <v>44844.728773148148</v>
      </c>
      <c r="B138">
        <v>279.25958251953102</v>
      </c>
    </row>
    <row r="139" spans="1:2" x14ac:dyDescent="0.3">
      <c r="A139" s="4">
        <v>44838.771053240744</v>
      </c>
      <c r="B139">
        <v>890.87219238281205</v>
      </c>
    </row>
    <row r="140" spans="1:2" x14ac:dyDescent="0.3">
      <c r="A140" s="4">
        <v>44835.723969907405</v>
      </c>
      <c r="B140">
        <v>292.01989746093699</v>
      </c>
    </row>
  </sheetData>
  <autoFilter ref="A1:B140" xr:uid="{62E7AD8F-E79E-4506-9FA3-E3B5EDAE92B2}">
    <sortState xmlns:xlrd2="http://schemas.microsoft.com/office/spreadsheetml/2017/richdata2" ref="A2:B140">
      <sortCondition descending="1" ref="A1:A14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ozone_data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costa cavalcante</cp:lastModifiedBy>
  <dcterms:created xsi:type="dcterms:W3CDTF">2023-11-17T09:32:54Z</dcterms:created>
  <dcterms:modified xsi:type="dcterms:W3CDTF">2023-11-30T10:36:10Z</dcterms:modified>
</cp:coreProperties>
</file>