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46EA78F-F393-4B82-BBF6-A948DCAA065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m preprocess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J26" i="1"/>
  <c r="J18" i="1"/>
  <c r="J17" i="1"/>
  <c r="J9" i="1"/>
  <c r="J8" i="1"/>
  <c r="D27" i="1"/>
  <c r="D26" i="1"/>
  <c r="D18" i="1"/>
  <c r="D17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5" authorId="0" shapeId="0" xr:uid="{4957E1E2-0998-4111-AB01-83C34031DB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E5" authorId="0" shapeId="0" xr:uid="{59C1CAAE-F8CD-490A-ADEE-0377A494B98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H5" authorId="0" shapeId="0" xr:uid="{F5383576-59C1-409B-8A9B-3751EF7E9B0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K5" authorId="0" shapeId="0" xr:uid="{25D2C5BC-A68F-48D9-969C-2C411FAB965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B6" authorId="0" shapeId="0" xr:uid="{D9009B1B-AA10-498D-9179-2D2490A4CD1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E6" authorId="0" shapeId="0" xr:uid="{B0DD3CEF-EB05-4817-9EE1-9333EBD214A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H6" authorId="0" shapeId="0" xr:uid="{D8A4E86E-E353-496F-81F2-B07A504C156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K6" authorId="0" shapeId="0" xr:uid="{37A1BB05-CE19-4C51-885C-B9E1E2EDD2D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B7" authorId="0" shapeId="0" xr:uid="{55421EF9-49E8-4847-B95C-A69EC585FDC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E7" authorId="0" shapeId="0" xr:uid="{91954E76-16BE-4D7A-AEAA-0CF1DA25CB0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H7" authorId="0" shapeId="0" xr:uid="{7B92C781-89C9-42F7-89AF-8117A61B195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K7" authorId="0" shapeId="0" xr:uid="{7C06F2D4-879F-4350-A015-FD274F46015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B9" authorId="0" shapeId="0" xr:uid="{FE4712FA-6AE2-461E-870A-EF48D6C48D7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E9" authorId="0" shapeId="0" xr:uid="{14B7D853-BFE6-4990-800A-713C477CD22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H9" authorId="0" shapeId="0" xr:uid="{009D311D-437A-4467-9C60-FF03B6962A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K9" authorId="0" shapeId="0" xr:uid="{B29D5D94-FEE1-4D0D-8D45-4CA0A0B05C2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B14" authorId="0" shapeId="0" xr:uid="{4A93D2DA-CE42-48D1-9D96-B89B785B130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E14" authorId="0" shapeId="0" xr:uid="{E4CE6AE3-BFCD-4D37-842A-B27C56A84E5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H14" authorId="0" shapeId="0" xr:uid="{A1A9C503-BF7D-4EC3-88AA-54652C0468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K14" authorId="0" shapeId="0" xr:uid="{EEBAD883-9F06-443F-8265-0159A4A6DCE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B15" authorId="0" shapeId="0" xr:uid="{A91B539D-76D0-45F9-8969-ED84457DF7A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E15" authorId="0" shapeId="0" xr:uid="{9D646BD9-6DAF-415E-8C26-EC1239833AE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H15" authorId="0" shapeId="0" xr:uid="{814DD8B4-1BBA-4069-8887-00DB113D1D2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K15" authorId="0" shapeId="0" xr:uid="{9AC0B862-B742-4F9D-97AC-958D07FB58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B16" authorId="0" shapeId="0" xr:uid="{1336B5FA-F77C-40D2-BF41-89F557E396F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E16" authorId="0" shapeId="0" xr:uid="{66F63CB5-63A8-42CD-9E9C-5A47451A3F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H16" authorId="0" shapeId="0" xr:uid="{E5D5EDF6-26FC-4AC2-B390-C83688FE9DF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K16" authorId="0" shapeId="0" xr:uid="{A64DFE9E-5885-4595-AF4D-79A78797478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B18" authorId="0" shapeId="0" xr:uid="{4E29E6C6-4EA0-4B93-B1B0-80CBE826FB0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E18" authorId="0" shapeId="0" xr:uid="{252B145A-4B8A-4C11-B2A4-66519989785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H18" authorId="0" shapeId="0" xr:uid="{AC8DDBCE-3B60-4CBB-8DAF-A4BA6DB6802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K18" authorId="0" shapeId="0" xr:uid="{B3BCAED1-FE45-4A6F-8304-84520D3643E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B23" authorId="0" shapeId="0" xr:uid="{5157FCD2-31FB-4EDC-A1B8-938288E2E7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E23" authorId="0" shapeId="0" xr:uid="{752925C7-9CD1-4506-8F78-F4F9D23FDE8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H23" authorId="0" shapeId="0" xr:uid="{242ABA87-5777-48AB-A13D-7722FEBA4F0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K23" authorId="0" shapeId="0" xr:uid="{841F5939-A116-42E5-BACC-F288957A4BE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Mede o grau da correlação entre duas variáveis de escala métrica</t>
        </r>
      </text>
    </comment>
    <comment ref="B24" authorId="0" shapeId="0" xr:uid="{17E6A271-E345-4FB5-9581-55782BF7440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E24" authorId="0" shapeId="0" xr:uid="{A62777B1-CB4E-467C-B3E6-4F5FAD30370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H24" authorId="0" shapeId="0" xr:uid="{8EDF43B5-4F16-4115-99B6-C18407E0546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K24" authorId="0" shapeId="0" xr:uid="{CEC82CB0-7101-4531-982E-C971D792CDB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a medida da diferença entre duas variáveis ​​contínuas</t>
        </r>
      </text>
    </comment>
    <comment ref="B25" authorId="0" shapeId="0" xr:uid="{EFB5B6FE-0B3A-4DC6-94D2-CDB32C6DCF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E25" authorId="0" shapeId="0" xr:uid="{C50B1C69-C4BC-4AE0-A652-4258957B7EE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H25" authorId="0" shapeId="0" xr:uid="{ED0E3EFF-DB9E-4E94-97C9-EB57DB86F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K25" authorId="0" shapeId="0" xr:uid="{E9CE53F6-656E-4349-B862-69A1D6ED362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uma medida usada para saber a diferença entre os valores preditos por um modelo ou um estimador e os valores observados.</t>
        </r>
      </text>
    </comment>
    <comment ref="B27" authorId="0" shapeId="0" xr:uid="{6B256151-7FB5-4778-97BA-C9F5AC0EDA7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E27" authorId="0" shapeId="0" xr:uid="{92E383B0-6E8B-4FBA-BF60-A0CAA059FF3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H27" authorId="0" shapeId="0" xr:uid="{43E8FBEE-AE99-4F7F-8A07-65AB8E05E91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  <comment ref="K27" authorId="0" shapeId="0" xr:uid="{67FDBD03-A6B1-4086-A18B-E802A0F2CC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É usado para expressar a acurácia dos resultados numéricos com a vantagem de que apresenta valores do erro nas mesmas dimensões da variável analisada.</t>
        </r>
      </text>
    </comment>
  </commentList>
</comments>
</file>

<file path=xl/sharedStrings.xml><?xml version="1.0" encoding="utf-8"?>
<sst xmlns="http://schemas.openxmlformats.org/spreadsheetml/2006/main" count="114" uniqueCount="18">
  <si>
    <t>Validação do modelo para Fechamento</t>
  </si>
  <si>
    <t>Indicadores</t>
  </si>
  <si>
    <t>Valores</t>
  </si>
  <si>
    <t>Coeficiente de correlação:</t>
  </si>
  <si>
    <t>Erro absoluto médio</t>
  </si>
  <si>
    <t>Erro quadrático médio</t>
  </si>
  <si>
    <t>Erro relativo</t>
  </si>
  <si>
    <t>Erro quadrático relativo</t>
  </si>
  <si>
    <t>Total de instancias testadas</t>
  </si>
  <si>
    <t>Validação do modelo para Máxima</t>
  </si>
  <si>
    <t>Validação do modelo para Mínima</t>
  </si>
  <si>
    <t>Total de instancias</t>
  </si>
  <si>
    <t>Validação do modelo para máxima</t>
  </si>
  <si>
    <t>Erro absoluto relativo</t>
  </si>
  <si>
    <t>MLP</t>
  </si>
  <si>
    <t>Regressão linear</t>
  </si>
  <si>
    <t>Sem pré processamento</t>
  </si>
  <si>
    <t>Com pré 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</si>
</sst>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1"/>
      </patternFill>
    </fill>
  </fills>
  <borders count="7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10" fontId="4" fillId="0" borderId="0" xfId="1" applyNumberFormat="1" applyFont="1"/>
    <xf numFmtId="0" fontId="2" fillId="2" borderId="0" xfId="0" applyFont="1" applyFill="1"/>
    <xf numFmtId="0" fontId="2" fillId="2" borderId="1" xfId="0" applyFont="1" applyFill="1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0" xfId="0" applyFont="1" applyAlignment="1">
      <alignment horizontal="center"/>
    </xf>
    <xf numFmtId="0" fontId="2" fillId="3" borderId="0" xfId="0" applyFont="1" applyFill="1"/>
  </cellXfs>
  <cellStyles count="2">
    <cellStyle name="Normal" xfId="0" builtinId="0"/>
    <cellStyle name="Porcentagem" xfId="1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372CF-1822-4246-A619-C16173ACE50F}" name="Tabela821" displayName="Tabela821" ref="B4:C10" totalsRowShown="0">
  <autoFilter ref="B4:C10" xr:uid="{98906205-159C-4E81-93DA-0C505773B534}"/>
  <tableColumns count="2">
    <tableColumn id="1" xr3:uid="{1FC5F5DF-926E-4799-97B1-8C05DDF2D067}" name="Indicadores"/>
    <tableColumn id="2" xr3:uid="{4F407EFA-276F-4073-A643-F89296225DDD}" name="Valores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B58CD2-6FD8-4D79-B0A3-6388A5B45CBA}" name="Tabela82111" displayName="Tabela82111" ref="H4:I10" totalsRowShown="0">
  <autoFilter ref="H4:I10" xr:uid="{553EAA96-2D97-43F2-B0A8-9C31E3874000}"/>
  <tableColumns count="2">
    <tableColumn id="1" xr3:uid="{A9AD503D-0B40-4E4D-A852-12BE1B28450D}" name="Indicadores"/>
    <tableColumn id="2" xr3:uid="{76872D95-67B6-4FDD-A973-D45C6BAB167E}" name="Valores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9B045A-C13D-4F0E-A5F3-793E4BA1CE67}" name="Tabela172212" displayName="Tabela172212" ref="H13:I19" totalsRowShown="0" headerRowBorderDxfId="5" tableBorderDxfId="6" totalsRowBorderDxfId="4">
  <autoFilter ref="H13:I19" xr:uid="{DE73E32A-7A91-4DD7-8CD7-17F20567D05C}"/>
  <tableColumns count="2">
    <tableColumn id="1" xr3:uid="{4DFD24DF-3997-4AD2-A251-75F81EB2E527}" name="Indicadores" dataDxfId="3"/>
    <tableColumn id="2" xr3:uid="{584CEEBA-F26D-4674-9DDA-BE29C1D964C4}" name="Valores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7A5012-6DF3-4891-9964-A7FBCCA77017}" name="Tabela102313" displayName="Tabela102313" ref="H22:I28" totalsRowShown="0" headerRowDxfId="2" tableBorderDxfId="1">
  <autoFilter ref="H22:I28" xr:uid="{8F8B2A98-6526-4EE1-ABFE-2047FF246D00}"/>
  <tableColumns count="2">
    <tableColumn id="1" xr3:uid="{2C38B3AF-0229-42AE-8CC8-6008C27F69E6}" name="Indicadores" dataDxfId="0"/>
    <tableColumn id="2" xr3:uid="{4654A277-2EFE-461A-921F-D36020214559}" name="Valo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C6AD54-9CC7-41C0-B869-3DBA378C4596}" name="Tabela1722" displayName="Tabela1722" ref="B13:C19" totalsRowShown="0" headerRowBorderDxfId="26" tableBorderDxfId="27" totalsRowBorderDxfId="25">
  <autoFilter ref="B13:C19" xr:uid="{F30BA44C-D638-4F83-BED9-77E3E104E434}"/>
  <tableColumns count="2">
    <tableColumn id="1" xr3:uid="{BCA69640-0DFB-42F1-9423-3A2098012BE3}" name="Indicadores" dataDxfId="24"/>
    <tableColumn id="2" xr3:uid="{B20C2325-E4B4-4D42-AE5F-F3566B93A7D3}" name="Valore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1E4708-85AD-48B0-BD1E-BE01940841A8}" name="Tabela1023" displayName="Tabela1023" ref="B22:C28" totalsRowShown="0" headerRowDxfId="16" tableBorderDxfId="15">
  <autoFilter ref="B22:C28" xr:uid="{DCB9E37A-FE7D-465A-9FAA-F772A5D34BE9}"/>
  <tableColumns count="2">
    <tableColumn id="1" xr3:uid="{07BFB069-61EA-4DE9-B36E-9D7A1B690ED0}" name="Indicadores" dataDxfId="14"/>
    <tableColumn id="2" xr3:uid="{3868ED5D-ECA3-42AE-98B2-DDF0996DAD34}" name="Valore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E4A7CE-603B-4DFC-8B69-07ABD748BA2B}" name="Tabela8213025" displayName="Tabela8213025" ref="E4:F10" totalsRowShown="0">
  <autoFilter ref="E4:F10" xr:uid="{3ADBF187-F3FF-41F5-A7E3-6D0126F8EC13}"/>
  <tableColumns count="2">
    <tableColumn id="1" xr3:uid="{39B9EDD5-7824-4EF5-8941-9E3913C014AC}" name="Indicadores"/>
    <tableColumn id="2" xr3:uid="{154660CD-AC6C-45DF-A9E7-E2E57E158C5D}" name="Valor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721030-9765-4023-9FF7-00A223034E7A}" name="Tabela17223134" displayName="Tabela17223134" ref="E13:F19" totalsRowShown="0" headerRowBorderDxfId="22" tableBorderDxfId="23" totalsRowBorderDxfId="21">
  <autoFilter ref="E13:F19" xr:uid="{51735E0B-41C8-4096-841F-7A02335BE237}"/>
  <tableColumns count="2">
    <tableColumn id="1" xr3:uid="{81A2B8EE-B8B5-4924-826C-D18664750D20}" name="Indicadores" dataDxfId="20"/>
    <tableColumn id="2" xr3:uid="{5BE1CF3B-FB5B-4D5C-8742-3561917E52BB}" name="Valore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048D8-7C1B-421F-A2F6-3DC9F35C2382}" name="Tabela10233235" displayName="Tabela10233235" ref="E22:F28" totalsRowShown="0" headerRowDxfId="19" tableBorderDxfId="18">
  <autoFilter ref="E22:F28" xr:uid="{13D09D47-FDA1-49BB-B468-2F51C8298AE4}"/>
  <tableColumns count="2">
    <tableColumn id="1" xr3:uid="{01EDA941-E57A-41B2-91AA-A07B3837589F}" name="Indicadores" dataDxfId="17"/>
    <tableColumn id="2" xr3:uid="{448ABEEA-792D-485F-9491-286EEBB6563B}" name="Valore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08EDC7-C7A9-42ED-AF9F-B20738D23D18}" name="Tabela8213016" displayName="Tabela8213016" ref="K4:L10" totalsRowShown="0">
  <autoFilter ref="K4:L10" xr:uid="{FE685F29-2CCD-4685-8262-5A5118C49BE3}"/>
  <tableColumns count="2">
    <tableColumn id="1" xr3:uid="{77349145-B430-42E6-9ADA-00C0B5CC6AE8}" name="Indicadores"/>
    <tableColumn id="2" xr3:uid="{B89EDC4C-5D20-4FA6-B835-63C0FA390EF1}" name="Valore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3ED886-C413-4B0B-AED5-DB506615B3DF}" name="Tabela17223117" displayName="Tabela17223117" ref="K13:L19" totalsRowShown="0" headerRowBorderDxfId="12" tableBorderDxfId="13" totalsRowBorderDxfId="11">
  <autoFilter ref="K13:L19" xr:uid="{5DE73F6C-214C-4278-9A48-5AE3E66A3F10}"/>
  <tableColumns count="2">
    <tableColumn id="1" xr3:uid="{2B82C475-69D2-4CFF-A80E-754A716E50E2}" name="Indicadores" dataDxfId="10"/>
    <tableColumn id="2" xr3:uid="{0265185D-AEDE-4D17-8744-1C60ED630466}" name="Valores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A25642-1205-4C4A-81A5-0BAF4E3AEFF8}" name="Tabela10233218" displayName="Tabela10233218" ref="K22:L28" totalsRowShown="0" headerRowDxfId="9" tableBorderDxfId="8">
  <autoFilter ref="K22:L28" xr:uid="{022F5703-C8F7-4908-8E4E-A68662F7D716}"/>
  <tableColumns count="2">
    <tableColumn id="1" xr3:uid="{C34951C0-71C9-4BA4-8CED-0456902ED484}" name="Indicadores" dataDxfId="7"/>
    <tableColumn id="2" xr3:uid="{2F29F9A5-177A-4EC9-987C-82B0804F8633}" name="Valor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8"/>
  <sheetViews>
    <sheetView tabSelected="1" zoomScale="90" zoomScaleNormal="90" workbookViewId="0">
      <selection activeCell="G11" sqref="G11"/>
    </sheetView>
  </sheetViews>
  <sheetFormatPr defaultRowHeight="15" x14ac:dyDescent="0.25"/>
  <cols>
    <col min="2" max="2" width="25.7109375" bestFit="1" customWidth="1"/>
    <col min="3" max="3" width="10" bestFit="1" customWidth="1"/>
    <col min="4" max="4" width="6.140625" bestFit="1" customWidth="1"/>
    <col min="5" max="5" width="24.5703125" bestFit="1" customWidth="1"/>
    <col min="6" max="6" width="10" bestFit="1" customWidth="1"/>
    <col min="8" max="8" width="25.7109375" bestFit="1" customWidth="1"/>
    <col min="9" max="9" width="10" bestFit="1" customWidth="1"/>
    <col min="11" max="11" width="25.7109375" bestFit="1" customWidth="1"/>
    <col min="12" max="12" width="10" bestFit="1" customWidth="1"/>
  </cols>
  <sheetData>
    <row r="1" spans="2:12" ht="23.25" x14ac:dyDescent="0.35">
      <c r="B1" s="12" t="s">
        <v>16</v>
      </c>
      <c r="C1" s="12"/>
      <c r="D1" s="12"/>
      <c r="E1" s="12"/>
      <c r="F1" s="12"/>
      <c r="H1" s="12" t="s">
        <v>17</v>
      </c>
      <c r="I1" s="12"/>
      <c r="J1" s="12"/>
      <c r="K1" s="12"/>
      <c r="L1" s="12"/>
    </row>
    <row r="2" spans="2:12" x14ac:dyDescent="0.25">
      <c r="B2" s="1" t="s">
        <v>15</v>
      </c>
      <c r="C2" s="1"/>
      <c r="E2" s="1" t="s">
        <v>14</v>
      </c>
      <c r="F2" s="1"/>
      <c r="H2" s="1" t="s">
        <v>15</v>
      </c>
      <c r="I2" s="1"/>
      <c r="K2" s="1" t="s">
        <v>14</v>
      </c>
      <c r="L2" s="1"/>
    </row>
    <row r="3" spans="2:12" x14ac:dyDescent="0.25">
      <c r="B3" s="1" t="s">
        <v>0</v>
      </c>
      <c r="C3" s="1"/>
      <c r="E3" s="1" t="s">
        <v>0</v>
      </c>
      <c r="F3" s="1"/>
      <c r="H3" s="1" t="s">
        <v>0</v>
      </c>
      <c r="I3" s="1"/>
      <c r="K3" s="1" t="s">
        <v>0</v>
      </c>
      <c r="L3" s="1"/>
    </row>
    <row r="4" spans="2:12" x14ac:dyDescent="0.25">
      <c r="B4" t="s">
        <v>1</v>
      </c>
      <c r="C4" t="s">
        <v>2</v>
      </c>
      <c r="E4" t="s">
        <v>1</v>
      </c>
      <c r="F4" t="s">
        <v>2</v>
      </c>
      <c r="H4" t="s">
        <v>1</v>
      </c>
      <c r="I4" t="s">
        <v>2</v>
      </c>
      <c r="K4" t="s">
        <v>1</v>
      </c>
      <c r="L4" t="s">
        <v>2</v>
      </c>
    </row>
    <row r="5" spans="2:12" x14ac:dyDescent="0.25">
      <c r="B5" t="s">
        <v>3</v>
      </c>
      <c r="C5">
        <v>0.99980000000000002</v>
      </c>
      <c r="E5" t="s">
        <v>3</v>
      </c>
      <c r="F5">
        <v>0.99980000000000002</v>
      </c>
      <c r="H5" t="s">
        <v>3</v>
      </c>
      <c r="I5">
        <v>0.99980000000000002</v>
      </c>
      <c r="K5" t="s">
        <v>3</v>
      </c>
      <c r="L5">
        <v>0.99980000000000002</v>
      </c>
    </row>
    <row r="6" spans="2:12" x14ac:dyDescent="0.25">
      <c r="B6" t="s">
        <v>4</v>
      </c>
      <c r="C6">
        <v>5.16E-2</v>
      </c>
      <c r="E6" t="s">
        <v>4</v>
      </c>
      <c r="F6">
        <v>5.4800000000000001E-2</v>
      </c>
      <c r="H6" t="s">
        <v>4</v>
      </c>
      <c r="I6">
        <v>5.0599999999999999E-2</v>
      </c>
      <c r="K6" t="s">
        <v>4</v>
      </c>
      <c r="L6">
        <v>8.8700000000000001E-2</v>
      </c>
    </row>
    <row r="7" spans="2:12" x14ac:dyDescent="0.25">
      <c r="B7" t="s">
        <v>5</v>
      </c>
      <c r="C7">
        <v>7.2999999999999995E-2</v>
      </c>
      <c r="E7" t="s">
        <v>5</v>
      </c>
      <c r="F7">
        <v>7.5700000000000003E-2</v>
      </c>
      <c r="H7" t="s">
        <v>5</v>
      </c>
      <c r="I7">
        <v>7.1499999999999994E-2</v>
      </c>
      <c r="K7" t="s">
        <v>5</v>
      </c>
      <c r="L7">
        <v>0.1069</v>
      </c>
    </row>
    <row r="8" spans="2:12" x14ac:dyDescent="0.25">
      <c r="B8" t="s">
        <v>6</v>
      </c>
      <c r="C8" s="2">
        <v>1.5269E-2</v>
      </c>
      <c r="D8" s="2">
        <f>Tabela8213025[[#This Row],[Valores]]-Tabela821[[#This Row],[Valores]]</f>
        <v>8.3999999999999873E-4</v>
      </c>
      <c r="E8" t="s">
        <v>6</v>
      </c>
      <c r="F8" s="2">
        <v>1.6108999999999998E-2</v>
      </c>
      <c r="H8" t="s">
        <v>6</v>
      </c>
      <c r="I8" s="2">
        <v>1.4869E-2</v>
      </c>
      <c r="J8" s="2">
        <f>Tabela8213016[[#This Row],[Valores]]-Tabela82111[[#This Row],[Valores]]</f>
        <v>1.1203000000000001E-2</v>
      </c>
      <c r="K8" t="s">
        <v>6</v>
      </c>
      <c r="L8" s="2">
        <v>2.6072000000000001E-2</v>
      </c>
    </row>
    <row r="9" spans="2:12" x14ac:dyDescent="0.25">
      <c r="B9" t="s">
        <v>7</v>
      </c>
      <c r="C9" s="2">
        <v>1.8841E-2</v>
      </c>
      <c r="D9" s="2">
        <f>Tabela8213025[[#This Row],[Valores]]-Tabela821[[#This Row],[Valores]]</f>
        <v>7.0999999999999883E-4</v>
      </c>
      <c r="E9" t="s">
        <v>5</v>
      </c>
      <c r="F9" s="2">
        <v>1.9550999999999999E-2</v>
      </c>
      <c r="H9" t="s">
        <v>7</v>
      </c>
      <c r="I9" s="2">
        <v>1.8384999999999999E-2</v>
      </c>
      <c r="J9" s="2">
        <f>Tabela8213016[[#This Row],[Valores]]-Tabela82111[[#This Row],[Valores]]</f>
        <v>9.1170000000000001E-3</v>
      </c>
      <c r="K9" t="s">
        <v>7</v>
      </c>
      <c r="L9" s="2">
        <v>2.7501999999999999E-2</v>
      </c>
    </row>
    <row r="10" spans="2:12" x14ac:dyDescent="0.25">
      <c r="B10" t="s">
        <v>8</v>
      </c>
      <c r="C10">
        <v>482</v>
      </c>
      <c r="E10" t="s">
        <v>11</v>
      </c>
      <c r="F10">
        <v>482</v>
      </c>
      <c r="H10" t="s">
        <v>8</v>
      </c>
      <c r="I10">
        <v>478</v>
      </c>
      <c r="K10" t="s">
        <v>8</v>
      </c>
      <c r="L10">
        <v>478</v>
      </c>
    </row>
    <row r="11" spans="2:12" x14ac:dyDescent="0.25">
      <c r="C11" s="3"/>
      <c r="F11" s="3"/>
      <c r="I11" s="3"/>
      <c r="L11" s="3"/>
    </row>
    <row r="12" spans="2:12" x14ac:dyDescent="0.25">
      <c r="B12" s="1" t="s">
        <v>9</v>
      </c>
      <c r="C12" s="1"/>
      <c r="E12" s="1" t="s">
        <v>12</v>
      </c>
      <c r="F12" s="1"/>
      <c r="H12" s="1" t="s">
        <v>9</v>
      </c>
      <c r="I12" s="1"/>
      <c r="K12" s="1" t="s">
        <v>9</v>
      </c>
      <c r="L12" s="1"/>
    </row>
    <row r="13" spans="2:12" x14ac:dyDescent="0.25">
      <c r="B13" t="s">
        <v>1</v>
      </c>
      <c r="C13" t="s">
        <v>2</v>
      </c>
      <c r="D13" s="11"/>
      <c r="E13" t="s">
        <v>1</v>
      </c>
      <c r="F13" t="s">
        <v>2</v>
      </c>
      <c r="H13" t="s">
        <v>1</v>
      </c>
      <c r="I13" t="s">
        <v>2</v>
      </c>
      <c r="J13" s="11"/>
      <c r="K13" t="s">
        <v>1</v>
      </c>
      <c r="L13" t="s">
        <v>2</v>
      </c>
    </row>
    <row r="14" spans="2:12" x14ac:dyDescent="0.25">
      <c r="B14" t="s">
        <v>3</v>
      </c>
      <c r="C14">
        <v>0.99990000000000001</v>
      </c>
      <c r="E14" t="s">
        <v>3</v>
      </c>
      <c r="F14">
        <v>0.99980000000000002</v>
      </c>
      <c r="H14" t="s">
        <v>3</v>
      </c>
      <c r="I14">
        <v>0.99990000000000001</v>
      </c>
      <c r="K14" t="s">
        <v>3</v>
      </c>
      <c r="L14">
        <v>0.99980000000000002</v>
      </c>
    </row>
    <row r="15" spans="2:12" x14ac:dyDescent="0.25">
      <c r="B15" t="s">
        <v>4</v>
      </c>
      <c r="C15">
        <v>4.5999999999999999E-2</v>
      </c>
      <c r="E15" t="s">
        <v>4</v>
      </c>
      <c r="F15">
        <v>0.05</v>
      </c>
      <c r="H15" t="s">
        <v>4</v>
      </c>
      <c r="I15">
        <v>4.5400000000000003E-2</v>
      </c>
      <c r="K15" t="s">
        <v>4</v>
      </c>
      <c r="L15">
        <v>6.3500000000000001E-2</v>
      </c>
    </row>
    <row r="16" spans="2:12" x14ac:dyDescent="0.25">
      <c r="B16" t="s">
        <v>5</v>
      </c>
      <c r="C16">
        <v>6.6900000000000001E-2</v>
      </c>
      <c r="E16" t="s">
        <v>5</v>
      </c>
      <c r="F16">
        <v>6.9699999999999998E-2</v>
      </c>
      <c r="H16" t="s">
        <v>5</v>
      </c>
      <c r="I16">
        <v>6.25E-2</v>
      </c>
      <c r="K16" t="s">
        <v>5</v>
      </c>
      <c r="L16">
        <v>8.5900000000000004E-2</v>
      </c>
    </row>
    <row r="17" spans="2:12" x14ac:dyDescent="0.25">
      <c r="B17" t="s">
        <v>6</v>
      </c>
      <c r="C17" s="2">
        <v>1.3466000000000001E-2</v>
      </c>
      <c r="D17" s="2">
        <f>Tabela17223134[[#This Row],[Valores]]-Tabela1722[[#This Row],[Valores]]</f>
        <v>1.1459999999999994E-3</v>
      </c>
      <c r="E17" t="s">
        <v>13</v>
      </c>
      <c r="F17" s="2">
        <v>1.4612E-2</v>
      </c>
      <c r="H17" t="s">
        <v>6</v>
      </c>
      <c r="I17" s="2">
        <v>1.3266E-2</v>
      </c>
      <c r="J17" s="2">
        <f>Tabela17223117[[#This Row],[Valores]]-Tabela172212[[#This Row],[Valores]]</f>
        <v>5.281000000000001E-3</v>
      </c>
      <c r="K17" t="s">
        <v>6</v>
      </c>
      <c r="L17" s="2">
        <v>1.8547000000000001E-2</v>
      </c>
    </row>
    <row r="18" spans="2:12" x14ac:dyDescent="0.25">
      <c r="B18" t="s">
        <v>7</v>
      </c>
      <c r="C18" s="2">
        <v>1.7238E-2</v>
      </c>
      <c r="D18" s="2">
        <f>Tabela17223134[[#This Row],[Valores]]-Tabela1722[[#This Row],[Valores]]</f>
        <v>7.1300000000000183E-4</v>
      </c>
      <c r="E18" t="s">
        <v>5</v>
      </c>
      <c r="F18" s="2">
        <v>1.7951000000000002E-2</v>
      </c>
      <c r="H18" t="s">
        <v>7</v>
      </c>
      <c r="I18" s="2">
        <v>1.6031E-2</v>
      </c>
      <c r="J18" s="2">
        <f>Tabela17223117[[#This Row],[Valores]]-Tabela172212[[#This Row],[Valores]]</f>
        <v>5.9969999999999989E-3</v>
      </c>
      <c r="K18" t="s">
        <v>7</v>
      </c>
      <c r="L18" s="2">
        <v>2.2027999999999999E-2</v>
      </c>
    </row>
    <row r="19" spans="2:12" x14ac:dyDescent="0.25">
      <c r="B19" t="s">
        <v>8</v>
      </c>
      <c r="C19">
        <v>482</v>
      </c>
      <c r="E19" t="s">
        <v>11</v>
      </c>
      <c r="F19">
        <v>482</v>
      </c>
      <c r="H19" t="s">
        <v>8</v>
      </c>
      <c r="I19">
        <v>478</v>
      </c>
      <c r="K19" t="s">
        <v>8</v>
      </c>
      <c r="L19">
        <v>478</v>
      </c>
    </row>
    <row r="20" spans="2:12" x14ac:dyDescent="0.25">
      <c r="C20" s="3"/>
      <c r="F20" s="3"/>
      <c r="I20" s="3"/>
      <c r="L20" s="3"/>
    </row>
    <row r="21" spans="2:12" x14ac:dyDescent="0.25">
      <c r="B21" s="1" t="s">
        <v>10</v>
      </c>
      <c r="C21" s="1"/>
      <c r="E21" s="1" t="s">
        <v>10</v>
      </c>
      <c r="F21" s="1"/>
      <c r="H21" s="1" t="s">
        <v>10</v>
      </c>
      <c r="I21" s="1"/>
      <c r="K21" s="1" t="s">
        <v>10</v>
      </c>
      <c r="L21" s="1"/>
    </row>
    <row r="22" spans="2:12" x14ac:dyDescent="0.25">
      <c r="B22" s="4" t="s">
        <v>1</v>
      </c>
      <c r="C22" s="5" t="s">
        <v>2</v>
      </c>
      <c r="D22" s="13"/>
      <c r="E22" s="4" t="s">
        <v>1</v>
      </c>
      <c r="F22" s="5" t="s">
        <v>2</v>
      </c>
      <c r="H22" s="4" t="s">
        <v>1</v>
      </c>
      <c r="I22" s="5" t="s">
        <v>2</v>
      </c>
      <c r="J22" s="13"/>
      <c r="K22" s="4" t="s">
        <v>1</v>
      </c>
      <c r="L22" s="5" t="s">
        <v>2</v>
      </c>
    </row>
    <row r="23" spans="2:12" x14ac:dyDescent="0.25">
      <c r="B23" t="s">
        <v>3</v>
      </c>
      <c r="C23" s="6">
        <v>0.99990000000000001</v>
      </c>
      <c r="E23" s="9" t="s">
        <v>3</v>
      </c>
      <c r="F23" s="6">
        <v>0.99990000000000001</v>
      </c>
      <c r="H23" t="s">
        <v>3</v>
      </c>
      <c r="I23" s="6">
        <v>0.99990000000000001</v>
      </c>
      <c r="K23" t="s">
        <v>3</v>
      </c>
      <c r="L23" s="6">
        <v>0.99980000000000002</v>
      </c>
    </row>
    <row r="24" spans="2:12" x14ac:dyDescent="0.25">
      <c r="B24" t="s">
        <v>4</v>
      </c>
      <c r="C24" s="6">
        <v>4.7199999999999999E-2</v>
      </c>
      <c r="E24" s="9" t="s">
        <v>4</v>
      </c>
      <c r="F24" s="6">
        <v>5.9400000000000001E-2</v>
      </c>
      <c r="H24" t="s">
        <v>4</v>
      </c>
      <c r="I24" s="6">
        <v>4.82E-2</v>
      </c>
      <c r="K24" t="s">
        <v>4</v>
      </c>
      <c r="L24" s="6">
        <v>8.1199999999999994E-2</v>
      </c>
    </row>
    <row r="25" spans="2:12" x14ac:dyDescent="0.25">
      <c r="B25" t="s">
        <v>5</v>
      </c>
      <c r="C25" s="6">
        <v>6.4799999999999996E-2</v>
      </c>
      <c r="E25" s="9" t="s">
        <v>5</v>
      </c>
      <c r="F25" s="6">
        <v>7.9699999999999993E-2</v>
      </c>
      <c r="H25" t="s">
        <v>5</v>
      </c>
      <c r="I25" s="6">
        <v>6.7900000000000002E-2</v>
      </c>
      <c r="K25" t="s">
        <v>5</v>
      </c>
      <c r="L25" s="6">
        <v>9.4799999999999995E-2</v>
      </c>
    </row>
    <row r="26" spans="2:12" x14ac:dyDescent="0.25">
      <c r="B26" t="s">
        <v>6</v>
      </c>
      <c r="C26" s="7">
        <v>1.3941E-2</v>
      </c>
      <c r="D26" s="2">
        <f>Tabela10233235[[#This Row],[Valores]]-Tabela1023[[#This Row],[Valores]]</f>
        <v>3.6129999999999999E-3</v>
      </c>
      <c r="E26" s="9" t="s">
        <v>13</v>
      </c>
      <c r="F26" s="7">
        <v>1.7554E-2</v>
      </c>
      <c r="H26" t="s">
        <v>6</v>
      </c>
      <c r="I26" s="7">
        <v>1.4218E-2</v>
      </c>
      <c r="J26" s="2">
        <f>Tabela10233218[[#This Row],[Valores]]-Tabela102313[[#This Row],[Valores]]</f>
        <v>9.7209999999999987E-3</v>
      </c>
      <c r="K26" t="s">
        <v>6</v>
      </c>
      <c r="L26" s="7">
        <v>2.3938999999999998E-2</v>
      </c>
    </row>
    <row r="27" spans="2:12" x14ac:dyDescent="0.25">
      <c r="B27" t="s">
        <v>7</v>
      </c>
      <c r="C27" s="7">
        <v>1.6791E-2</v>
      </c>
      <c r="D27" s="2">
        <f>Tabela10233235[[#This Row],[Valores]]-Tabela1023[[#This Row],[Valores]]</f>
        <v>3.8419999999999982E-3</v>
      </c>
      <c r="E27" s="9" t="s">
        <v>5</v>
      </c>
      <c r="F27" s="7">
        <v>2.0632999999999999E-2</v>
      </c>
      <c r="H27" t="s">
        <v>7</v>
      </c>
      <c r="I27" s="7">
        <v>1.7507000000000002E-2</v>
      </c>
      <c r="J27" s="2">
        <f>Tabela10233218[[#This Row],[Valores]]-Tabela102313[[#This Row],[Valores]]</f>
        <v>6.9189999999999981E-3</v>
      </c>
      <c r="K27" t="s">
        <v>7</v>
      </c>
      <c r="L27" s="7">
        <v>2.4426E-2</v>
      </c>
    </row>
    <row r="28" spans="2:12" x14ac:dyDescent="0.25">
      <c r="B28" t="s">
        <v>8</v>
      </c>
      <c r="C28" s="8">
        <v>482</v>
      </c>
      <c r="E28" s="10" t="s">
        <v>11</v>
      </c>
      <c r="F28" s="8">
        <v>482</v>
      </c>
      <c r="H28" t="s">
        <v>8</v>
      </c>
      <c r="I28" s="8">
        <v>478</v>
      </c>
      <c r="K28" t="s">
        <v>8</v>
      </c>
      <c r="L28" s="8">
        <v>478</v>
      </c>
    </row>
  </sheetData>
  <mergeCells count="18">
    <mergeCell ref="K21:L21"/>
    <mergeCell ref="K2:L2"/>
    <mergeCell ref="H2:I2"/>
    <mergeCell ref="H3:I3"/>
    <mergeCell ref="H12:I12"/>
    <mergeCell ref="H21:I21"/>
    <mergeCell ref="B1:F1"/>
    <mergeCell ref="H1:L1"/>
    <mergeCell ref="E2:F2"/>
    <mergeCell ref="B2:C2"/>
    <mergeCell ref="K3:L3"/>
    <mergeCell ref="K12:L12"/>
    <mergeCell ref="B3:C3"/>
    <mergeCell ref="B12:C12"/>
    <mergeCell ref="B21:C21"/>
    <mergeCell ref="E3:F3"/>
    <mergeCell ref="E12:F12"/>
    <mergeCell ref="E21:F21"/>
  </mergeCells>
  <pageMargins left="0.7" right="0.7" top="0.75" bottom="0.75" header="0.3" footer="0.3"/>
  <legacy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Sem preprocessar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2019-06-11T21:42:27Z</dcterms:modified>
</cp:coreProperties>
</file>