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mussiothrun/ArthurHowardMorris.github.io/assets/slides/acct3210/S3/"/>
    </mc:Choice>
  </mc:AlternateContent>
  <xr:revisionPtr revIDLastSave="0" documentId="13_ncr:1_{A6494A22-15CC-664A-A4EC-CA66B59BE7A6}" xr6:coauthVersionLast="47" xr6:coauthVersionMax="47" xr10:uidLastSave="{00000000-0000-0000-0000-000000000000}"/>
  <bookViews>
    <workbookView xWindow="0" yWindow="0" windowWidth="76800" windowHeight="43200" firstSheet="3" activeTab="8" xr2:uid="{00000000-000D-0000-FFFF-FFFF00000000}"/>
  </bookViews>
  <sheets>
    <sheet name="Blank" sheetId="1" r:id="rId1"/>
    <sheet name="rawdata" sheetId="2" r:id="rId2"/>
    <sheet name="clean" sheetId="3" r:id="rId3"/>
    <sheet name="threeplots" sheetId="4" r:id="rId4"/>
    <sheet name="threeregs" sheetId="5" r:id="rId5"/>
    <sheet name="p3 blank" sheetId="6" r:id="rId6"/>
    <sheet name="p3 rawdata" sheetId="7" r:id="rId7"/>
    <sheet name="p3 clean data" sheetId="8" r:id="rId8"/>
    <sheet name="p3 plot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9" l="1"/>
  <c r="E12" i="9"/>
  <c r="E11" i="9"/>
  <c r="E10" i="9"/>
  <c r="E9" i="9"/>
  <c r="E8" i="9"/>
  <c r="E7" i="9"/>
  <c r="E6" i="9"/>
  <c r="E5" i="9"/>
  <c r="E4" i="9"/>
  <c r="E3" i="9"/>
  <c r="E2" i="9"/>
  <c r="E3" i="8"/>
  <c r="E4" i="8"/>
  <c r="E5" i="8"/>
  <c r="E6" i="8"/>
  <c r="E7" i="8"/>
  <c r="E8" i="8"/>
  <c r="E9" i="8"/>
  <c r="E10" i="8"/>
  <c r="E11" i="8"/>
  <c r="E12" i="8"/>
  <c r="E13" i="8"/>
  <c r="E2" i="8"/>
  <c r="E62" i="5"/>
  <c r="D62" i="5"/>
  <c r="C62" i="5"/>
  <c r="B62" i="5"/>
  <c r="E61" i="5"/>
  <c r="D61" i="5"/>
  <c r="C61" i="5"/>
  <c r="B61" i="5"/>
  <c r="E60" i="5"/>
  <c r="D60" i="5"/>
  <c r="C60" i="5"/>
  <c r="B60" i="5"/>
  <c r="E10" i="5"/>
  <c r="E9" i="5"/>
  <c r="E8" i="5"/>
  <c r="E7" i="5"/>
  <c r="E6" i="5"/>
  <c r="E5" i="5"/>
  <c r="E4" i="5"/>
  <c r="E3" i="5"/>
  <c r="E2" i="5"/>
  <c r="E10" i="4"/>
  <c r="E9" i="4"/>
  <c r="E8" i="4"/>
  <c r="E7" i="4"/>
  <c r="E6" i="4"/>
  <c r="E5" i="4"/>
  <c r="E4" i="4"/>
  <c r="E3" i="4"/>
  <c r="E2" i="4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<sst xmlns="http://schemas.openxmlformats.org/spreadsheetml/2006/main" count="152" uniqueCount="56">
  <si>
    <t>Month</t>
  </si>
  <si>
    <t>Labor</t>
  </si>
  <si>
    <t>Materials</t>
  </si>
  <si>
    <t>Machine Hours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</si>
  <si>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</si>
  <si>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</si>
  <si>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</si>
  <si>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</si>
  <si>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</si>
  <si>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</si>
  <si>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</si>
  <si>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</si>
  <si>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</si>
  <si>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Total Cost</t>
  </si>
  <si>
    <t>1. reorder rows for oplotting (the web version requires this)</t>
  </si>
  <si>
    <t>2. select data</t>
  </si>
  <si>
    <t>3. select scatter</t>
  </si>
  <si>
    <t>4. repeat, note that you just have to slide these in the web version</t>
  </si>
  <si>
    <t>To run the regression that we need here we just select the trendline option in the chart formatting menu</t>
  </si>
  <si>
    <t>T1</t>
  </si>
  <si>
    <t>T2</t>
  </si>
  <si>
    <t>T3</t>
  </si>
  <si>
    <t>Operating Costs</t>
  </si>
  <si>
    <t>Maintenance Costs</t>
  </si>
  <si>
    <t>Miles</t>
  </si>
  <si>
    <t>January</t>
  </si>
  <si>
    <t>February</t>
  </si>
  <si>
    <t>December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</si>
  <si>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</si>
  <si>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</si>
  <si>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</si>
  <si>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</si>
  <si>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</si>
  <si>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</si>
  <si>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</si>
  <si>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</si>
  <si>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</si>
  <si>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</si>
  <si>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</si>
  <si>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</si>
  <si>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</si>
  <si>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</si>
  <si>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</si>
  <si>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</si>
  <si>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</si>
  <si>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</si>
  <si>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</si>
  <si>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</si>
  <si>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</si>
  <si>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</si>
  <si>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</si>
  <si>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</si>
  <si>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</si>
  <si>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</si>
  <si>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Operating Costs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</si>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</sst>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Helvetica Neue"/>
      <charset val="1"/>
    </font>
    <font>
      <sz val="9"/>
      <color rgb="FF000000"/>
      <name val="Helvetica Neue"/>
      <charset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6" fontId="2" fillId="2" borderId="0" xfId="0" applyNumberFormat="1" applyFont="1" applyFill="1" applyAlignment="1">
      <alignment wrapText="1"/>
    </xf>
    <xf numFmtId="0" fontId="2" fillId="0" borderId="0" xfId="0" applyFont="1" applyAlignment="1">
      <alignment wrapText="1"/>
    </xf>
    <xf numFmtId="3" fontId="2" fillId="2" borderId="0" xfId="0" applyNumberFormat="1" applyFont="1" applyFill="1" applyAlignment="1">
      <alignment wrapText="1"/>
    </xf>
    <xf numFmtId="3" fontId="2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threeplots!$C$1</c:f>
              <c:strCache>
                <c:ptCount val="1"/>
                <c:pt idx="0">
                  <c:v>Labor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threeplots!$B$2:$B$10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threeplots!$C$2:$C$10</c:f>
              <c:numCache>
                <c:formatCode>General</c:formatCode>
                <c:ptCount val="9"/>
                <c:pt idx="0" formatCode="&quot;$&quot;#,##0_);[Red]\(&quot;$&quot;#,##0\)">
                  <c:v>347</c:v>
                </c:pt>
                <c:pt idx="1">
                  <c:v>521</c:v>
                </c:pt>
                <c:pt idx="2">
                  <c:v>398</c:v>
                </c:pt>
                <c:pt idx="3">
                  <c:v>355</c:v>
                </c:pt>
                <c:pt idx="4">
                  <c:v>473</c:v>
                </c:pt>
                <c:pt idx="5">
                  <c:v>617</c:v>
                </c:pt>
                <c:pt idx="6">
                  <c:v>245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8-417A-8E84-C4AA8E9F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80264"/>
        <c:axId val="1968172104"/>
      </c:scatterChart>
      <c:valAx>
        <c:axId val="19681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72104"/>
        <c:crosses val="autoZero"/>
        <c:crossBetween val="midCat"/>
      </c:valAx>
      <c:valAx>
        <c:axId val="19681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 plot'!$C$1</c:f>
              <c:strCache>
                <c:ptCount val="1"/>
                <c:pt idx="0">
                  <c:v>Operating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612700770500217E-2"/>
                  <c:y val="-6.9363020196851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 plot'!$B$2:$B$13</c:f>
              <c:numCache>
                <c:formatCode>#,##0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plot'!$C$2:$C$13</c:f>
              <c:numCache>
                <c:formatCode>General</c:formatCode>
                <c:ptCount val="12"/>
                <c:pt idx="0" formatCode="&quot;$&quot;#,##0_);[Red]\(&quot;$&quot;#,##0\)">
                  <c:v>471</c:v>
                </c:pt>
                <c:pt idx="1">
                  <c:v>504</c:v>
                </c:pt>
                <c:pt idx="2">
                  <c:v>609</c:v>
                </c:pt>
                <c:pt idx="3">
                  <c:v>690</c:v>
                </c:pt>
                <c:pt idx="4">
                  <c:v>742</c:v>
                </c:pt>
                <c:pt idx="5">
                  <c:v>774</c:v>
                </c:pt>
                <c:pt idx="6">
                  <c:v>784</c:v>
                </c:pt>
                <c:pt idx="7">
                  <c:v>986</c:v>
                </c:pt>
                <c:pt idx="8">
                  <c:v>895</c:v>
                </c:pt>
                <c:pt idx="9">
                  <c:v>651</c:v>
                </c:pt>
                <c:pt idx="10">
                  <c:v>481</c:v>
                </c:pt>
                <c:pt idx="11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AA-4BFD-AC5A-1111A75C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5207"/>
        <c:axId val="1485873287"/>
      </c:scatterChart>
      <c:valAx>
        <c:axId val="148587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87"/>
        <c:crosses val="autoZero"/>
        <c:crossBetween val="midCat"/>
      </c:valAx>
      <c:valAx>
        <c:axId val="148587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 plot'!$D$1</c:f>
              <c:strCache>
                <c:ptCount val="1"/>
                <c:pt idx="0">
                  <c:v>Maintenance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 plot'!$B$2:$B$13</c:f>
              <c:numCache>
                <c:formatCode>#,##0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plot'!$D$2:$D$13</c:f>
              <c:numCache>
                <c:formatCode>General</c:formatCode>
                <c:ptCount val="12"/>
                <c:pt idx="0" formatCode="&quot;$&quot;#,##0_);[Red]\(&quot;$&quot;#,##0\)">
                  <c:v>437</c:v>
                </c:pt>
                <c:pt idx="1">
                  <c:v>338</c:v>
                </c:pt>
                <c:pt idx="2">
                  <c:v>343</c:v>
                </c:pt>
                <c:pt idx="3">
                  <c:v>347</c:v>
                </c:pt>
                <c:pt idx="4">
                  <c:v>294</c:v>
                </c:pt>
                <c:pt idx="5">
                  <c:v>211</c:v>
                </c:pt>
                <c:pt idx="6">
                  <c:v>176</c:v>
                </c:pt>
                <c:pt idx="7">
                  <c:v>210</c:v>
                </c:pt>
                <c:pt idx="8">
                  <c:v>282</c:v>
                </c:pt>
                <c:pt idx="9">
                  <c:v>394</c:v>
                </c:pt>
                <c:pt idx="10">
                  <c:v>381</c:v>
                </c:pt>
                <c:pt idx="11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3-4FD1-98E6-ED97D0F6F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5207"/>
        <c:axId val="1485873287"/>
      </c:scatterChart>
      <c:valAx>
        <c:axId val="148587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87"/>
        <c:crosses val="autoZero"/>
        <c:crossBetween val="midCat"/>
      </c:valAx>
      <c:valAx>
        <c:axId val="148587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'p3 plot'!$D$1</c:f>
              <c:strCache>
                <c:ptCount val="1"/>
                <c:pt idx="0">
                  <c:v>Maintenance Costs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'p3 plot'!$B$2:$B$13</c:f>
              <c:numCache>
                <c:formatCode>#,##0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plot'!$D$2:$D$13</c:f>
              <c:numCache>
                <c:formatCode>General</c:formatCode>
                <c:ptCount val="12"/>
                <c:pt idx="0" formatCode="&quot;$&quot;#,##0_);[Red]\(&quot;$&quot;#,##0\)">
                  <c:v>437</c:v>
                </c:pt>
                <c:pt idx="1">
                  <c:v>338</c:v>
                </c:pt>
                <c:pt idx="2">
                  <c:v>343</c:v>
                </c:pt>
                <c:pt idx="3">
                  <c:v>347</c:v>
                </c:pt>
                <c:pt idx="4">
                  <c:v>294</c:v>
                </c:pt>
                <c:pt idx="5">
                  <c:v>211</c:v>
                </c:pt>
                <c:pt idx="6">
                  <c:v>176</c:v>
                </c:pt>
                <c:pt idx="7">
                  <c:v>210</c:v>
                </c:pt>
                <c:pt idx="8">
                  <c:v>282</c:v>
                </c:pt>
                <c:pt idx="9">
                  <c:v>394</c:v>
                </c:pt>
                <c:pt idx="10">
                  <c:v>381</c:v>
                </c:pt>
                <c:pt idx="11">
                  <c:v>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9-4CE2-ABF9-BB7EDFA7F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5207"/>
        <c:axId val="1485873287"/>
      </c:scatterChart>
      <c:valAx>
        <c:axId val="1485875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3287"/>
        <c:crosses val="autoZero"/>
        <c:crossBetween val="midCat"/>
      </c:valAx>
      <c:valAx>
        <c:axId val="148587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875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'p3 plot'!$B$2:$B$13</c:f>
              <c:numCache>
                <c:formatCode>#,##0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plot'!$K$25:$K$36</c:f>
              <c:numCache>
                <c:formatCode>General</c:formatCode>
                <c:ptCount val="12"/>
                <c:pt idx="0">
                  <c:v>-24.329234231695807</c:v>
                </c:pt>
                <c:pt idx="1">
                  <c:v>-94.196803105760637</c:v>
                </c:pt>
                <c:pt idx="2">
                  <c:v>5.360468382384056</c:v>
                </c:pt>
                <c:pt idx="3">
                  <c:v>-78.554205526831083</c:v>
                </c:pt>
                <c:pt idx="4">
                  <c:v>-74.450216431157514</c:v>
                </c:pt>
                <c:pt idx="5">
                  <c:v>-20.135029532550789</c:v>
                </c:pt>
                <c:pt idx="6">
                  <c:v>-7.9579381278088022</c:v>
                </c:pt>
                <c:pt idx="7">
                  <c:v>79.200490272044817</c:v>
                </c:pt>
                <c:pt idx="8">
                  <c:v>314.76420098336177</c:v>
                </c:pt>
                <c:pt idx="9">
                  <c:v>57.70165255490906</c:v>
                </c:pt>
                <c:pt idx="10">
                  <c:v>-72.022156457361802</c:v>
                </c:pt>
                <c:pt idx="11">
                  <c:v>-85.381228779532535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7-4341-B694-E31C1B2D7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309823"/>
        <c:axId val="295273471"/>
      </c:scatterChart>
      <c:valAx>
        <c:axId val="29530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95273471"/>
        <c:crosses val="autoZero"/>
        <c:crossBetween val="midCat"/>
      </c:valAx>
      <c:valAx>
        <c:axId val="295273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309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Costs</c:v>
          </c:tx>
          <c:spPr>
            <a:ln w="19050">
              <a:noFill/>
            </a:ln>
          </c:spPr>
          <c:xVal>
            <c:numRef>
              <c:f>'p3 plot'!$B$2:$B$13</c:f>
              <c:numCache>
                <c:formatCode>#,##0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plot'!$C$2:$C$13</c:f>
              <c:numCache>
                <c:formatCode>General</c:formatCode>
                <c:ptCount val="12"/>
                <c:pt idx="0" formatCode="&quot;$&quot;#,##0_);[Red]\(&quot;$&quot;#,##0\)">
                  <c:v>471</c:v>
                </c:pt>
                <c:pt idx="1">
                  <c:v>504</c:v>
                </c:pt>
                <c:pt idx="2">
                  <c:v>609</c:v>
                </c:pt>
                <c:pt idx="3">
                  <c:v>690</c:v>
                </c:pt>
                <c:pt idx="4">
                  <c:v>742</c:v>
                </c:pt>
                <c:pt idx="5">
                  <c:v>774</c:v>
                </c:pt>
                <c:pt idx="6">
                  <c:v>784</c:v>
                </c:pt>
                <c:pt idx="7">
                  <c:v>986</c:v>
                </c:pt>
                <c:pt idx="8">
                  <c:v>895</c:v>
                </c:pt>
                <c:pt idx="9">
                  <c:v>651</c:v>
                </c:pt>
                <c:pt idx="10">
                  <c:v>481</c:v>
                </c:pt>
                <c:pt idx="11">
                  <c:v>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7-464C-A167-24A2B992C8E6}"/>
            </c:ext>
          </c:extLst>
        </c:ser>
        <c:ser>
          <c:idx val="1"/>
          <c:order val="1"/>
          <c:tx>
            <c:v>Predicted Operating Costs</c:v>
          </c:tx>
          <c:spPr>
            <a:ln w="19050">
              <a:noFill/>
            </a:ln>
          </c:spPr>
          <c:xVal>
            <c:numRef>
              <c:f>'p3 plot'!$B$2:$B$13</c:f>
              <c:numCache>
                <c:formatCode>#,##0</c:formatCode>
                <c:ptCount val="12"/>
                <c:pt idx="0">
                  <c:v>3420</c:v>
                </c:pt>
                <c:pt idx="1">
                  <c:v>5310</c:v>
                </c:pt>
                <c:pt idx="2">
                  <c:v>5410</c:v>
                </c:pt>
                <c:pt idx="3">
                  <c:v>8440</c:v>
                </c:pt>
                <c:pt idx="4">
                  <c:v>9320</c:v>
                </c:pt>
                <c:pt idx="5">
                  <c:v>8910</c:v>
                </c:pt>
                <c:pt idx="6">
                  <c:v>8870</c:v>
                </c:pt>
                <c:pt idx="7">
                  <c:v>10980</c:v>
                </c:pt>
                <c:pt idx="8">
                  <c:v>4980</c:v>
                </c:pt>
                <c:pt idx="9">
                  <c:v>5220</c:v>
                </c:pt>
                <c:pt idx="10">
                  <c:v>4480</c:v>
                </c:pt>
                <c:pt idx="11">
                  <c:v>2980</c:v>
                </c:pt>
              </c:numCache>
            </c:numRef>
          </c:xVal>
          <c:yVal>
            <c:numRef>
              <c:f>'p3 plot'!$J$25:$J$36</c:f>
              <c:numCache>
                <c:formatCode>General</c:formatCode>
                <c:ptCount val="12"/>
                <c:pt idx="0">
                  <c:v>495.32923423169581</c:v>
                </c:pt>
                <c:pt idx="1">
                  <c:v>598.19680310576064</c:v>
                </c:pt>
                <c:pt idx="2">
                  <c:v>603.63953161761594</c:v>
                </c:pt>
                <c:pt idx="3">
                  <c:v>768.55420552683108</c:v>
                </c:pt>
                <c:pt idx="4">
                  <c:v>816.45021643115751</c:v>
                </c:pt>
                <c:pt idx="5">
                  <c:v>794.13502953255079</c:v>
                </c:pt>
                <c:pt idx="6">
                  <c:v>791.9579381278088</c:v>
                </c:pt>
                <c:pt idx="7">
                  <c:v>906.79950972795518</c:v>
                </c:pt>
                <c:pt idx="8">
                  <c:v>580.23579901663823</c:v>
                </c:pt>
                <c:pt idx="9">
                  <c:v>593.29834744509094</c:v>
                </c:pt>
                <c:pt idx="10">
                  <c:v>553.0221564573618</c:v>
                </c:pt>
                <c:pt idx="11">
                  <c:v>471.38122877953253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7-464C-A167-24A2B992C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97136"/>
        <c:axId val="557799136"/>
      </c:scatterChart>
      <c:valAx>
        <c:axId val="55779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557799136"/>
        <c:crosses val="autoZero"/>
        <c:crossBetween val="midCat"/>
      </c:valAx>
      <c:valAx>
        <c:axId val="557799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Operating Costs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55779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threeplots!$D$1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threeplots!$B$2:$B$10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threeplots!$D$2:$D$10</c:f>
              <c:numCache>
                <c:formatCode>General</c:formatCode>
                <c:ptCount val="9"/>
                <c:pt idx="0" formatCode="&quot;$&quot;#,##0_);[Red]\(&quot;$&quot;#,##0\)">
                  <c:v>847</c:v>
                </c:pt>
                <c:pt idx="1">
                  <c:v>0</c:v>
                </c:pt>
                <c:pt idx="2">
                  <c:v>0</c:v>
                </c:pt>
                <c:pt idx="3">
                  <c:v>961</c:v>
                </c:pt>
                <c:pt idx="4">
                  <c:v>0</c:v>
                </c:pt>
                <c:pt idx="5">
                  <c:v>0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F-43F5-987D-3138F786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048"/>
        <c:axId val="112656568"/>
      </c:scatterChart>
      <c:valAx>
        <c:axId val="1126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568"/>
        <c:crosses val="autoZero"/>
        <c:crossBetween val="midCat"/>
      </c:valAx>
      <c:valAx>
        <c:axId val="1126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threeplots!$E$1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threeplots!$B$2:$B$10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threeplots!$E$2:$E$10</c:f>
              <c:numCache>
                <c:formatCode>"$"#,##0_);[Red]\("$"#,##0\)</c:formatCode>
                <c:ptCount val="9"/>
                <c:pt idx="0">
                  <c:v>1194</c:v>
                </c:pt>
                <c:pt idx="1">
                  <c:v>521</c:v>
                </c:pt>
                <c:pt idx="2">
                  <c:v>398</c:v>
                </c:pt>
                <c:pt idx="3">
                  <c:v>1316</c:v>
                </c:pt>
                <c:pt idx="4">
                  <c:v>473</c:v>
                </c:pt>
                <c:pt idx="5">
                  <c:v>617</c:v>
                </c:pt>
                <c:pt idx="6">
                  <c:v>1066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7-497F-BC0A-A809F9BD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0760"/>
        <c:axId val="491414200"/>
      </c:scatterChart>
      <c:valAx>
        <c:axId val="4914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200"/>
        <c:crosses val="autoZero"/>
        <c:crossBetween val="midCat"/>
      </c:valAx>
      <c:valAx>
        <c:axId val="4914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threeregs!$C$1</c:f>
              <c:strCache>
                <c:ptCount val="1"/>
                <c:pt idx="0">
                  <c:v>Labor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threeregs!$B$2:$B$10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threeregs!$C$2:$C$10</c:f>
              <c:numCache>
                <c:formatCode>General</c:formatCode>
                <c:ptCount val="9"/>
                <c:pt idx="0" formatCode="&quot;$&quot;#,##0_);[Red]\(&quot;$&quot;#,##0\)">
                  <c:v>347</c:v>
                </c:pt>
                <c:pt idx="1">
                  <c:v>521</c:v>
                </c:pt>
                <c:pt idx="2">
                  <c:v>398</c:v>
                </c:pt>
                <c:pt idx="3">
                  <c:v>355</c:v>
                </c:pt>
                <c:pt idx="4">
                  <c:v>473</c:v>
                </c:pt>
                <c:pt idx="5">
                  <c:v>617</c:v>
                </c:pt>
                <c:pt idx="6">
                  <c:v>245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E-46AA-9F73-2AEBCFCD6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180264"/>
        <c:axId val="1968172104"/>
      </c:scatterChart>
      <c:valAx>
        <c:axId val="196818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72104"/>
        <c:crosses val="autoZero"/>
        <c:crossBetween val="midCat"/>
      </c:valAx>
      <c:valAx>
        <c:axId val="196817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threeregs!$D$1</c:f>
              <c:strCache>
                <c:ptCount val="1"/>
                <c:pt idx="0">
                  <c:v>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threeregs!$B$2:$B$10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threeregs!$D$2:$D$10</c:f>
              <c:numCache>
                <c:formatCode>General</c:formatCode>
                <c:ptCount val="9"/>
                <c:pt idx="0" formatCode="&quot;$&quot;#,##0_);[Red]\(&quot;$&quot;#,##0\)">
                  <c:v>847</c:v>
                </c:pt>
                <c:pt idx="1">
                  <c:v>0</c:v>
                </c:pt>
                <c:pt idx="2">
                  <c:v>0</c:v>
                </c:pt>
                <c:pt idx="3">
                  <c:v>961</c:v>
                </c:pt>
                <c:pt idx="4">
                  <c:v>0</c:v>
                </c:pt>
                <c:pt idx="5">
                  <c:v>0</c:v>
                </c:pt>
                <c:pt idx="6">
                  <c:v>821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E-4B3B-8D63-D4224E6FC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048"/>
        <c:axId val="112656568"/>
      </c:scatterChart>
      <c:valAx>
        <c:axId val="11265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568"/>
        <c:crosses val="autoZero"/>
        <c:crossBetween val="midCat"/>
      </c:valAx>
      <c:valAx>
        <c:axId val="11265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threeregs!$E$1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threeregs!$B$2:$B$10</c:f>
              <c:numCache>
                <c:formatCode>General</c:formatCode>
                <c:ptCount val="9"/>
                <c:pt idx="0">
                  <c:v>30</c:v>
                </c:pt>
                <c:pt idx="1">
                  <c:v>63</c:v>
                </c:pt>
                <c:pt idx="2">
                  <c:v>49</c:v>
                </c:pt>
                <c:pt idx="3">
                  <c:v>38</c:v>
                </c:pt>
                <c:pt idx="4">
                  <c:v>57</c:v>
                </c:pt>
                <c:pt idx="5">
                  <c:v>73</c:v>
                </c:pt>
                <c:pt idx="6">
                  <c:v>19</c:v>
                </c:pt>
                <c:pt idx="7">
                  <c:v>53</c:v>
                </c:pt>
                <c:pt idx="8">
                  <c:v>42</c:v>
                </c:pt>
              </c:numCache>
            </c:numRef>
          </c:xVal>
          <c:yVal>
            <c:numRef>
              <c:f>threeregs!$E$2:$E$10</c:f>
              <c:numCache>
                <c:formatCode>"$"#,##0_);[Red]\("$"#,##0\)</c:formatCode>
                <c:ptCount val="9"/>
                <c:pt idx="0">
                  <c:v>1194</c:v>
                </c:pt>
                <c:pt idx="1">
                  <c:v>521</c:v>
                </c:pt>
                <c:pt idx="2">
                  <c:v>398</c:v>
                </c:pt>
                <c:pt idx="3">
                  <c:v>1316</c:v>
                </c:pt>
                <c:pt idx="4">
                  <c:v>473</c:v>
                </c:pt>
                <c:pt idx="5">
                  <c:v>617</c:v>
                </c:pt>
                <c:pt idx="6">
                  <c:v>1066</c:v>
                </c:pt>
                <c:pt idx="7">
                  <c:v>487</c:v>
                </c:pt>
                <c:pt idx="8">
                  <c:v>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B-461A-8FF6-97505C1D4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00760"/>
        <c:axId val="491414200"/>
      </c:scatterChart>
      <c:valAx>
        <c:axId val="4914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14200"/>
        <c:crosses val="autoZero"/>
        <c:crossBetween val="midCat"/>
      </c:valAx>
      <c:valAx>
        <c:axId val="4914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threeregs!$C$59</c:f>
              <c:strCache>
                <c:ptCount val="1"/>
                <c:pt idx="0">
                  <c:v>Labor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threeregs!$B$60:$B$62</c:f>
              <c:numCache>
                <c:formatCode>General</c:formatCode>
                <c:ptCount val="3"/>
                <c:pt idx="0">
                  <c:v>142</c:v>
                </c:pt>
                <c:pt idx="1">
                  <c:v>168</c:v>
                </c:pt>
                <c:pt idx="2">
                  <c:v>114</c:v>
                </c:pt>
              </c:numCache>
            </c:numRef>
          </c:xVal>
          <c:yVal>
            <c:numRef>
              <c:f>threeregs!$C$60:$C$62</c:f>
              <c:numCache>
                <c:formatCode>General</c:formatCode>
                <c:ptCount val="3"/>
                <c:pt idx="0">
                  <c:v>1266</c:v>
                </c:pt>
                <c:pt idx="1">
                  <c:v>1445</c:v>
                </c:pt>
                <c:pt idx="2">
                  <c:v>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B-4363-A61D-EE12B8DF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69064"/>
        <c:axId val="1968282024"/>
      </c:scatterChart>
      <c:valAx>
        <c:axId val="19682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2024"/>
        <c:crosses val="autoZero"/>
        <c:crossBetween val="midCat"/>
      </c:valAx>
      <c:valAx>
        <c:axId val="19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threeregs!$D$59</c:f>
              <c:strCache>
                <c:ptCount val="1"/>
                <c:pt idx="0">
                  <c:v>Materials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threeregs!$B$60:$B$62</c:f>
              <c:numCache>
                <c:formatCode>General</c:formatCode>
                <c:ptCount val="3"/>
                <c:pt idx="0">
                  <c:v>142</c:v>
                </c:pt>
                <c:pt idx="1">
                  <c:v>168</c:v>
                </c:pt>
                <c:pt idx="2">
                  <c:v>114</c:v>
                </c:pt>
              </c:numCache>
            </c:numRef>
          </c:xVal>
          <c:yVal>
            <c:numRef>
              <c:f>threeregs!$D$60:$D$62</c:f>
              <c:numCache>
                <c:formatCode>General</c:formatCode>
                <c:ptCount val="3"/>
                <c:pt idx="0">
                  <c:v>847</c:v>
                </c:pt>
                <c:pt idx="1">
                  <c:v>961</c:v>
                </c:pt>
                <c:pt idx="2">
                  <c:v>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F-423D-B399-FE330F00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69064"/>
        <c:axId val="1968282024"/>
      </c:scatterChart>
      <c:valAx>
        <c:axId val="19682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2024"/>
        <c:crosses val="autoZero"/>
        <c:crossBetween val="midCat"/>
      </c:valAx>
      <c:valAx>
        <c:axId val="19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threeregs!$E$59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threeregs!$B$60:$B$62</c:f>
              <c:numCache>
                <c:formatCode>General</c:formatCode>
                <c:ptCount val="3"/>
                <c:pt idx="0">
                  <c:v>142</c:v>
                </c:pt>
                <c:pt idx="1">
                  <c:v>168</c:v>
                </c:pt>
                <c:pt idx="2">
                  <c:v>114</c:v>
                </c:pt>
              </c:numCache>
            </c:numRef>
          </c:xVal>
          <c:yVal>
            <c:numRef>
              <c:f>threeregs!$E$60:$E$62</c:f>
              <c:numCache>
                <c:formatCode>General</c:formatCode>
                <c:ptCount val="3"/>
                <c:pt idx="0">
                  <c:v>2113</c:v>
                </c:pt>
                <c:pt idx="1">
                  <c:v>2406</c:v>
                </c:pt>
                <c:pt idx="2">
                  <c:v>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C-463A-903F-DEB57778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69064"/>
        <c:axId val="1968282024"/>
      </c:scatterChart>
      <c:valAx>
        <c:axId val="196826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82024"/>
        <c:crosses val="autoZero"/>
        <c:crossBetween val="midCat"/>
      </c:valAx>
      <c:valAx>
        <c:axId val="1968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69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180975</xdr:rowOff>
    </xdr:from>
    <xdr:to>
      <xdr:col>6</xdr:col>
      <xdr:colOff>304800</xdr:colOff>
      <xdr:row>25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097FA0-999D-D2AB-D77C-E5BE9B6A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180975</xdr:rowOff>
    </xdr:from>
    <xdr:to>
      <xdr:col>6</xdr:col>
      <xdr:colOff>333375</xdr:colOff>
      <xdr:row>40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53D332-95CF-0C3E-8C51-C5C68A244298}"/>
            </a:ext>
            <a:ext uri="{147F2762-F138-4A5C-976F-8EAC2B608ADB}">
              <a16:predDERef xmlns:a16="http://schemas.microsoft.com/office/drawing/2014/main" pred="{BC097FA0-999D-D2AB-D77C-E5BE9B6A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41</xdr:row>
      <xdr:rowOff>0</xdr:rowOff>
    </xdr:from>
    <xdr:to>
      <xdr:col>6</xdr:col>
      <xdr:colOff>342900</xdr:colOff>
      <xdr:row>55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B09007-7764-05F7-09D1-17348A289027}"/>
            </a:ext>
            <a:ext uri="{147F2762-F138-4A5C-976F-8EAC2B608ADB}">
              <a16:predDERef xmlns:a16="http://schemas.microsoft.com/office/drawing/2014/main" pred="{4553D332-95CF-0C3E-8C51-C5C68A244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10</xdr:row>
      <xdr:rowOff>180975</xdr:rowOff>
    </xdr:from>
    <xdr:to>
      <xdr:col>6</xdr:col>
      <xdr:colOff>304800</xdr:colOff>
      <xdr:row>25</xdr:row>
      <xdr:rowOff>66675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6B1486E1-713C-4BE5-A71E-76483B3F4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25</xdr:row>
      <xdr:rowOff>180975</xdr:rowOff>
    </xdr:from>
    <xdr:to>
      <xdr:col>6</xdr:col>
      <xdr:colOff>333375</xdr:colOff>
      <xdr:row>40</xdr:row>
      <xdr:rowOff>66675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F01582A2-916E-4D16-BA5F-28C20A5C8257}"/>
            </a:ext>
            <a:ext uri="{147F2762-F138-4A5C-976F-8EAC2B608ADB}">
              <a16:predDERef xmlns:a16="http://schemas.microsoft.com/office/drawing/2014/main" pred="{6B1486E1-713C-4BE5-A71E-76483B3F4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41</xdr:row>
      <xdr:rowOff>0</xdr:rowOff>
    </xdr:from>
    <xdr:to>
      <xdr:col>6</xdr:col>
      <xdr:colOff>342900</xdr:colOff>
      <xdr:row>55</xdr:row>
      <xdr:rowOff>76200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55CC3B80-7EBE-4A48-8BD7-CBCE91EB70AC}"/>
            </a:ext>
            <a:ext uri="{147F2762-F138-4A5C-976F-8EAC2B608ADB}">
              <a16:predDERef xmlns:a16="http://schemas.microsoft.com/office/drawing/2014/main" pred="{F01582A2-916E-4D16-BA5F-28C20A5C8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6</xdr:col>
      <xdr:colOff>257175</xdr:colOff>
      <xdr:row>77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3AC528-B449-96CB-0E31-D26748739F63}"/>
            </a:ext>
            <a:ext uri="{147F2762-F138-4A5C-976F-8EAC2B608ADB}">
              <a16:predDERef xmlns:a16="http://schemas.microsoft.com/office/drawing/2014/main" pred="{55CC3B80-7EBE-4A48-8BD7-CBCE91EB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77</xdr:row>
      <xdr:rowOff>142875</xdr:rowOff>
    </xdr:from>
    <xdr:to>
      <xdr:col>6</xdr:col>
      <xdr:colOff>276225</xdr:colOff>
      <xdr:row>92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6FCA05-D0A9-4347-A1C4-7457BE47882B}"/>
            </a:ext>
            <a:ext uri="{147F2762-F138-4A5C-976F-8EAC2B608ADB}">
              <a16:predDERef xmlns:a16="http://schemas.microsoft.com/office/drawing/2014/main" pred="{763AC528-B449-96CB-0E31-D26748739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93</xdr:row>
      <xdr:rowOff>19050</xdr:rowOff>
    </xdr:from>
    <xdr:to>
      <xdr:col>6</xdr:col>
      <xdr:colOff>266700</xdr:colOff>
      <xdr:row>107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DC4351-EE2A-4BAA-8EBE-79D36932A474}"/>
            </a:ext>
            <a:ext uri="{147F2762-F138-4A5C-976F-8EAC2B608ADB}">
              <a16:predDERef xmlns:a16="http://schemas.microsoft.com/office/drawing/2014/main" pred="{9F6FCA05-D0A9-4347-A1C4-7457BE478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14</xdr:row>
      <xdr:rowOff>0</xdr:rowOff>
    </xdr:from>
    <xdr:to>
      <xdr:col>6</xdr:col>
      <xdr:colOff>561975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E0614-3C38-2B9A-A181-2D4885E2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38100</xdr:rowOff>
    </xdr:from>
    <xdr:to>
      <xdr:col>6</xdr:col>
      <xdr:colOff>542925</xdr:colOff>
      <xdr:row>43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01A9D0-BEB9-468F-BEB5-8FF4BB23A6B8}"/>
            </a:ext>
            <a:ext uri="{147F2762-F138-4A5C-976F-8EAC2B608ADB}">
              <a16:predDERef xmlns:a16="http://schemas.microsoft.com/office/drawing/2014/main" pred="{3BCE0614-3C38-2B9A-A181-2D4885E2F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180975</xdr:rowOff>
    </xdr:from>
    <xdr:to>
      <xdr:col>6</xdr:col>
      <xdr:colOff>542925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2A840-D059-437A-8C07-B13D4ECEB023}"/>
            </a:ext>
            <a:ext uri="{147F2762-F138-4A5C-976F-8EAC2B608ADB}">
              <a16:predDERef xmlns:a16="http://schemas.microsoft.com/office/drawing/2014/main" pred="{6F01A9D0-BEB9-468F-BEB5-8FF4BB23A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520700</xdr:colOff>
      <xdr:row>1</xdr:row>
      <xdr:rowOff>177799</xdr:rowOff>
    </xdr:from>
    <xdr:to>
      <xdr:col>24</xdr:col>
      <xdr:colOff>407737</xdr:colOff>
      <xdr:row>16</xdr:row>
      <xdr:rowOff>93578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7EC493-66DF-5FE2-F8F9-C324D2167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607596</xdr:colOff>
      <xdr:row>16</xdr:row>
      <xdr:rowOff>193173</xdr:rowOff>
    </xdr:from>
    <xdr:to>
      <xdr:col>28</xdr:col>
      <xdr:colOff>120316</xdr:colOff>
      <xdr:row>43</xdr:row>
      <xdr:rowOff>40104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1EB49C-DF76-542A-455D-B8E9B486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4CA4-AA7A-400A-9A2A-A9787AF4C187}">
  <dimension ref="A1:D10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19.33203125" customWidth="1"/>
  </cols>
  <sheetData>
    <row r="1" spans="1:4" ht="2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3">
        <v>347</v>
      </c>
      <c r="C2" s="3">
        <v>847</v>
      </c>
      <c r="D2" s="2">
        <v>30</v>
      </c>
    </row>
    <row r="3" spans="1:4" x14ac:dyDescent="0.2">
      <c r="A3" s="4" t="s">
        <v>5</v>
      </c>
      <c r="B3" s="4">
        <v>521</v>
      </c>
      <c r="C3" s="4">
        <v>0</v>
      </c>
      <c r="D3" s="4">
        <v>63</v>
      </c>
    </row>
    <row r="4" spans="1:4" x14ac:dyDescent="0.2">
      <c r="A4" s="2" t="s">
        <v>6</v>
      </c>
      <c r="B4" s="2">
        <v>398</v>
      </c>
      <c r="C4" s="2">
        <v>0</v>
      </c>
      <c r="D4" s="2">
        <v>49</v>
      </c>
    </row>
    <row r="5" spans="1:4" x14ac:dyDescent="0.2">
      <c r="A5" s="4" t="s">
        <v>7</v>
      </c>
      <c r="B5" s="4">
        <v>355</v>
      </c>
      <c r="C5" s="4">
        <v>961</v>
      </c>
      <c r="D5" s="4">
        <v>38</v>
      </c>
    </row>
    <row r="6" spans="1:4" x14ac:dyDescent="0.2">
      <c r="A6" s="2" t="s">
        <v>8</v>
      </c>
      <c r="B6" s="2">
        <v>473</v>
      </c>
      <c r="C6" s="2">
        <v>0</v>
      </c>
      <c r="D6" s="2">
        <v>57</v>
      </c>
    </row>
    <row r="7" spans="1:4" x14ac:dyDescent="0.2">
      <c r="A7" s="4" t="s">
        <v>9</v>
      </c>
      <c r="B7" s="4">
        <v>617</v>
      </c>
      <c r="C7" s="4">
        <v>0</v>
      </c>
      <c r="D7" s="4">
        <v>73</v>
      </c>
    </row>
    <row r="8" spans="1:4" x14ac:dyDescent="0.2">
      <c r="A8" s="2" t="s">
        <v>10</v>
      </c>
      <c r="B8" s="2">
        <v>245</v>
      </c>
      <c r="C8" s="2">
        <v>821</v>
      </c>
      <c r="D8" s="2">
        <v>19</v>
      </c>
    </row>
    <row r="9" spans="1:4" x14ac:dyDescent="0.2">
      <c r="A9" s="4" t="s">
        <v>11</v>
      </c>
      <c r="B9" s="4">
        <v>487</v>
      </c>
      <c r="C9" s="4">
        <v>0</v>
      </c>
      <c r="D9" s="4">
        <v>53</v>
      </c>
    </row>
    <row r="10" spans="1:4" x14ac:dyDescent="0.2">
      <c r="A10" s="2" t="s">
        <v>12</v>
      </c>
      <c r="B10" s="2">
        <v>431</v>
      </c>
      <c r="C10" s="2">
        <v>0</v>
      </c>
      <c r="D10" s="2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2D9F-A444-4A5A-AC3D-01BEA80780D1}">
  <dimension ref="A1:E10"/>
  <sheetViews>
    <sheetView workbookViewId="0">
      <selection activeCell="C50" sqref="C50"/>
    </sheetView>
  </sheetViews>
  <sheetFormatPr baseColWidth="10" defaultColWidth="8.83203125" defaultRowHeight="15" x14ac:dyDescent="0.2"/>
  <cols>
    <col min="1" max="1" width="19.33203125" customWidth="1"/>
  </cols>
  <sheetData>
    <row r="1" spans="1:5" ht="27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3</v>
      </c>
    </row>
    <row r="2" spans="1:5" x14ac:dyDescent="0.2">
      <c r="A2" s="2" t="s">
        <v>4</v>
      </c>
      <c r="B2" s="3">
        <v>347</v>
      </c>
      <c r="C2" s="3">
        <v>847</v>
      </c>
      <c r="D2" s="3">
        <f>B2+C2</f>
        <v>1194</v>
      </c>
      <c r="E2" s="2">
        <v>30</v>
      </c>
    </row>
    <row r="3" spans="1:5" x14ac:dyDescent="0.2">
      <c r="A3" s="4" t="s">
        <v>5</v>
      </c>
      <c r="B3" s="4">
        <v>521</v>
      </c>
      <c r="C3" s="4">
        <v>0</v>
      </c>
      <c r="D3" s="3">
        <f t="shared" ref="D3:D10" si="0">B3+C3</f>
        <v>521</v>
      </c>
      <c r="E3" s="4">
        <v>63</v>
      </c>
    </row>
    <row r="4" spans="1:5" x14ac:dyDescent="0.2">
      <c r="A4" s="2" t="s">
        <v>6</v>
      </c>
      <c r="B4" s="2">
        <v>398</v>
      </c>
      <c r="C4" s="2">
        <v>0</v>
      </c>
      <c r="D4" s="3">
        <f t="shared" si="0"/>
        <v>398</v>
      </c>
      <c r="E4" s="2">
        <v>49</v>
      </c>
    </row>
    <row r="5" spans="1:5" x14ac:dyDescent="0.2">
      <c r="A5" s="4" t="s">
        <v>7</v>
      </c>
      <c r="B5" s="4">
        <v>355</v>
      </c>
      <c r="C5" s="4">
        <v>961</v>
      </c>
      <c r="D5" s="3">
        <f t="shared" si="0"/>
        <v>1316</v>
      </c>
      <c r="E5" s="4">
        <v>38</v>
      </c>
    </row>
    <row r="6" spans="1:5" x14ac:dyDescent="0.2">
      <c r="A6" s="2" t="s">
        <v>8</v>
      </c>
      <c r="B6" s="2">
        <v>473</v>
      </c>
      <c r="C6" s="2">
        <v>0</v>
      </c>
      <c r="D6" s="3">
        <f t="shared" si="0"/>
        <v>473</v>
      </c>
      <c r="E6" s="2">
        <v>57</v>
      </c>
    </row>
    <row r="7" spans="1:5" x14ac:dyDescent="0.2">
      <c r="A7" s="4" t="s">
        <v>9</v>
      </c>
      <c r="B7" s="4">
        <v>617</v>
      </c>
      <c r="C7" s="4">
        <v>0</v>
      </c>
      <c r="D7" s="3">
        <f t="shared" si="0"/>
        <v>617</v>
      </c>
      <c r="E7" s="4">
        <v>73</v>
      </c>
    </row>
    <row r="8" spans="1:5" x14ac:dyDescent="0.2">
      <c r="A8" s="2" t="s">
        <v>10</v>
      </c>
      <c r="B8" s="2">
        <v>245</v>
      </c>
      <c r="C8" s="2">
        <v>821</v>
      </c>
      <c r="D8" s="3">
        <f t="shared" si="0"/>
        <v>1066</v>
      </c>
      <c r="E8" s="2">
        <v>19</v>
      </c>
    </row>
    <row r="9" spans="1:5" x14ac:dyDescent="0.2">
      <c r="A9" s="4" t="s">
        <v>11</v>
      </c>
      <c r="B9" s="4">
        <v>487</v>
      </c>
      <c r="C9" s="4">
        <v>0</v>
      </c>
      <c r="D9" s="3">
        <f t="shared" si="0"/>
        <v>487</v>
      </c>
      <c r="E9" s="4">
        <v>53</v>
      </c>
    </row>
    <row r="10" spans="1:5" x14ac:dyDescent="0.2">
      <c r="A10" s="2" t="s">
        <v>12</v>
      </c>
      <c r="B10" s="2">
        <v>431</v>
      </c>
      <c r="C10" s="2">
        <v>0</v>
      </c>
      <c r="D10" s="3">
        <f t="shared" si="0"/>
        <v>431</v>
      </c>
      <c r="E10" s="2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9863-144F-4942-A217-1433F2CD84FC}">
  <dimension ref="A1:G10"/>
  <sheetViews>
    <sheetView workbookViewId="0">
      <selection activeCell="B1" sqref="B1:C10"/>
    </sheetView>
  </sheetViews>
  <sheetFormatPr baseColWidth="10" defaultColWidth="8.83203125" defaultRowHeight="15" x14ac:dyDescent="0.2"/>
  <cols>
    <col min="1" max="1" width="19.33203125" customWidth="1"/>
    <col min="2" max="2" width="8.83203125" customWidth="1"/>
  </cols>
  <sheetData>
    <row r="1" spans="1:7" ht="27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13</v>
      </c>
    </row>
    <row r="2" spans="1:7" x14ac:dyDescent="0.2">
      <c r="A2" s="2" t="s">
        <v>4</v>
      </c>
      <c r="B2" s="2">
        <v>30</v>
      </c>
      <c r="C2" s="3">
        <v>347</v>
      </c>
      <c r="D2" s="3">
        <v>847</v>
      </c>
      <c r="E2" s="3">
        <f>C2+D2</f>
        <v>1194</v>
      </c>
      <c r="G2" t="s">
        <v>14</v>
      </c>
    </row>
    <row r="3" spans="1:7" x14ac:dyDescent="0.2">
      <c r="A3" s="4" t="s">
        <v>5</v>
      </c>
      <c r="B3" s="4">
        <v>63</v>
      </c>
      <c r="C3" s="4">
        <v>521</v>
      </c>
      <c r="D3" s="4">
        <v>0</v>
      </c>
      <c r="E3" s="3">
        <f t="shared" ref="E3:E10" si="0">C3+D3</f>
        <v>521</v>
      </c>
      <c r="G3" t="s">
        <v>15</v>
      </c>
    </row>
    <row r="4" spans="1:7" x14ac:dyDescent="0.2">
      <c r="A4" s="2" t="s">
        <v>6</v>
      </c>
      <c r="B4" s="2">
        <v>49</v>
      </c>
      <c r="C4" s="2">
        <v>398</v>
      </c>
      <c r="D4" s="2">
        <v>0</v>
      </c>
      <c r="E4" s="3">
        <f t="shared" si="0"/>
        <v>398</v>
      </c>
      <c r="G4" t="s">
        <v>16</v>
      </c>
    </row>
    <row r="5" spans="1:7" x14ac:dyDescent="0.2">
      <c r="A5" s="4" t="s">
        <v>7</v>
      </c>
      <c r="B5" s="4">
        <v>38</v>
      </c>
      <c r="C5" s="4">
        <v>355</v>
      </c>
      <c r="D5" s="4">
        <v>961</v>
      </c>
      <c r="E5" s="3">
        <f t="shared" si="0"/>
        <v>1316</v>
      </c>
      <c r="G5" t="s">
        <v>17</v>
      </c>
    </row>
    <row r="6" spans="1:7" x14ac:dyDescent="0.2">
      <c r="A6" s="2" t="s">
        <v>8</v>
      </c>
      <c r="B6" s="2">
        <v>57</v>
      </c>
      <c r="C6" s="2">
        <v>473</v>
      </c>
      <c r="D6" s="2">
        <v>0</v>
      </c>
      <c r="E6" s="3">
        <f t="shared" si="0"/>
        <v>473</v>
      </c>
    </row>
    <row r="7" spans="1:7" x14ac:dyDescent="0.2">
      <c r="A7" s="4" t="s">
        <v>9</v>
      </c>
      <c r="B7" s="4">
        <v>73</v>
      </c>
      <c r="C7" s="4">
        <v>617</v>
      </c>
      <c r="D7" s="4">
        <v>0</v>
      </c>
      <c r="E7" s="3">
        <f t="shared" si="0"/>
        <v>617</v>
      </c>
    </row>
    <row r="8" spans="1:7" x14ac:dyDescent="0.2">
      <c r="A8" s="2" t="s">
        <v>10</v>
      </c>
      <c r="B8" s="2">
        <v>19</v>
      </c>
      <c r="C8" s="2">
        <v>245</v>
      </c>
      <c r="D8" s="2">
        <v>821</v>
      </c>
      <c r="E8" s="3">
        <f t="shared" si="0"/>
        <v>1066</v>
      </c>
    </row>
    <row r="9" spans="1:7" x14ac:dyDescent="0.2">
      <c r="A9" s="4" t="s">
        <v>11</v>
      </c>
      <c r="B9" s="4">
        <v>53</v>
      </c>
      <c r="C9" s="4">
        <v>487</v>
      </c>
      <c r="D9" s="4">
        <v>0</v>
      </c>
      <c r="E9" s="3">
        <f t="shared" si="0"/>
        <v>487</v>
      </c>
    </row>
    <row r="10" spans="1:7" x14ac:dyDescent="0.2">
      <c r="A10" s="2" t="s">
        <v>12</v>
      </c>
      <c r="B10" s="2">
        <v>42</v>
      </c>
      <c r="C10" s="2">
        <v>431</v>
      </c>
      <c r="D10" s="2">
        <v>0</v>
      </c>
      <c r="E10" s="3">
        <f t="shared" si="0"/>
        <v>431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2A89-1AC4-4551-864D-418DCD5DA4C4}">
  <dimension ref="A1:G62"/>
  <sheetViews>
    <sheetView topLeftCell="A27" workbookViewId="0">
      <selection activeCell="A58" sqref="A58"/>
    </sheetView>
  </sheetViews>
  <sheetFormatPr baseColWidth="10" defaultColWidth="8.83203125" defaultRowHeight="15" x14ac:dyDescent="0.2"/>
  <cols>
    <col min="1" max="1" width="19.33203125" customWidth="1"/>
    <col min="2" max="2" width="8.83203125" customWidth="1"/>
  </cols>
  <sheetData>
    <row r="1" spans="1:7" ht="27" x14ac:dyDescent="0.2">
      <c r="A1" s="1" t="s">
        <v>0</v>
      </c>
      <c r="B1" s="1" t="s">
        <v>3</v>
      </c>
      <c r="C1" s="1" t="s">
        <v>1</v>
      </c>
      <c r="D1" s="1" t="s">
        <v>2</v>
      </c>
      <c r="E1" s="1" t="s">
        <v>13</v>
      </c>
    </row>
    <row r="2" spans="1:7" x14ac:dyDescent="0.2">
      <c r="A2" s="2" t="s">
        <v>4</v>
      </c>
      <c r="B2" s="2">
        <v>30</v>
      </c>
      <c r="C2" s="3">
        <v>347</v>
      </c>
      <c r="D2" s="3">
        <v>847</v>
      </c>
      <c r="E2" s="3">
        <f>C2+D2</f>
        <v>1194</v>
      </c>
      <c r="G2" t="s">
        <v>14</v>
      </c>
    </row>
    <row r="3" spans="1:7" x14ac:dyDescent="0.2">
      <c r="A3" s="4" t="s">
        <v>5</v>
      </c>
      <c r="B3" s="4">
        <v>63</v>
      </c>
      <c r="C3" s="4">
        <v>521</v>
      </c>
      <c r="D3" s="4">
        <v>0</v>
      </c>
      <c r="E3" s="3">
        <f t="shared" ref="E3:E10" si="0">C3+D3</f>
        <v>521</v>
      </c>
      <c r="G3" t="s">
        <v>15</v>
      </c>
    </row>
    <row r="4" spans="1:7" x14ac:dyDescent="0.2">
      <c r="A4" s="2" t="s">
        <v>6</v>
      </c>
      <c r="B4" s="2">
        <v>49</v>
      </c>
      <c r="C4" s="2">
        <v>398</v>
      </c>
      <c r="D4" s="2">
        <v>0</v>
      </c>
      <c r="E4" s="3">
        <f t="shared" si="0"/>
        <v>398</v>
      </c>
      <c r="G4" t="s">
        <v>16</v>
      </c>
    </row>
    <row r="5" spans="1:7" x14ac:dyDescent="0.2">
      <c r="A5" s="4" t="s">
        <v>7</v>
      </c>
      <c r="B5" s="4">
        <v>38</v>
      </c>
      <c r="C5" s="4">
        <v>355</v>
      </c>
      <c r="D5" s="4">
        <v>961</v>
      </c>
      <c r="E5" s="3">
        <f t="shared" si="0"/>
        <v>1316</v>
      </c>
      <c r="G5" t="s">
        <v>17</v>
      </c>
    </row>
    <row r="6" spans="1:7" x14ac:dyDescent="0.2">
      <c r="A6" s="2" t="s">
        <v>8</v>
      </c>
      <c r="B6" s="2">
        <v>57</v>
      </c>
      <c r="C6" s="2">
        <v>473</v>
      </c>
      <c r="D6" s="2">
        <v>0</v>
      </c>
      <c r="E6" s="3">
        <f t="shared" si="0"/>
        <v>473</v>
      </c>
      <c r="G6" t="s">
        <v>18</v>
      </c>
    </row>
    <row r="7" spans="1:7" x14ac:dyDescent="0.2">
      <c r="A7" s="4" t="s">
        <v>9</v>
      </c>
      <c r="B7" s="4">
        <v>73</v>
      </c>
      <c r="C7" s="4">
        <v>617</v>
      </c>
      <c r="D7" s="4">
        <v>0</v>
      </c>
      <c r="E7" s="3">
        <f t="shared" si="0"/>
        <v>617</v>
      </c>
    </row>
    <row r="8" spans="1:7" x14ac:dyDescent="0.2">
      <c r="A8" s="2" t="s">
        <v>10</v>
      </c>
      <c r="B8" s="2">
        <v>19</v>
      </c>
      <c r="C8" s="2">
        <v>245</v>
      </c>
      <c r="D8" s="2">
        <v>821</v>
      </c>
      <c r="E8" s="3">
        <f t="shared" si="0"/>
        <v>1066</v>
      </c>
    </row>
    <row r="9" spans="1:7" x14ac:dyDescent="0.2">
      <c r="A9" s="4" t="s">
        <v>11</v>
      </c>
      <c r="B9" s="4">
        <v>53</v>
      </c>
      <c r="C9" s="4">
        <v>487</v>
      </c>
      <c r="D9" s="4">
        <v>0</v>
      </c>
      <c r="E9" s="3">
        <f t="shared" si="0"/>
        <v>487</v>
      </c>
    </row>
    <row r="10" spans="1:7" x14ac:dyDescent="0.2">
      <c r="A10" s="2" t="s">
        <v>12</v>
      </c>
      <c r="B10" s="2">
        <v>42</v>
      </c>
      <c r="C10" s="2">
        <v>431</v>
      </c>
      <c r="D10" s="2">
        <v>0</v>
      </c>
      <c r="E10" s="3">
        <f t="shared" si="0"/>
        <v>431</v>
      </c>
    </row>
    <row r="59" spans="1:5" ht="27" x14ac:dyDescent="0.2">
      <c r="A59" s="1" t="s">
        <v>0</v>
      </c>
      <c r="B59" s="1" t="s">
        <v>3</v>
      </c>
      <c r="C59" s="1" t="s">
        <v>1</v>
      </c>
      <c r="D59" s="1" t="s">
        <v>2</v>
      </c>
      <c r="E59" s="1" t="s">
        <v>13</v>
      </c>
    </row>
    <row r="60" spans="1:5" x14ac:dyDescent="0.2">
      <c r="A60" t="s">
        <v>19</v>
      </c>
      <c r="B60">
        <f>SUM(B2:B4)</f>
        <v>142</v>
      </c>
      <c r="C60">
        <f t="shared" ref="C60:E60" si="1">SUM(C2:C4)</f>
        <v>1266</v>
      </c>
      <c r="D60">
        <f t="shared" si="1"/>
        <v>847</v>
      </c>
      <c r="E60">
        <f t="shared" si="1"/>
        <v>2113</v>
      </c>
    </row>
    <row r="61" spans="1:5" x14ac:dyDescent="0.2">
      <c r="A61" t="s">
        <v>20</v>
      </c>
      <c r="B61">
        <f>SUM(B5:B7)</f>
        <v>168</v>
      </c>
      <c r="C61">
        <f t="shared" ref="C61:E61" si="2">SUM(C5:C7)</f>
        <v>1445</v>
      </c>
      <c r="D61">
        <f t="shared" si="2"/>
        <v>961</v>
      </c>
      <c r="E61">
        <f t="shared" si="2"/>
        <v>2406</v>
      </c>
    </row>
    <row r="62" spans="1:5" x14ac:dyDescent="0.2">
      <c r="A62" t="s">
        <v>21</v>
      </c>
      <c r="B62">
        <f>SUM(B8:B10)</f>
        <v>114</v>
      </c>
      <c r="C62">
        <f t="shared" ref="C62:E62" si="3">SUM(C8:C10)</f>
        <v>1163</v>
      </c>
      <c r="D62">
        <f t="shared" si="3"/>
        <v>821</v>
      </c>
      <c r="E62">
        <f t="shared" si="3"/>
        <v>1984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896C-3D28-4F73-BB96-868FEB61BC35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600B-740D-4FB1-A603-24ED0866DB2B}">
  <dimension ref="A1:D1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0.1640625" customWidth="1"/>
    <col min="3" max="3" width="11.5" customWidth="1"/>
  </cols>
  <sheetData>
    <row r="1" spans="1:4" ht="27" x14ac:dyDescent="0.2">
      <c r="A1" s="1" t="s">
        <v>0</v>
      </c>
      <c r="B1" s="1" t="s">
        <v>22</v>
      </c>
      <c r="C1" s="1" t="s">
        <v>23</v>
      </c>
      <c r="D1" s="1" t="s">
        <v>24</v>
      </c>
    </row>
    <row r="2" spans="1:4" x14ac:dyDescent="0.2">
      <c r="A2" s="2" t="s">
        <v>25</v>
      </c>
      <c r="B2" s="3">
        <v>471</v>
      </c>
      <c r="C2" s="3">
        <v>437</v>
      </c>
      <c r="D2" s="5">
        <v>3420</v>
      </c>
    </row>
    <row r="3" spans="1:4" x14ac:dyDescent="0.2">
      <c r="A3" s="4" t="s">
        <v>26</v>
      </c>
      <c r="B3" s="4">
        <v>504</v>
      </c>
      <c r="C3" s="4">
        <v>338</v>
      </c>
      <c r="D3" s="6">
        <v>5310</v>
      </c>
    </row>
    <row r="4" spans="1:4" x14ac:dyDescent="0.2">
      <c r="A4" s="2" t="s">
        <v>4</v>
      </c>
      <c r="B4" s="2">
        <v>609</v>
      </c>
      <c r="C4" s="2">
        <v>343</v>
      </c>
      <c r="D4" s="5">
        <v>5410</v>
      </c>
    </row>
    <row r="5" spans="1:4" x14ac:dyDescent="0.2">
      <c r="A5" s="4" t="s">
        <v>5</v>
      </c>
      <c r="B5" s="4">
        <v>690</v>
      </c>
      <c r="C5" s="4">
        <v>347</v>
      </c>
      <c r="D5" s="6">
        <v>8440</v>
      </c>
    </row>
    <row r="6" spans="1:4" x14ac:dyDescent="0.2">
      <c r="A6" s="2" t="s">
        <v>6</v>
      </c>
      <c r="B6" s="2">
        <v>742</v>
      </c>
      <c r="C6" s="2">
        <v>294</v>
      </c>
      <c r="D6" s="5">
        <v>9320</v>
      </c>
    </row>
    <row r="7" spans="1:4" x14ac:dyDescent="0.2">
      <c r="A7" s="4" t="s">
        <v>7</v>
      </c>
      <c r="B7" s="4">
        <v>774</v>
      </c>
      <c r="C7" s="4">
        <v>211</v>
      </c>
      <c r="D7" s="6">
        <v>8910</v>
      </c>
    </row>
    <row r="8" spans="1:4" x14ac:dyDescent="0.2">
      <c r="A8" s="2" t="s">
        <v>8</v>
      </c>
      <c r="B8" s="2">
        <v>784</v>
      </c>
      <c r="C8" s="2">
        <v>176</v>
      </c>
      <c r="D8" s="5">
        <v>8870</v>
      </c>
    </row>
    <row r="9" spans="1:4" x14ac:dyDescent="0.2">
      <c r="A9" s="4" t="s">
        <v>9</v>
      </c>
      <c r="B9" s="4">
        <v>986</v>
      </c>
      <c r="C9" s="4">
        <v>210</v>
      </c>
      <c r="D9" s="6">
        <v>10980</v>
      </c>
    </row>
    <row r="10" spans="1:4" x14ac:dyDescent="0.2">
      <c r="A10" s="2" t="s">
        <v>10</v>
      </c>
      <c r="B10" s="2">
        <v>895</v>
      </c>
      <c r="C10" s="2">
        <v>282</v>
      </c>
      <c r="D10" s="5">
        <v>4980</v>
      </c>
    </row>
    <row r="11" spans="1:4" x14ac:dyDescent="0.2">
      <c r="A11" s="4" t="s">
        <v>11</v>
      </c>
      <c r="B11" s="4">
        <v>651</v>
      </c>
      <c r="C11" s="4">
        <v>394</v>
      </c>
      <c r="D11" s="6">
        <v>5220</v>
      </c>
    </row>
    <row r="12" spans="1:4" x14ac:dyDescent="0.2">
      <c r="A12" s="2" t="s">
        <v>12</v>
      </c>
      <c r="B12" s="2">
        <v>481</v>
      </c>
      <c r="C12" s="2">
        <v>381</v>
      </c>
      <c r="D12" s="5">
        <v>4480</v>
      </c>
    </row>
    <row r="13" spans="1:4" x14ac:dyDescent="0.2">
      <c r="A13" s="4" t="s">
        <v>27</v>
      </c>
      <c r="B13" s="4">
        <v>386</v>
      </c>
      <c r="C13" s="4">
        <v>514</v>
      </c>
      <c r="D13" s="6">
        <v>2980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308F-6128-4A5F-BD92-C327264025FB}">
  <dimension ref="A1:E13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0.1640625" customWidth="1"/>
    <col min="3" max="4" width="11.5" customWidth="1"/>
  </cols>
  <sheetData>
    <row r="1" spans="1:5" ht="27" x14ac:dyDescent="0.2">
      <c r="A1" s="1" t="s">
        <v>0</v>
      </c>
      <c r="B1" s="1" t="s">
        <v>24</v>
      </c>
      <c r="C1" s="1" t="s">
        <v>22</v>
      </c>
      <c r="D1" s="1" t="s">
        <v>23</v>
      </c>
      <c r="E1" s="1" t="s">
        <v>13</v>
      </c>
    </row>
    <row r="2" spans="1:5" x14ac:dyDescent="0.2">
      <c r="A2" s="2" t="s">
        <v>25</v>
      </c>
      <c r="B2" s="5">
        <v>3420</v>
      </c>
      <c r="C2" s="3">
        <v>471</v>
      </c>
      <c r="D2" s="3">
        <v>437</v>
      </c>
      <c r="E2" s="3">
        <f>C2+D2</f>
        <v>908</v>
      </c>
    </row>
    <row r="3" spans="1:5" x14ac:dyDescent="0.2">
      <c r="A3" s="4" t="s">
        <v>26</v>
      </c>
      <c r="B3" s="6">
        <v>5310</v>
      </c>
      <c r="C3" s="4">
        <v>504</v>
      </c>
      <c r="D3" s="4">
        <v>338</v>
      </c>
      <c r="E3" s="3">
        <f t="shared" ref="E3:E13" si="0">C3+D3</f>
        <v>842</v>
      </c>
    </row>
    <row r="4" spans="1:5" x14ac:dyDescent="0.2">
      <c r="A4" s="2" t="s">
        <v>4</v>
      </c>
      <c r="B4" s="5">
        <v>5410</v>
      </c>
      <c r="C4" s="2">
        <v>609</v>
      </c>
      <c r="D4" s="2">
        <v>343</v>
      </c>
      <c r="E4" s="3">
        <f t="shared" si="0"/>
        <v>952</v>
      </c>
    </row>
    <row r="5" spans="1:5" x14ac:dyDescent="0.2">
      <c r="A5" s="4" t="s">
        <v>5</v>
      </c>
      <c r="B5" s="6">
        <v>8440</v>
      </c>
      <c r="C5" s="4">
        <v>690</v>
      </c>
      <c r="D5" s="4">
        <v>347</v>
      </c>
      <c r="E5" s="3">
        <f t="shared" si="0"/>
        <v>1037</v>
      </c>
    </row>
    <row r="6" spans="1:5" x14ac:dyDescent="0.2">
      <c r="A6" s="2" t="s">
        <v>6</v>
      </c>
      <c r="B6" s="5">
        <v>9320</v>
      </c>
      <c r="C6" s="2">
        <v>742</v>
      </c>
      <c r="D6" s="2">
        <v>294</v>
      </c>
      <c r="E6" s="3">
        <f t="shared" si="0"/>
        <v>1036</v>
      </c>
    </row>
    <row r="7" spans="1:5" x14ac:dyDescent="0.2">
      <c r="A7" s="4" t="s">
        <v>7</v>
      </c>
      <c r="B7" s="6">
        <v>8910</v>
      </c>
      <c r="C7" s="4">
        <v>774</v>
      </c>
      <c r="D7" s="4">
        <v>211</v>
      </c>
      <c r="E7" s="3">
        <f t="shared" si="0"/>
        <v>985</v>
      </c>
    </row>
    <row r="8" spans="1:5" x14ac:dyDescent="0.2">
      <c r="A8" s="2" t="s">
        <v>8</v>
      </c>
      <c r="B8" s="5">
        <v>8870</v>
      </c>
      <c r="C8" s="2">
        <v>784</v>
      </c>
      <c r="D8" s="2">
        <v>176</v>
      </c>
      <c r="E8" s="3">
        <f t="shared" si="0"/>
        <v>960</v>
      </c>
    </row>
    <row r="9" spans="1:5" x14ac:dyDescent="0.2">
      <c r="A9" s="4" t="s">
        <v>9</v>
      </c>
      <c r="B9" s="6">
        <v>10980</v>
      </c>
      <c r="C9" s="4">
        <v>986</v>
      </c>
      <c r="D9" s="4">
        <v>210</v>
      </c>
      <c r="E9" s="3">
        <f t="shared" si="0"/>
        <v>1196</v>
      </c>
    </row>
    <row r="10" spans="1:5" x14ac:dyDescent="0.2">
      <c r="A10" s="2" t="s">
        <v>10</v>
      </c>
      <c r="B10" s="5">
        <v>4980</v>
      </c>
      <c r="C10" s="2">
        <v>895</v>
      </c>
      <c r="D10" s="2">
        <v>282</v>
      </c>
      <c r="E10" s="3">
        <f t="shared" si="0"/>
        <v>1177</v>
      </c>
    </row>
    <row r="11" spans="1:5" x14ac:dyDescent="0.2">
      <c r="A11" s="4" t="s">
        <v>11</v>
      </c>
      <c r="B11" s="6">
        <v>5220</v>
      </c>
      <c r="C11" s="4">
        <v>651</v>
      </c>
      <c r="D11" s="4">
        <v>394</v>
      </c>
      <c r="E11" s="3">
        <f t="shared" si="0"/>
        <v>1045</v>
      </c>
    </row>
    <row r="12" spans="1:5" x14ac:dyDescent="0.2">
      <c r="A12" s="2" t="s">
        <v>12</v>
      </c>
      <c r="B12" s="5">
        <v>4480</v>
      </c>
      <c r="C12" s="2">
        <v>481</v>
      </c>
      <c r="D12" s="2">
        <v>381</v>
      </c>
      <c r="E12" s="3">
        <f t="shared" si="0"/>
        <v>862</v>
      </c>
    </row>
    <row r="13" spans="1:5" x14ac:dyDescent="0.2">
      <c r="A13" s="4" t="s">
        <v>27</v>
      </c>
      <c r="B13" s="6">
        <v>2980</v>
      </c>
      <c r="C13" s="4">
        <v>386</v>
      </c>
      <c r="D13" s="4">
        <v>514</v>
      </c>
      <c r="E13" s="3">
        <f t="shared" si="0"/>
        <v>900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BA3B0-196D-4B0D-869B-8C9F0343F141}">
  <dimension ref="A1:Q36"/>
  <sheetViews>
    <sheetView tabSelected="1" zoomScale="190" zoomScaleNormal="190" workbookViewId="0">
      <selection activeCell="Q34" sqref="Q34"/>
    </sheetView>
  </sheetViews>
  <sheetFormatPr baseColWidth="10" defaultColWidth="8.83203125" defaultRowHeight="15" x14ac:dyDescent="0.2"/>
  <cols>
    <col min="1" max="1" width="10.1640625" customWidth="1"/>
    <col min="3" max="4" width="11.5" customWidth="1"/>
    <col min="10" max="10" width="22" bestFit="1" customWidth="1"/>
    <col min="11" max="11" width="13.1640625" bestFit="1" customWidth="1"/>
  </cols>
  <sheetData>
    <row r="1" spans="1:17" ht="27" x14ac:dyDescent="0.2">
      <c r="A1" s="1" t="s">
        <v>0</v>
      </c>
      <c r="B1" s="1" t="s">
        <v>24</v>
      </c>
      <c r="C1" s="1" t="s">
        <v>22</v>
      </c>
      <c r="D1" s="1" t="s">
        <v>23</v>
      </c>
      <c r="E1" s="1" t="s">
        <v>13</v>
      </c>
      <c r="I1" t="s">
        <v>28</v>
      </c>
    </row>
    <row r="2" spans="1:17" ht="16" thickBot="1" x14ac:dyDescent="0.25">
      <c r="A2" s="2" t="s">
        <v>25</v>
      </c>
      <c r="B2" s="5">
        <v>3420</v>
      </c>
      <c r="C2" s="3">
        <v>471</v>
      </c>
      <c r="D2" s="3">
        <v>437</v>
      </c>
      <c r="E2" s="3">
        <f>C2+D2</f>
        <v>908</v>
      </c>
    </row>
    <row r="3" spans="1:17" x14ac:dyDescent="0.2">
      <c r="A3" s="4" t="s">
        <v>26</v>
      </c>
      <c r="B3" s="6">
        <v>5310</v>
      </c>
      <c r="C3" s="4">
        <v>504</v>
      </c>
      <c r="D3" s="4">
        <v>338</v>
      </c>
      <c r="E3" s="3">
        <f t="shared" ref="E3:E13" si="0">C3+D3</f>
        <v>842</v>
      </c>
      <c r="I3" s="10" t="s">
        <v>29</v>
      </c>
      <c r="J3" s="10"/>
    </row>
    <row r="4" spans="1:17" x14ac:dyDescent="0.2">
      <c r="A4" s="2" t="s">
        <v>4</v>
      </c>
      <c r="B4" s="5">
        <v>5410</v>
      </c>
      <c r="C4" s="2">
        <v>609</v>
      </c>
      <c r="D4" s="2">
        <v>343</v>
      </c>
      <c r="E4" s="3">
        <f t="shared" si="0"/>
        <v>952</v>
      </c>
      <c r="I4" s="7" t="s">
        <v>30</v>
      </c>
      <c r="J4" s="7">
        <v>0.7816254808377463</v>
      </c>
    </row>
    <row r="5" spans="1:17" x14ac:dyDescent="0.2">
      <c r="A5" s="4" t="s">
        <v>5</v>
      </c>
      <c r="B5" s="6">
        <v>8440</v>
      </c>
      <c r="C5" s="4">
        <v>690</v>
      </c>
      <c r="D5" s="4">
        <v>347</v>
      </c>
      <c r="E5" s="3">
        <f t="shared" si="0"/>
        <v>1037</v>
      </c>
      <c r="I5" s="7" t="s">
        <v>31</v>
      </c>
      <c r="J5" s="7">
        <v>0.61093839229483815</v>
      </c>
    </row>
    <row r="6" spans="1:17" x14ac:dyDescent="0.2">
      <c r="A6" s="2" t="s">
        <v>6</v>
      </c>
      <c r="B6" s="5">
        <v>9320</v>
      </c>
      <c r="C6" s="2">
        <v>742</v>
      </c>
      <c r="D6" s="2">
        <v>294</v>
      </c>
      <c r="E6" s="3">
        <f t="shared" si="0"/>
        <v>1036</v>
      </c>
      <c r="I6" s="7" t="s">
        <v>32</v>
      </c>
      <c r="J6" s="7">
        <v>0.57203223152432192</v>
      </c>
    </row>
    <row r="7" spans="1:17" x14ac:dyDescent="0.2">
      <c r="A7" s="4" t="s">
        <v>7</v>
      </c>
      <c r="B7" s="6">
        <v>8910</v>
      </c>
      <c r="C7" s="4">
        <v>774</v>
      </c>
      <c r="D7" s="4">
        <v>211</v>
      </c>
      <c r="E7" s="3">
        <f t="shared" si="0"/>
        <v>985</v>
      </c>
      <c r="I7" s="7" t="s">
        <v>33</v>
      </c>
      <c r="J7" s="7">
        <v>119.5122905551185</v>
      </c>
    </row>
    <row r="8" spans="1:17" ht="16" thickBot="1" x14ac:dyDescent="0.25">
      <c r="A8" s="2" t="s">
        <v>8</v>
      </c>
      <c r="B8" s="5">
        <v>8870</v>
      </c>
      <c r="C8" s="2">
        <v>784</v>
      </c>
      <c r="D8" s="2">
        <v>176</v>
      </c>
      <c r="E8" s="3">
        <f t="shared" si="0"/>
        <v>960</v>
      </c>
      <c r="I8" s="8" t="s">
        <v>34</v>
      </c>
      <c r="J8" s="8">
        <v>12</v>
      </c>
    </row>
    <row r="9" spans="1:17" x14ac:dyDescent="0.2">
      <c r="A9" s="4" t="s">
        <v>9</v>
      </c>
      <c r="B9" s="6">
        <v>10980</v>
      </c>
      <c r="C9" s="4">
        <v>986</v>
      </c>
      <c r="D9" s="4">
        <v>210</v>
      </c>
      <c r="E9" s="3">
        <f t="shared" si="0"/>
        <v>1196</v>
      </c>
    </row>
    <row r="10" spans="1:17" ht="16" thickBot="1" x14ac:dyDescent="0.25">
      <c r="A10" s="2" t="s">
        <v>10</v>
      </c>
      <c r="B10" s="5">
        <v>4980</v>
      </c>
      <c r="C10" s="2">
        <v>895</v>
      </c>
      <c r="D10" s="2">
        <v>282</v>
      </c>
      <c r="E10" s="3">
        <f t="shared" si="0"/>
        <v>1177</v>
      </c>
      <c r="I10" t="s">
        <v>35</v>
      </c>
    </row>
    <row r="11" spans="1:17" x14ac:dyDescent="0.2">
      <c r="A11" s="4" t="s">
        <v>11</v>
      </c>
      <c r="B11" s="6">
        <v>5220</v>
      </c>
      <c r="C11" s="4">
        <v>651</v>
      </c>
      <c r="D11" s="4">
        <v>394</v>
      </c>
      <c r="E11" s="3">
        <f t="shared" si="0"/>
        <v>1045</v>
      </c>
      <c r="I11" s="9"/>
      <c r="J11" s="9" t="s">
        <v>40</v>
      </c>
      <c r="K11" s="9" t="s">
        <v>41</v>
      </c>
      <c r="L11" s="9" t="s">
        <v>42</v>
      </c>
      <c r="M11" s="9" t="s">
        <v>43</v>
      </c>
      <c r="N11" s="9" t="s">
        <v>44</v>
      </c>
    </row>
    <row r="12" spans="1:17" x14ac:dyDescent="0.2">
      <c r="A12" s="2" t="s">
        <v>12</v>
      </c>
      <c r="B12" s="5">
        <v>4480</v>
      </c>
      <c r="C12" s="2">
        <v>481</v>
      </c>
      <c r="D12" s="2">
        <v>381</v>
      </c>
      <c r="E12" s="3">
        <f t="shared" si="0"/>
        <v>862</v>
      </c>
      <c r="I12" s="7" t="s">
        <v>36</v>
      </c>
      <c r="J12" s="7">
        <v>1</v>
      </c>
      <c r="K12" s="7">
        <v>224287.04072935597</v>
      </c>
      <c r="L12" s="7">
        <v>224287.04072935597</v>
      </c>
      <c r="M12" s="7">
        <v>15.702870193191066</v>
      </c>
      <c r="N12" s="7">
        <v>2.6748017211876527E-3</v>
      </c>
    </row>
    <row r="13" spans="1:17" x14ac:dyDescent="0.2">
      <c r="A13" s="4" t="s">
        <v>27</v>
      </c>
      <c r="B13" s="6">
        <v>2980</v>
      </c>
      <c r="C13" s="4">
        <v>386</v>
      </c>
      <c r="D13" s="4">
        <v>514</v>
      </c>
      <c r="E13" s="3">
        <f t="shared" si="0"/>
        <v>900</v>
      </c>
      <c r="I13" s="7" t="s">
        <v>37</v>
      </c>
      <c r="J13" s="7">
        <v>10</v>
      </c>
      <c r="K13" s="7">
        <v>142831.87593731066</v>
      </c>
      <c r="L13" s="7">
        <v>14283.187593731065</v>
      </c>
      <c r="M13" s="7"/>
      <c r="N13" s="7"/>
    </row>
    <row r="14" spans="1:17" ht="16" thickBot="1" x14ac:dyDescent="0.25">
      <c r="I14" s="8" t="s">
        <v>38</v>
      </c>
      <c r="J14" s="8">
        <v>11</v>
      </c>
      <c r="K14" s="8">
        <v>367118.91666666663</v>
      </c>
      <c r="L14" s="8"/>
      <c r="M14" s="8"/>
      <c r="N14" s="8"/>
    </row>
    <row r="15" spans="1:17" ht="16" thickBot="1" x14ac:dyDescent="0.25"/>
    <row r="16" spans="1:17" x14ac:dyDescent="0.2">
      <c r="I16" s="9"/>
      <c r="J16" s="9" t="s">
        <v>45</v>
      </c>
      <c r="K16" s="9" t="s">
        <v>33</v>
      </c>
      <c r="L16" s="9" t="s">
        <v>46</v>
      </c>
      <c r="M16" s="9" t="s">
        <v>47</v>
      </c>
      <c r="N16" s="9" t="s">
        <v>48</v>
      </c>
      <c r="O16" s="9" t="s">
        <v>49</v>
      </c>
      <c r="P16" s="9" t="s">
        <v>50</v>
      </c>
      <c r="Q16" s="9" t="s">
        <v>51</v>
      </c>
    </row>
    <row r="17" spans="9:17" x14ac:dyDescent="0.2">
      <c r="I17" s="7" t="s">
        <v>39</v>
      </c>
      <c r="J17" s="7">
        <v>309.18791912624511</v>
      </c>
      <c r="K17" s="7">
        <v>96.053186165298968</v>
      </c>
      <c r="L17" s="7">
        <v>3.2189241343245008</v>
      </c>
      <c r="M17" s="7">
        <v>9.1918955747625833E-3</v>
      </c>
      <c r="N17" s="7">
        <v>95.16808317427197</v>
      </c>
      <c r="O17" s="7">
        <v>523.20775507821827</v>
      </c>
      <c r="P17" s="7">
        <v>95.16808317427197</v>
      </c>
      <c r="Q17" s="7">
        <v>523.20775507821827</v>
      </c>
    </row>
    <row r="18" spans="9:17" ht="16" thickBot="1" x14ac:dyDescent="0.25">
      <c r="I18" s="8" t="s">
        <v>24</v>
      </c>
      <c r="J18" s="8">
        <v>5.4427285118552833E-2</v>
      </c>
      <c r="K18" s="8">
        <v>1.3734952174856128E-2</v>
      </c>
      <c r="L18" s="8">
        <v>3.9626847203873101</v>
      </c>
      <c r="M18" s="8">
        <v>2.67480172118766E-3</v>
      </c>
      <c r="N18" s="8">
        <v>2.3823904547582517E-2</v>
      </c>
      <c r="O18" s="8">
        <v>8.5030665689523152E-2</v>
      </c>
      <c r="P18" s="8">
        <v>2.3823904547582517E-2</v>
      </c>
      <c r="Q18" s="8">
        <v>8.5030665689523152E-2</v>
      </c>
    </row>
    <row r="22" spans="9:17" x14ac:dyDescent="0.2">
      <c r="I22" t="s">
        <v>52</v>
      </c>
    </row>
    <row r="23" spans="9:17" ht="16" thickBot="1" x14ac:dyDescent="0.25"/>
    <row r="24" spans="9:17" x14ac:dyDescent="0.2">
      <c r="I24" s="9" t="s">
        <v>53</v>
      </c>
      <c r="J24" s="9" t="s">
        <v>54</v>
      </c>
      <c r="K24" s="9" t="s">
        <v>55</v>
      </c>
    </row>
    <row r="25" spans="9:17" x14ac:dyDescent="0.2">
      <c r="I25" s="7">
        <v>1</v>
      </c>
      <c r="J25" s="7">
        <v>495.32923423169581</v>
      </c>
      <c r="K25" s="7">
        <v>-24.329234231695807</v>
      </c>
    </row>
    <row r="26" spans="9:17" x14ac:dyDescent="0.2">
      <c r="I26" s="7">
        <v>2</v>
      </c>
      <c r="J26" s="7">
        <v>598.19680310576064</v>
      </c>
      <c r="K26" s="7">
        <v>-94.196803105760637</v>
      </c>
    </row>
    <row r="27" spans="9:17" x14ac:dyDescent="0.2">
      <c r="I27" s="7">
        <v>3</v>
      </c>
      <c r="J27" s="7">
        <v>603.63953161761594</v>
      </c>
      <c r="K27" s="7">
        <v>5.360468382384056</v>
      </c>
    </row>
    <row r="28" spans="9:17" x14ac:dyDescent="0.2">
      <c r="I28" s="7">
        <v>4</v>
      </c>
      <c r="J28" s="7">
        <v>768.55420552683108</v>
      </c>
      <c r="K28" s="7">
        <v>-78.554205526831083</v>
      </c>
    </row>
    <row r="29" spans="9:17" x14ac:dyDescent="0.2">
      <c r="I29" s="7">
        <v>5</v>
      </c>
      <c r="J29" s="7">
        <v>816.45021643115751</v>
      </c>
      <c r="K29" s="7">
        <v>-74.450216431157514</v>
      </c>
    </row>
    <row r="30" spans="9:17" x14ac:dyDescent="0.2">
      <c r="I30" s="7">
        <v>6</v>
      </c>
      <c r="J30" s="7">
        <v>794.13502953255079</v>
      </c>
      <c r="K30" s="7">
        <v>-20.135029532550789</v>
      </c>
    </row>
    <row r="31" spans="9:17" x14ac:dyDescent="0.2">
      <c r="I31" s="7">
        <v>7</v>
      </c>
      <c r="J31" s="7">
        <v>791.9579381278088</v>
      </c>
      <c r="K31" s="7">
        <v>-7.9579381278088022</v>
      </c>
    </row>
    <row r="32" spans="9:17" x14ac:dyDescent="0.2">
      <c r="I32" s="7">
        <v>8</v>
      </c>
      <c r="J32" s="7">
        <v>906.79950972795518</v>
      </c>
      <c r="K32" s="7">
        <v>79.200490272044817</v>
      </c>
    </row>
    <row r="33" spans="9:11" x14ac:dyDescent="0.2">
      <c r="I33" s="7">
        <v>9</v>
      </c>
      <c r="J33" s="7">
        <v>580.23579901663823</v>
      </c>
      <c r="K33" s="7">
        <v>314.76420098336177</v>
      </c>
    </row>
    <row r="34" spans="9:11" x14ac:dyDescent="0.2">
      <c r="I34" s="7">
        <v>10</v>
      </c>
      <c r="J34" s="7">
        <v>593.29834744509094</v>
      </c>
      <c r="K34" s="7">
        <v>57.70165255490906</v>
      </c>
    </row>
    <row r="35" spans="9:11" x14ac:dyDescent="0.2">
      <c r="I35" s="7">
        <v>11</v>
      </c>
      <c r="J35" s="7">
        <v>553.0221564573618</v>
      </c>
      <c r="K35" s="7">
        <v>-72.022156457361802</v>
      </c>
    </row>
    <row r="36" spans="9:11" ht="16" thickBot="1" x14ac:dyDescent="0.25">
      <c r="I36" s="8">
        <v>12</v>
      </c>
      <c r="J36" s="8">
        <v>471.38122877953253</v>
      </c>
      <c r="K36" s="8">
        <v>-85.381228779532535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Blank</vt:lpstr>
      <vt:lpstr>rawdata</vt:lpstr>
      <vt:lpstr>clean</vt:lpstr>
      <vt:lpstr>threeplots</vt:lpstr>
      <vt:lpstr>threeregs</vt:lpstr>
      <vt:lpstr>p3 blank</vt:lpstr>
      <vt:lpstr>p3 rawdata</vt:lpstr>
      <vt:lpstr>p3 clean data</vt:lpstr>
      <vt:lpstr>p3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Shamus Siothrun</cp:lastModifiedBy>
  <cp:revision/>
  <dcterms:created xsi:type="dcterms:W3CDTF">2023-02-14T00:46:02Z</dcterms:created>
  <dcterms:modified xsi:type="dcterms:W3CDTF">2023-02-19T02:17:59Z</dcterms:modified>
  <cp:category/>
  <cp:contentStatus/>
</cp:coreProperties>
</file>