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laoibhtighe/ArthurHowardMorris.github.io/assets/slides/acct3210/S2/"/>
    </mc:Choice>
  </mc:AlternateContent>
  <xr:revisionPtr revIDLastSave="0" documentId="13_ncr:1_{8675A985-2942-6446-B41F-F086A33A52F8}" xr6:coauthVersionLast="47" xr6:coauthVersionMax="47" xr10:uidLastSave="{00000000-0000-0000-0000-000000000000}"/>
  <bookViews>
    <workbookView xWindow="17340" yWindow="920" windowWidth="17060" windowHeight="20620" activeTab="5" xr2:uid="{00000000-000D-0000-FFFF-FFFF00000000}"/>
  </bookViews>
  <sheets>
    <sheet name="Blank" sheetId="1" r:id="rId1"/>
    <sheet name="Total Cost" sheetId="2" r:id="rId2"/>
    <sheet name="Avg Cost" sheetId="3" r:id="rId3"/>
    <sheet name="Marginal Cost" sheetId="4" r:id="rId4"/>
    <sheet name="Incremental Cost" sheetId="5" r:id="rId5"/>
    <sheet name="Vizualization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4" i="4"/>
  <c r="J5" i="4"/>
  <c r="J6" i="4"/>
  <c r="J7" i="4"/>
  <c r="J8" i="4"/>
  <c r="J9" i="4"/>
  <c r="J4" i="4"/>
  <c r="I5" i="4"/>
  <c r="I6" i="4"/>
  <c r="I7" i="4"/>
  <c r="I8" i="4"/>
  <c r="I9" i="4"/>
  <c r="I4" i="4"/>
  <c r="H5" i="4"/>
  <c r="H6" i="4"/>
  <c r="H7" i="4"/>
  <c r="H8" i="4"/>
  <c r="H9" i="4"/>
  <c r="H4" i="4"/>
  <c r="G15" i="3"/>
  <c r="G16" i="3"/>
  <c r="G17" i="3"/>
  <c r="G18" i="3"/>
  <c r="G19" i="3"/>
  <c r="G14" i="3"/>
  <c r="F15" i="3"/>
  <c r="F16" i="3"/>
  <c r="F17" i="3"/>
  <c r="F18" i="3"/>
  <c r="F19" i="3"/>
  <c r="F14" i="3"/>
  <c r="G5" i="3"/>
  <c r="G6" i="3"/>
  <c r="G7" i="3"/>
  <c r="G8" i="3"/>
  <c r="G9" i="3"/>
  <c r="G4" i="3"/>
  <c r="F5" i="3"/>
  <c r="F6" i="3"/>
  <c r="F7" i="3"/>
  <c r="F8" i="3"/>
  <c r="F9" i="3"/>
  <c r="F4" i="3"/>
  <c r="E15" i="2"/>
  <c r="E16" i="2"/>
  <c r="E17" i="2"/>
  <c r="E18" i="2"/>
  <c r="E19" i="2"/>
  <c r="E14" i="2"/>
  <c r="D15" i="2"/>
  <c r="D16" i="2"/>
  <c r="D17" i="2"/>
  <c r="D18" i="2"/>
  <c r="D19" i="2"/>
  <c r="D14" i="2"/>
  <c r="E5" i="2"/>
  <c r="E6" i="2"/>
  <c r="E7" i="2"/>
  <c r="E8" i="2"/>
  <c r="E9" i="2"/>
  <c r="E4" i="2"/>
  <c r="D5" i="2"/>
  <c r="D6" i="2"/>
  <c r="D7" i="2"/>
  <c r="D8" i="2"/>
  <c r="D9" i="2"/>
  <c r="D4" i="2"/>
  <c r="C15" i="1"/>
  <c r="C16" i="1"/>
  <c r="C17" i="1"/>
  <c r="C18" i="1"/>
  <c r="C19" i="1"/>
  <c r="C14" i="1"/>
  <c r="C5" i="1"/>
  <c r="C6" i="1"/>
  <c r="C7" i="1"/>
  <c r="C8" i="1"/>
  <c r="C9" i="1"/>
  <c r="C4" i="1"/>
  <c r="D4" i="3"/>
  <c r="I29" i="6"/>
  <c r="H29" i="6"/>
  <c r="G29" i="6"/>
  <c r="F29" i="6"/>
  <c r="C29" i="6"/>
  <c r="I28" i="6"/>
  <c r="H28" i="6"/>
  <c r="G28" i="6"/>
  <c r="F28" i="6"/>
  <c r="C28" i="6"/>
  <c r="I27" i="6"/>
  <c r="H27" i="6"/>
  <c r="G27" i="6"/>
  <c r="F27" i="6"/>
  <c r="C27" i="6"/>
  <c r="I26" i="6"/>
  <c r="H26" i="6"/>
  <c r="G26" i="6"/>
  <c r="F26" i="6"/>
  <c r="C26" i="6"/>
  <c r="I25" i="6"/>
  <c r="H25" i="6"/>
  <c r="G25" i="6"/>
  <c r="F25" i="6"/>
  <c r="C25" i="6"/>
  <c r="I24" i="6"/>
  <c r="H24" i="6"/>
  <c r="G24" i="6"/>
  <c r="F24" i="6"/>
  <c r="C24" i="6"/>
  <c r="I19" i="6"/>
  <c r="H19" i="6"/>
  <c r="G19" i="6"/>
  <c r="F19" i="6"/>
  <c r="E19" i="6"/>
  <c r="D19" i="6"/>
  <c r="C19" i="6"/>
  <c r="I18" i="6"/>
  <c r="H18" i="6"/>
  <c r="G18" i="6"/>
  <c r="F18" i="6"/>
  <c r="E18" i="6"/>
  <c r="D18" i="6"/>
  <c r="C18" i="6"/>
  <c r="I17" i="6"/>
  <c r="H17" i="6"/>
  <c r="G17" i="6"/>
  <c r="F17" i="6"/>
  <c r="E17" i="6"/>
  <c r="D17" i="6"/>
  <c r="C17" i="6"/>
  <c r="I16" i="6"/>
  <c r="H16" i="6"/>
  <c r="G16" i="6"/>
  <c r="F16" i="6"/>
  <c r="E16" i="6"/>
  <c r="D16" i="6"/>
  <c r="C16" i="6"/>
  <c r="I15" i="6"/>
  <c r="H15" i="6"/>
  <c r="G15" i="6"/>
  <c r="F15" i="6"/>
  <c r="E15" i="6"/>
  <c r="D15" i="6"/>
  <c r="C15" i="6"/>
  <c r="I14" i="6"/>
  <c r="H14" i="6"/>
  <c r="G14" i="6"/>
  <c r="F14" i="6"/>
  <c r="E14" i="6"/>
  <c r="D14" i="6"/>
  <c r="C14" i="6"/>
  <c r="I9" i="6"/>
  <c r="H9" i="6"/>
  <c r="G9" i="6"/>
  <c r="F9" i="6"/>
  <c r="E9" i="6"/>
  <c r="D9" i="6"/>
  <c r="C9" i="6"/>
  <c r="I8" i="6"/>
  <c r="H8" i="6"/>
  <c r="G8" i="6"/>
  <c r="F8" i="6"/>
  <c r="E8" i="6"/>
  <c r="D8" i="6"/>
  <c r="C8" i="6"/>
  <c r="I7" i="6"/>
  <c r="H7" i="6"/>
  <c r="G7" i="6"/>
  <c r="F7" i="6"/>
  <c r="E7" i="6"/>
  <c r="D7" i="6"/>
  <c r="C7" i="6"/>
  <c r="I6" i="6"/>
  <c r="H6" i="6"/>
  <c r="G6" i="6"/>
  <c r="F6" i="6"/>
  <c r="E6" i="6"/>
  <c r="D6" i="6"/>
  <c r="C6" i="6"/>
  <c r="I5" i="6"/>
  <c r="H5" i="6"/>
  <c r="G5" i="6"/>
  <c r="F5" i="6"/>
  <c r="E5" i="6"/>
  <c r="D5" i="6"/>
  <c r="C5" i="6"/>
  <c r="I4" i="6"/>
  <c r="H4" i="6"/>
  <c r="G4" i="6"/>
  <c r="F4" i="6"/>
  <c r="E4" i="6"/>
  <c r="D4" i="6"/>
  <c r="C4" i="6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K24" i="5"/>
  <c r="I24" i="5"/>
  <c r="H24" i="5"/>
  <c r="J24" i="5"/>
  <c r="C24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K14" i="5"/>
  <c r="J14" i="5"/>
  <c r="I14" i="5"/>
  <c r="H14" i="5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K4" i="5"/>
  <c r="I4" i="5"/>
  <c r="J4" i="5"/>
  <c r="H4" i="5"/>
  <c r="C4" i="5"/>
  <c r="G29" i="5"/>
  <c r="F29" i="5"/>
  <c r="C29" i="5"/>
  <c r="G28" i="5"/>
  <c r="F28" i="5"/>
  <c r="C28" i="5"/>
  <c r="G27" i="5"/>
  <c r="F27" i="5"/>
  <c r="C27" i="5"/>
  <c r="G26" i="5"/>
  <c r="F26" i="5"/>
  <c r="C26" i="5"/>
  <c r="G25" i="5"/>
  <c r="F25" i="5"/>
  <c r="C25" i="5"/>
  <c r="G24" i="5"/>
  <c r="F24" i="5"/>
  <c r="G19" i="5"/>
  <c r="F19" i="5"/>
  <c r="E19" i="5"/>
  <c r="D19" i="5"/>
  <c r="C19" i="5"/>
  <c r="G18" i="5"/>
  <c r="F18" i="5"/>
  <c r="E18" i="5"/>
  <c r="D18" i="5"/>
  <c r="C18" i="5"/>
  <c r="G17" i="5"/>
  <c r="F17" i="5"/>
  <c r="E17" i="5"/>
  <c r="D17" i="5"/>
  <c r="C17" i="5"/>
  <c r="G16" i="5"/>
  <c r="F16" i="5"/>
  <c r="E16" i="5"/>
  <c r="D16" i="5"/>
  <c r="C16" i="5"/>
  <c r="G15" i="5"/>
  <c r="F15" i="5"/>
  <c r="E15" i="5"/>
  <c r="D15" i="5"/>
  <c r="C15" i="5"/>
  <c r="G14" i="5"/>
  <c r="F14" i="5"/>
  <c r="E14" i="5"/>
  <c r="D14" i="5"/>
  <c r="C14" i="5"/>
  <c r="G9" i="5"/>
  <c r="F9" i="5"/>
  <c r="E9" i="5"/>
  <c r="D9" i="5"/>
  <c r="C9" i="5"/>
  <c r="G8" i="5"/>
  <c r="F8" i="5"/>
  <c r="E8" i="5"/>
  <c r="D8" i="5"/>
  <c r="C8" i="5"/>
  <c r="G7" i="5"/>
  <c r="F7" i="5"/>
  <c r="E7" i="5"/>
  <c r="D7" i="5"/>
  <c r="C7" i="5"/>
  <c r="G6" i="5"/>
  <c r="F6" i="5"/>
  <c r="E6" i="5"/>
  <c r="D6" i="5"/>
  <c r="C6" i="5"/>
  <c r="G5" i="5"/>
  <c r="F5" i="5"/>
  <c r="E5" i="5"/>
  <c r="D5" i="5"/>
  <c r="C5" i="5"/>
  <c r="G4" i="5"/>
  <c r="F4" i="5"/>
  <c r="E4" i="5"/>
  <c r="D4" i="5"/>
  <c r="F25" i="4"/>
  <c r="G25" i="4"/>
  <c r="F26" i="4"/>
  <c r="G26" i="4"/>
  <c r="F27" i="4"/>
  <c r="G27" i="4"/>
  <c r="F28" i="4"/>
  <c r="G28" i="4"/>
  <c r="F29" i="4"/>
  <c r="G29" i="4"/>
  <c r="G24" i="4"/>
  <c r="F24" i="4"/>
  <c r="F15" i="4"/>
  <c r="G15" i="4"/>
  <c r="F16" i="4"/>
  <c r="G16" i="4"/>
  <c r="F17" i="4"/>
  <c r="G17" i="4"/>
  <c r="F18" i="4"/>
  <c r="G18" i="4"/>
  <c r="F19" i="4"/>
  <c r="G19" i="4"/>
  <c r="G14" i="4"/>
  <c r="F14" i="4"/>
  <c r="F5" i="4"/>
  <c r="G5" i="4"/>
  <c r="F6" i="4"/>
  <c r="G6" i="4"/>
  <c r="F7" i="4"/>
  <c r="G7" i="4"/>
  <c r="F8" i="4"/>
  <c r="G8" i="4"/>
  <c r="F9" i="4"/>
  <c r="G9" i="4"/>
  <c r="G4" i="4"/>
  <c r="F4" i="4"/>
  <c r="C29" i="4"/>
  <c r="C28" i="4"/>
  <c r="C27" i="4"/>
  <c r="C26" i="4"/>
  <c r="C25" i="4"/>
  <c r="C24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19" i="3"/>
  <c r="E18" i="3"/>
  <c r="E17" i="3"/>
  <c r="E16" i="3"/>
  <c r="E15" i="3"/>
  <c r="E14" i="3"/>
  <c r="D19" i="3"/>
  <c r="D18" i="3"/>
  <c r="D17" i="3"/>
  <c r="D16" i="3"/>
  <c r="D15" i="3"/>
  <c r="D14" i="3"/>
  <c r="C15" i="3"/>
  <c r="C16" i="3"/>
  <c r="C17" i="3"/>
  <c r="C18" i="3"/>
  <c r="C19" i="3"/>
  <c r="C14" i="3"/>
  <c r="C29" i="3"/>
  <c r="C28" i="3"/>
  <c r="C27" i="3"/>
  <c r="C26" i="3"/>
  <c r="C25" i="3"/>
  <c r="C24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C4" i="3"/>
  <c r="C29" i="2"/>
  <c r="C28" i="2"/>
  <c r="C27" i="2"/>
  <c r="C26" i="2"/>
  <c r="C25" i="2"/>
  <c r="C24" i="2"/>
  <c r="C19" i="2"/>
  <c r="C18" i="2"/>
  <c r="C17" i="2"/>
  <c r="C16" i="2"/>
  <c r="C15" i="2"/>
  <c r="C14" i="2"/>
  <c r="C9" i="2"/>
  <c r="C8" i="2"/>
  <c r="C7" i="2"/>
  <c r="C6" i="2"/>
  <c r="C5" i="2"/>
  <c r="C4" i="2"/>
  <c r="J4" i="6" l="1"/>
  <c r="K4" i="6"/>
  <c r="J5" i="6"/>
  <c r="K5" i="6"/>
  <c r="J6" i="6"/>
  <c r="K6" i="6"/>
  <c r="J7" i="6"/>
  <c r="K7" i="6"/>
  <c r="J8" i="6"/>
  <c r="K8" i="6"/>
  <c r="J9" i="6"/>
  <c r="K9" i="6"/>
  <c r="J14" i="6"/>
  <c r="K14" i="6"/>
  <c r="J15" i="6"/>
  <c r="K15" i="6"/>
  <c r="J16" i="6"/>
  <c r="K16" i="6"/>
  <c r="J17" i="6"/>
  <c r="K17" i="6"/>
  <c r="J18" i="6"/>
  <c r="K18" i="6"/>
  <c r="J19" i="6"/>
  <c r="K19" i="6"/>
  <c r="J24" i="6"/>
  <c r="K24" i="6"/>
  <c r="J25" i="6"/>
  <c r="K25" i="6"/>
  <c r="J26" i="6"/>
  <c r="K26" i="6"/>
  <c r="J27" i="6"/>
  <c r="K27" i="6"/>
  <c r="J28" i="6"/>
  <c r="K28" i="6"/>
  <c r="J29" i="6"/>
  <c r="K29" i="6"/>
</calcChain>
</file>

<file path=xl/sharedStrings.xml><?xml version="1.0" encoding="utf-8"?>
<sst xmlns="http://schemas.openxmlformats.org/spreadsheetml/2006/main" count="465" uniqueCount="30">
  <si>
    <t>Firm 1</t>
  </si>
  <si>
    <t>Output</t>
  </si>
  <si>
    <t>Average Cost</t>
  </si>
  <si>
    <t>Marginal Cost</t>
  </si>
  <si>
    <t xml:space="preserve">Incremental Cost </t>
  </si>
  <si>
    <t>q1</t>
  </si>
  <si>
    <t>q2</t>
  </si>
  <si>
    <t xml:space="preserve">Total Cost </t>
  </si>
  <si>
    <t xml:space="preserve">q2 </t>
  </si>
  <si>
    <t>|</t>
  </si>
  <si>
    <t>Firm 2</t>
  </si>
  <si>
    <t>Firm 3</t>
  </si>
  <si>
    <t>?</t>
  </si>
  <si>
    <t>C(q_1+1, q_2)</t>
  </si>
  <si>
    <t>C(q_1, q_2+1)</t>
  </si>
  <si>
    <t>To create a 3D scatter plot in Excel, you will need to use a 3D chart. Here's how to do it:</t>
  </si>
  <si>
    <t>1. Open Microsoft Excel and enter your data into a worksheet.</t>
  </si>
  <si>
    <t>2. In the first row, enter the labels for `x1`, `x2`, and `Y`.</t>
  </si>
  <si>
    <t>3. In the next row, enter the values for `x1`, `x2`, and `Y` for the first data point.</t>
  </si>
  <si>
    <t>4. Repeat this process for the rest of the data points.</t>
  </si>
  <si>
    <t>5. Select the data.</t>
  </si>
  <si>
    <t>6. Go to the "Insert" tab in the ribbon.</t>
  </si>
  <si>
    <t>7. Click the "3D Scatter" button in the "Charts" group.</t>
  </si>
  <si>
    <t>8. Customize the chart as desired by using the options in the "Design" tab in the ribbon.</t>
  </si>
  <si>
    <t>9. Add axis labels by right-clicking the chart, selecting "Format Axis", and entering the appropriate labels.</t>
  </si>
  <si>
    <t>10. Save the workbook.</t>
  </si>
  <si>
    <t>A 3D scatter plot in Excel allows you to visualize the relationship between three variables. The chart will show the data as a set of points in 3D space, with each point representing a single data point. You can adjust the data and chart as needed to match your specific requirements.</t>
  </si>
  <si>
    <t>We will come back to this in a moment (see the slides).</t>
  </si>
  <si>
    <t>c(q1+1,q2)</t>
  </si>
  <si>
    <t>c(q1, q2+1)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</si>
</sst>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9"/>
  <sheetViews>
    <sheetView zoomScale="160" zoomScaleNormal="160" workbookViewId="0">
      <selection activeCell="BN29" sqref="BN29"/>
    </sheetView>
  </sheetViews>
  <sheetFormatPr baseColWidth="10" defaultColWidth="8.83203125" defaultRowHeight="15" x14ac:dyDescent="0.2"/>
  <sheetData>
    <row r="1" spans="1:66" x14ac:dyDescent="0.2">
      <c r="A1" s="1" t="s">
        <v>0</v>
      </c>
    </row>
    <row r="2" spans="1:66" x14ac:dyDescent="0.2">
      <c r="A2" t="s">
        <v>1</v>
      </c>
      <c r="D2" t="s">
        <v>2</v>
      </c>
      <c r="F2" t="s">
        <v>3</v>
      </c>
      <c r="H2" t="s">
        <v>4</v>
      </c>
    </row>
    <row r="3" spans="1:66" x14ac:dyDescent="0.2">
      <c r="A3" t="s">
        <v>5</v>
      </c>
      <c r="B3" t="s">
        <v>6</v>
      </c>
      <c r="C3" t="s">
        <v>7</v>
      </c>
      <c r="D3" t="s">
        <v>5</v>
      </c>
      <c r="E3" t="s">
        <v>8</v>
      </c>
      <c r="F3" t="s">
        <v>5</v>
      </c>
      <c r="G3" t="s">
        <v>6</v>
      </c>
      <c r="H3" t="s">
        <v>5</v>
      </c>
      <c r="I3" t="s">
        <v>6</v>
      </c>
    </row>
    <row r="4" spans="1:66" x14ac:dyDescent="0.2">
      <c r="A4">
        <v>100</v>
      </c>
      <c r="B4">
        <v>50</v>
      </c>
      <c r="C4">
        <f>10*A4+5*B4</f>
        <v>1250</v>
      </c>
      <c r="R4" t="s">
        <v>9</v>
      </c>
      <c r="AF4" t="s">
        <v>9</v>
      </c>
      <c r="AU4" t="s">
        <v>9</v>
      </c>
      <c r="BM4" t="s">
        <v>9</v>
      </c>
    </row>
    <row r="5" spans="1:66" x14ac:dyDescent="0.2">
      <c r="A5">
        <v>60</v>
      </c>
      <c r="B5">
        <v>50</v>
      </c>
      <c r="C5">
        <f t="shared" ref="C5:C9" si="0">10*A5+5*B5</f>
        <v>850</v>
      </c>
      <c r="S5" t="s">
        <v>9</v>
      </c>
      <c r="AG5" t="s">
        <v>9</v>
      </c>
      <c r="AV5" t="s">
        <v>9</v>
      </c>
      <c r="BN5" t="s">
        <v>9</v>
      </c>
    </row>
    <row r="6" spans="1:66" x14ac:dyDescent="0.2">
      <c r="A6">
        <v>40</v>
      </c>
      <c r="B6">
        <v>50</v>
      </c>
      <c r="C6">
        <f t="shared" si="0"/>
        <v>650</v>
      </c>
      <c r="S6" t="s">
        <v>9</v>
      </c>
      <c r="AG6" t="s">
        <v>9</v>
      </c>
      <c r="AV6" t="s">
        <v>9</v>
      </c>
      <c r="BN6" t="s">
        <v>9</v>
      </c>
    </row>
    <row r="7" spans="1:66" x14ac:dyDescent="0.2">
      <c r="A7">
        <v>30</v>
      </c>
      <c r="B7">
        <v>10</v>
      </c>
      <c r="C7">
        <f t="shared" si="0"/>
        <v>350</v>
      </c>
      <c r="S7" t="s">
        <v>9</v>
      </c>
      <c r="AG7" t="s">
        <v>9</v>
      </c>
      <c r="AV7" t="s">
        <v>9</v>
      </c>
      <c r="BN7" t="s">
        <v>9</v>
      </c>
    </row>
    <row r="8" spans="1:66" x14ac:dyDescent="0.2">
      <c r="A8">
        <v>30</v>
      </c>
      <c r="B8">
        <v>50</v>
      </c>
      <c r="C8">
        <f t="shared" si="0"/>
        <v>550</v>
      </c>
      <c r="S8" t="s">
        <v>9</v>
      </c>
      <c r="AG8" t="s">
        <v>9</v>
      </c>
      <c r="AV8" t="s">
        <v>9</v>
      </c>
      <c r="BN8" t="s">
        <v>9</v>
      </c>
    </row>
    <row r="9" spans="1:66" x14ac:dyDescent="0.2">
      <c r="A9">
        <v>30</v>
      </c>
      <c r="B9">
        <v>70</v>
      </c>
      <c r="C9">
        <f t="shared" si="0"/>
        <v>650</v>
      </c>
      <c r="S9" t="s">
        <v>9</v>
      </c>
      <c r="AG9" t="s">
        <v>9</v>
      </c>
      <c r="AV9" t="s">
        <v>9</v>
      </c>
      <c r="BN9" t="s">
        <v>9</v>
      </c>
    </row>
    <row r="11" spans="1:66" x14ac:dyDescent="0.2">
      <c r="A11" s="1" t="s">
        <v>10</v>
      </c>
    </row>
    <row r="12" spans="1:66" x14ac:dyDescent="0.2">
      <c r="A12" t="s">
        <v>1</v>
      </c>
      <c r="D12" t="s">
        <v>2</v>
      </c>
      <c r="F12" t="s">
        <v>3</v>
      </c>
      <c r="H12" t="s">
        <v>4</v>
      </c>
    </row>
    <row r="13" spans="1:66" x14ac:dyDescent="0.2">
      <c r="A13" t="s">
        <v>5</v>
      </c>
      <c r="B13" t="s">
        <v>6</v>
      </c>
      <c r="C13" t="s">
        <v>7</v>
      </c>
      <c r="D13" t="s">
        <v>5</v>
      </c>
      <c r="E13" t="s">
        <v>8</v>
      </c>
      <c r="F13" t="s">
        <v>5</v>
      </c>
      <c r="G13" t="s">
        <v>6</v>
      </c>
      <c r="H13" t="s">
        <v>5</v>
      </c>
      <c r="I13" t="s">
        <v>6</v>
      </c>
    </row>
    <row r="14" spans="1:66" x14ac:dyDescent="0.2">
      <c r="A14">
        <v>100</v>
      </c>
      <c r="B14">
        <v>50</v>
      </c>
      <c r="C14">
        <f>6*A14+A14^2+8*B14 + B14^2</f>
        <v>13500</v>
      </c>
    </row>
    <row r="15" spans="1:66" x14ac:dyDescent="0.2">
      <c r="A15">
        <v>60</v>
      </c>
      <c r="B15">
        <v>50</v>
      </c>
      <c r="C15">
        <f t="shared" ref="C15:C19" si="1">6*A15+A15^2+8*B15 + B15^2</f>
        <v>6860</v>
      </c>
    </row>
    <row r="16" spans="1:66" x14ac:dyDescent="0.2">
      <c r="A16">
        <v>40</v>
      </c>
      <c r="B16">
        <v>50</v>
      </c>
      <c r="C16">
        <f t="shared" si="1"/>
        <v>4740</v>
      </c>
    </row>
    <row r="17" spans="1:9" x14ac:dyDescent="0.2">
      <c r="A17">
        <v>30</v>
      </c>
      <c r="B17">
        <v>10</v>
      </c>
      <c r="C17">
        <f t="shared" si="1"/>
        <v>1260</v>
      </c>
    </row>
    <row r="18" spans="1:9" x14ac:dyDescent="0.2">
      <c r="A18">
        <v>30</v>
      </c>
      <c r="B18">
        <v>50</v>
      </c>
      <c r="C18">
        <f t="shared" si="1"/>
        <v>3980</v>
      </c>
    </row>
    <row r="19" spans="1:9" x14ac:dyDescent="0.2">
      <c r="A19">
        <v>30</v>
      </c>
      <c r="B19">
        <v>70</v>
      </c>
      <c r="C19">
        <f t="shared" si="1"/>
        <v>6540</v>
      </c>
    </row>
    <row r="21" spans="1:9" x14ac:dyDescent="0.2">
      <c r="A21" s="1" t="s">
        <v>11</v>
      </c>
    </row>
    <row r="22" spans="1:9" x14ac:dyDescent="0.2">
      <c r="A22" t="s">
        <v>1</v>
      </c>
      <c r="D22" t="s">
        <v>2</v>
      </c>
      <c r="F22" t="s">
        <v>3</v>
      </c>
      <c r="H22" t="s">
        <v>4</v>
      </c>
    </row>
    <row r="23" spans="1:9" x14ac:dyDescent="0.2">
      <c r="A23" t="s">
        <v>5</v>
      </c>
      <c r="B23" t="s">
        <v>6</v>
      </c>
      <c r="C23" t="s">
        <v>7</v>
      </c>
      <c r="D23" t="s">
        <v>5</v>
      </c>
      <c r="E23" t="s">
        <v>8</v>
      </c>
      <c r="F23" t="s">
        <v>5</v>
      </c>
      <c r="G23" t="s">
        <v>6</v>
      </c>
      <c r="H23" t="s">
        <v>5</v>
      </c>
      <c r="I23" t="s">
        <v>6</v>
      </c>
    </row>
    <row r="24" spans="1:9" x14ac:dyDescent="0.2">
      <c r="A24">
        <v>100</v>
      </c>
      <c r="B24">
        <v>50</v>
      </c>
    </row>
    <row r="25" spans="1:9" x14ac:dyDescent="0.2">
      <c r="A25">
        <v>60</v>
      </c>
      <c r="B25">
        <v>50</v>
      </c>
    </row>
    <row r="26" spans="1:9" x14ac:dyDescent="0.2">
      <c r="A26">
        <v>40</v>
      </c>
      <c r="B26">
        <v>50</v>
      </c>
    </row>
    <row r="27" spans="1:9" x14ac:dyDescent="0.2">
      <c r="A27">
        <v>30</v>
      </c>
      <c r="B27">
        <v>10</v>
      </c>
    </row>
    <row r="28" spans="1:9" x14ac:dyDescent="0.2">
      <c r="A28">
        <v>30</v>
      </c>
      <c r="B28">
        <v>50</v>
      </c>
    </row>
    <row r="29" spans="1:9" x14ac:dyDescent="0.2">
      <c r="A29">
        <v>30</v>
      </c>
      <c r="B29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9C03-CF33-486E-A51C-66C1EF0AA0E2}">
  <dimension ref="A1:BN29"/>
  <sheetViews>
    <sheetView zoomScale="170" zoomScaleNormal="170" workbookViewId="0">
      <selection activeCell="E19" sqref="E19"/>
    </sheetView>
  </sheetViews>
  <sheetFormatPr baseColWidth="10" defaultColWidth="8.83203125" defaultRowHeight="15" x14ac:dyDescent="0.2"/>
  <sheetData>
    <row r="1" spans="1:66" x14ac:dyDescent="0.2">
      <c r="A1" s="1" t="s">
        <v>0</v>
      </c>
    </row>
    <row r="2" spans="1:66" x14ac:dyDescent="0.2">
      <c r="A2" t="s">
        <v>1</v>
      </c>
      <c r="D2" t="s">
        <v>2</v>
      </c>
      <c r="F2" t="s">
        <v>3</v>
      </c>
      <c r="H2" t="s">
        <v>4</v>
      </c>
    </row>
    <row r="3" spans="1:66" x14ac:dyDescent="0.2">
      <c r="A3" t="s">
        <v>5</v>
      </c>
      <c r="B3" t="s">
        <v>6</v>
      </c>
      <c r="C3" t="s">
        <v>7</v>
      </c>
      <c r="D3" t="s">
        <v>5</v>
      </c>
      <c r="E3" t="s">
        <v>8</v>
      </c>
      <c r="F3" t="s">
        <v>5</v>
      </c>
      <c r="G3" t="s">
        <v>6</v>
      </c>
      <c r="H3" t="s">
        <v>5</v>
      </c>
      <c r="I3" t="s">
        <v>6</v>
      </c>
    </row>
    <row r="4" spans="1:66" x14ac:dyDescent="0.2">
      <c r="A4">
        <v>100</v>
      </c>
      <c r="B4">
        <v>50</v>
      </c>
      <c r="C4">
        <f>10*A4+5*B4</f>
        <v>1250</v>
      </c>
      <c r="D4">
        <f>(10*A4)/A4</f>
        <v>10</v>
      </c>
      <c r="E4">
        <f>(5*B4)/B4</f>
        <v>5</v>
      </c>
      <c r="R4" t="s">
        <v>9</v>
      </c>
      <c r="AF4" t="s">
        <v>9</v>
      </c>
      <c r="AU4" t="s">
        <v>9</v>
      </c>
      <c r="BM4" t="s">
        <v>9</v>
      </c>
    </row>
    <row r="5" spans="1:66" x14ac:dyDescent="0.2">
      <c r="A5">
        <v>60</v>
      </c>
      <c r="B5">
        <v>50</v>
      </c>
      <c r="C5">
        <f t="shared" ref="C5:C9" si="0">10*A5+5*B5</f>
        <v>850</v>
      </c>
      <c r="D5">
        <f t="shared" ref="D5:D9" si="1">(10*A5)/A5</f>
        <v>10</v>
      </c>
      <c r="E5">
        <f t="shared" ref="E5:E9" si="2">(5*B5)/B5</f>
        <v>5</v>
      </c>
      <c r="S5" t="s">
        <v>9</v>
      </c>
      <c r="AG5" t="s">
        <v>9</v>
      </c>
      <c r="AV5" t="s">
        <v>9</v>
      </c>
      <c r="BN5" t="s">
        <v>9</v>
      </c>
    </row>
    <row r="6" spans="1:66" x14ac:dyDescent="0.2">
      <c r="A6">
        <v>40</v>
      </c>
      <c r="B6">
        <v>50</v>
      </c>
      <c r="C6">
        <f t="shared" si="0"/>
        <v>650</v>
      </c>
      <c r="D6">
        <f t="shared" si="1"/>
        <v>10</v>
      </c>
      <c r="E6">
        <f t="shared" si="2"/>
        <v>5</v>
      </c>
      <c r="S6" t="s">
        <v>9</v>
      </c>
      <c r="AG6" t="s">
        <v>9</v>
      </c>
      <c r="AV6" t="s">
        <v>9</v>
      </c>
      <c r="BN6" t="s">
        <v>9</v>
      </c>
    </row>
    <row r="7" spans="1:66" x14ac:dyDescent="0.2">
      <c r="A7">
        <v>30</v>
      </c>
      <c r="B7">
        <v>10</v>
      </c>
      <c r="C7">
        <f t="shared" si="0"/>
        <v>350</v>
      </c>
      <c r="D7">
        <f t="shared" si="1"/>
        <v>10</v>
      </c>
      <c r="E7">
        <f t="shared" si="2"/>
        <v>5</v>
      </c>
      <c r="S7" t="s">
        <v>9</v>
      </c>
      <c r="AG7" t="s">
        <v>9</v>
      </c>
      <c r="AV7" t="s">
        <v>9</v>
      </c>
      <c r="BN7" t="s">
        <v>9</v>
      </c>
    </row>
    <row r="8" spans="1:66" x14ac:dyDescent="0.2">
      <c r="A8">
        <v>30</v>
      </c>
      <c r="B8">
        <v>50</v>
      </c>
      <c r="C8">
        <f t="shared" si="0"/>
        <v>550</v>
      </c>
      <c r="D8">
        <f t="shared" si="1"/>
        <v>10</v>
      </c>
      <c r="E8">
        <f t="shared" si="2"/>
        <v>5</v>
      </c>
      <c r="S8" t="s">
        <v>9</v>
      </c>
      <c r="AG8" t="s">
        <v>9</v>
      </c>
      <c r="AV8" t="s">
        <v>9</v>
      </c>
      <c r="BN8" t="s">
        <v>9</v>
      </c>
    </row>
    <row r="9" spans="1:66" x14ac:dyDescent="0.2">
      <c r="A9">
        <v>30</v>
      </c>
      <c r="B9">
        <v>70</v>
      </c>
      <c r="C9">
        <f t="shared" si="0"/>
        <v>650</v>
      </c>
      <c r="D9">
        <f t="shared" si="1"/>
        <v>10</v>
      </c>
      <c r="E9">
        <f t="shared" si="2"/>
        <v>5</v>
      </c>
      <c r="S9" t="s">
        <v>9</v>
      </c>
      <c r="AG9" t="s">
        <v>9</v>
      </c>
      <c r="AV9" t="s">
        <v>9</v>
      </c>
      <c r="BN9" t="s">
        <v>9</v>
      </c>
    </row>
    <row r="11" spans="1:66" x14ac:dyDescent="0.2">
      <c r="A11" s="1" t="s">
        <v>10</v>
      </c>
    </row>
    <row r="12" spans="1:66" x14ac:dyDescent="0.2">
      <c r="A12" t="s">
        <v>1</v>
      </c>
      <c r="D12" t="s">
        <v>2</v>
      </c>
      <c r="F12" t="s">
        <v>3</v>
      </c>
      <c r="H12" t="s">
        <v>4</v>
      </c>
    </row>
    <row r="13" spans="1:66" x14ac:dyDescent="0.2">
      <c r="A13" t="s">
        <v>5</v>
      </c>
      <c r="B13" t="s">
        <v>6</v>
      </c>
      <c r="C13" t="s">
        <v>7</v>
      </c>
      <c r="D13" t="s">
        <v>5</v>
      </c>
      <c r="E13" t="s">
        <v>8</v>
      </c>
      <c r="F13" t="s">
        <v>5</v>
      </c>
      <c r="G13" t="s">
        <v>6</v>
      </c>
      <c r="H13" t="s">
        <v>5</v>
      </c>
      <c r="I13" t="s">
        <v>6</v>
      </c>
    </row>
    <row r="14" spans="1:66" x14ac:dyDescent="0.2">
      <c r="A14">
        <v>100</v>
      </c>
      <c r="B14">
        <v>50</v>
      </c>
      <c r="C14">
        <f>6*A14 + A14^2 + 8*B14+B14^2</f>
        <v>13500</v>
      </c>
      <c r="D14">
        <f>(6*A14+A14^2)/A14</f>
        <v>106</v>
      </c>
      <c r="E14">
        <f>(8*B14+B14^2)/B14</f>
        <v>58</v>
      </c>
    </row>
    <row r="15" spans="1:66" x14ac:dyDescent="0.2">
      <c r="A15">
        <v>60</v>
      </c>
      <c r="B15">
        <v>50</v>
      </c>
      <c r="C15">
        <f t="shared" ref="C15:C19" si="3">6*A15 + A15^2 + 8*B15+B15^2</f>
        <v>6860</v>
      </c>
      <c r="D15">
        <f t="shared" ref="D15:D19" si="4">(6*A15+A15^2)/A15</f>
        <v>66</v>
      </c>
      <c r="E15">
        <f t="shared" ref="E15:E19" si="5">(8*B15+B15^2)/B15</f>
        <v>58</v>
      </c>
    </row>
    <row r="16" spans="1:66" x14ac:dyDescent="0.2">
      <c r="A16">
        <v>40</v>
      </c>
      <c r="B16">
        <v>50</v>
      </c>
      <c r="C16">
        <f t="shared" si="3"/>
        <v>4740</v>
      </c>
      <c r="D16">
        <f t="shared" si="4"/>
        <v>46</v>
      </c>
      <c r="E16">
        <f t="shared" si="5"/>
        <v>58</v>
      </c>
    </row>
    <row r="17" spans="1:9" x14ac:dyDescent="0.2">
      <c r="A17">
        <v>30</v>
      </c>
      <c r="B17">
        <v>10</v>
      </c>
      <c r="C17">
        <f t="shared" si="3"/>
        <v>1260</v>
      </c>
      <c r="D17">
        <f t="shared" si="4"/>
        <v>36</v>
      </c>
      <c r="E17">
        <f t="shared" si="5"/>
        <v>18</v>
      </c>
    </row>
    <row r="18" spans="1:9" x14ac:dyDescent="0.2">
      <c r="A18">
        <v>30</v>
      </c>
      <c r="B18">
        <v>50</v>
      </c>
      <c r="C18">
        <f t="shared" si="3"/>
        <v>3980</v>
      </c>
      <c r="D18">
        <f t="shared" si="4"/>
        <v>36</v>
      </c>
      <c r="E18">
        <f t="shared" si="5"/>
        <v>58</v>
      </c>
    </row>
    <row r="19" spans="1:9" x14ac:dyDescent="0.2">
      <c r="A19">
        <v>30</v>
      </c>
      <c r="B19">
        <v>70</v>
      </c>
      <c r="C19">
        <f t="shared" si="3"/>
        <v>6540</v>
      </c>
      <c r="D19">
        <f t="shared" si="4"/>
        <v>36</v>
      </c>
      <c r="E19">
        <f t="shared" si="5"/>
        <v>78</v>
      </c>
    </row>
    <row r="21" spans="1:9" x14ac:dyDescent="0.2">
      <c r="A21" s="1" t="s">
        <v>11</v>
      </c>
    </row>
    <row r="22" spans="1:9" x14ac:dyDescent="0.2">
      <c r="A22" t="s">
        <v>1</v>
      </c>
      <c r="D22" t="s">
        <v>2</v>
      </c>
      <c r="F22" t="s">
        <v>3</v>
      </c>
      <c r="H22" t="s">
        <v>4</v>
      </c>
    </row>
    <row r="23" spans="1:9" x14ac:dyDescent="0.2">
      <c r="A23" t="s">
        <v>5</v>
      </c>
      <c r="B23" t="s">
        <v>6</v>
      </c>
      <c r="C23" t="s">
        <v>7</v>
      </c>
      <c r="D23" t="s">
        <v>5</v>
      </c>
      <c r="E23" t="s">
        <v>8</v>
      </c>
      <c r="F23" t="s">
        <v>5</v>
      </c>
      <c r="G23" t="s">
        <v>6</v>
      </c>
      <c r="H23" t="s">
        <v>5</v>
      </c>
      <c r="I23" t="s">
        <v>6</v>
      </c>
    </row>
    <row r="24" spans="1:9" x14ac:dyDescent="0.2">
      <c r="A24">
        <v>100</v>
      </c>
      <c r="B24">
        <v>50</v>
      </c>
      <c r="C24">
        <f t="shared" ref="C24:C29" si="6">7*A24+9 *B24 + A24*B24</f>
        <v>6150</v>
      </c>
    </row>
    <row r="25" spans="1:9" x14ac:dyDescent="0.2">
      <c r="A25">
        <v>60</v>
      </c>
      <c r="B25">
        <v>50</v>
      </c>
      <c r="C25">
        <f t="shared" si="6"/>
        <v>3870</v>
      </c>
    </row>
    <row r="26" spans="1:9" x14ac:dyDescent="0.2">
      <c r="A26">
        <v>40</v>
      </c>
      <c r="B26">
        <v>50</v>
      </c>
      <c r="C26">
        <f t="shared" si="6"/>
        <v>2730</v>
      </c>
    </row>
    <row r="27" spans="1:9" x14ac:dyDescent="0.2">
      <c r="A27">
        <v>30</v>
      </c>
      <c r="B27">
        <v>10</v>
      </c>
      <c r="C27">
        <f t="shared" si="6"/>
        <v>600</v>
      </c>
    </row>
    <row r="28" spans="1:9" x14ac:dyDescent="0.2">
      <c r="A28">
        <v>30</v>
      </c>
      <c r="B28">
        <v>50</v>
      </c>
      <c r="C28">
        <f t="shared" si="6"/>
        <v>2160</v>
      </c>
    </row>
    <row r="29" spans="1:9" x14ac:dyDescent="0.2">
      <c r="A29">
        <v>30</v>
      </c>
      <c r="B29">
        <v>70</v>
      </c>
      <c r="C29">
        <f t="shared" si="6"/>
        <v>2940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1A1B7-9A37-478A-99AC-862B907F2BD2}">
  <dimension ref="A1:BN32"/>
  <sheetViews>
    <sheetView zoomScale="150" zoomScaleNormal="150" workbookViewId="0">
      <selection activeCell="G14" sqref="G14:G19"/>
    </sheetView>
  </sheetViews>
  <sheetFormatPr baseColWidth="10" defaultColWidth="8.83203125" defaultRowHeight="15" x14ac:dyDescent="0.2"/>
  <sheetData>
    <row r="1" spans="1:66" x14ac:dyDescent="0.2">
      <c r="A1" s="1" t="s">
        <v>0</v>
      </c>
    </row>
    <row r="2" spans="1:66" x14ac:dyDescent="0.2">
      <c r="A2" t="s">
        <v>1</v>
      </c>
      <c r="D2" t="s">
        <v>2</v>
      </c>
      <c r="F2" t="s">
        <v>3</v>
      </c>
      <c r="H2" t="s">
        <v>4</v>
      </c>
    </row>
    <row r="3" spans="1:66" x14ac:dyDescent="0.2">
      <c r="A3" t="s">
        <v>5</v>
      </c>
      <c r="B3" t="s">
        <v>6</v>
      </c>
      <c r="C3" t="s">
        <v>7</v>
      </c>
      <c r="D3" t="s">
        <v>5</v>
      </c>
      <c r="E3" t="s">
        <v>8</v>
      </c>
      <c r="F3" t="s">
        <v>5</v>
      </c>
      <c r="G3" t="s">
        <v>6</v>
      </c>
      <c r="H3" t="s">
        <v>5</v>
      </c>
      <c r="I3" t="s">
        <v>6</v>
      </c>
    </row>
    <row r="4" spans="1:66" x14ac:dyDescent="0.2">
      <c r="A4">
        <v>100</v>
      </c>
      <c r="B4">
        <v>50</v>
      </c>
      <c r="C4">
        <f>10*A4+5*B4</f>
        <v>1250</v>
      </c>
      <c r="D4">
        <f>10*A4/A4</f>
        <v>10</v>
      </c>
      <c r="E4">
        <f>B4*5/B4</f>
        <v>5</v>
      </c>
      <c r="F4">
        <f>10</f>
        <v>10</v>
      </c>
      <c r="G4">
        <f>5</f>
        <v>5</v>
      </c>
      <c r="R4" t="s">
        <v>9</v>
      </c>
      <c r="AF4" t="s">
        <v>9</v>
      </c>
      <c r="AU4" t="s">
        <v>9</v>
      </c>
      <c r="BM4" t="s">
        <v>9</v>
      </c>
    </row>
    <row r="5" spans="1:66" x14ac:dyDescent="0.2">
      <c r="A5">
        <v>60</v>
      </c>
      <c r="B5">
        <v>50</v>
      </c>
      <c r="C5">
        <f t="shared" ref="C5:C9" si="0">10*A5+5*B5</f>
        <v>850</v>
      </c>
      <c r="D5">
        <f t="shared" ref="D5:D9" si="1">10*A5/A5</f>
        <v>10</v>
      </c>
      <c r="E5">
        <f t="shared" ref="E5:E9" si="2">B5*5/B5</f>
        <v>5</v>
      </c>
      <c r="F5">
        <f>10</f>
        <v>10</v>
      </c>
      <c r="G5">
        <f>5</f>
        <v>5</v>
      </c>
      <c r="S5" t="s">
        <v>9</v>
      </c>
      <c r="AG5" t="s">
        <v>9</v>
      </c>
      <c r="AV5" t="s">
        <v>9</v>
      </c>
      <c r="BN5" t="s">
        <v>9</v>
      </c>
    </row>
    <row r="6" spans="1:66" x14ac:dyDescent="0.2">
      <c r="A6">
        <v>40</v>
      </c>
      <c r="B6">
        <v>50</v>
      </c>
      <c r="C6">
        <f t="shared" si="0"/>
        <v>650</v>
      </c>
      <c r="D6">
        <f t="shared" si="1"/>
        <v>10</v>
      </c>
      <c r="E6">
        <f t="shared" si="2"/>
        <v>5</v>
      </c>
      <c r="F6">
        <f>10</f>
        <v>10</v>
      </c>
      <c r="G6">
        <f>5</f>
        <v>5</v>
      </c>
      <c r="S6" t="s">
        <v>9</v>
      </c>
      <c r="AG6" t="s">
        <v>9</v>
      </c>
      <c r="AV6" t="s">
        <v>9</v>
      </c>
      <c r="BN6" t="s">
        <v>9</v>
      </c>
    </row>
    <row r="7" spans="1:66" x14ac:dyDescent="0.2">
      <c r="A7">
        <v>30</v>
      </c>
      <c r="B7">
        <v>10</v>
      </c>
      <c r="C7">
        <f t="shared" si="0"/>
        <v>350</v>
      </c>
      <c r="D7">
        <f t="shared" si="1"/>
        <v>10</v>
      </c>
      <c r="E7">
        <f t="shared" si="2"/>
        <v>5</v>
      </c>
      <c r="F7">
        <f>10</f>
        <v>10</v>
      </c>
      <c r="G7">
        <f>5</f>
        <v>5</v>
      </c>
      <c r="S7" t="s">
        <v>9</v>
      </c>
      <c r="AG7" t="s">
        <v>9</v>
      </c>
      <c r="AV7" t="s">
        <v>9</v>
      </c>
      <c r="BN7" t="s">
        <v>9</v>
      </c>
    </row>
    <row r="8" spans="1:66" x14ac:dyDescent="0.2">
      <c r="A8">
        <v>30</v>
      </c>
      <c r="B8">
        <v>50</v>
      </c>
      <c r="C8">
        <f t="shared" si="0"/>
        <v>550</v>
      </c>
      <c r="D8">
        <f t="shared" si="1"/>
        <v>10</v>
      </c>
      <c r="E8">
        <f t="shared" si="2"/>
        <v>5</v>
      </c>
      <c r="F8">
        <f>10</f>
        <v>10</v>
      </c>
      <c r="G8">
        <f>5</f>
        <v>5</v>
      </c>
      <c r="S8" t="s">
        <v>9</v>
      </c>
      <c r="AG8" t="s">
        <v>9</v>
      </c>
      <c r="AV8" t="s">
        <v>9</v>
      </c>
      <c r="BN8" t="s">
        <v>9</v>
      </c>
    </row>
    <row r="9" spans="1:66" x14ac:dyDescent="0.2">
      <c r="A9">
        <v>30</v>
      </c>
      <c r="B9">
        <v>70</v>
      </c>
      <c r="C9">
        <f t="shared" si="0"/>
        <v>650</v>
      </c>
      <c r="D9">
        <f t="shared" si="1"/>
        <v>10</v>
      </c>
      <c r="E9">
        <f t="shared" si="2"/>
        <v>5</v>
      </c>
      <c r="F9">
        <f>10</f>
        <v>10</v>
      </c>
      <c r="G9">
        <f>5</f>
        <v>5</v>
      </c>
      <c r="S9" t="s">
        <v>9</v>
      </c>
      <c r="AG9" t="s">
        <v>9</v>
      </c>
      <c r="AV9" t="s">
        <v>9</v>
      </c>
      <c r="BN9" t="s">
        <v>9</v>
      </c>
    </row>
    <row r="11" spans="1:66" x14ac:dyDescent="0.2">
      <c r="A11" s="1" t="s">
        <v>10</v>
      </c>
    </row>
    <row r="12" spans="1:66" x14ac:dyDescent="0.2">
      <c r="A12" t="s">
        <v>1</v>
      </c>
      <c r="D12" t="s">
        <v>2</v>
      </c>
      <c r="F12" t="s">
        <v>3</v>
      </c>
      <c r="H12" t="s">
        <v>4</v>
      </c>
    </row>
    <row r="13" spans="1:66" x14ac:dyDescent="0.2">
      <c r="A13" t="s">
        <v>5</v>
      </c>
      <c r="B13" t="s">
        <v>6</v>
      </c>
      <c r="C13" t="s">
        <v>7</v>
      </c>
      <c r="D13" t="s">
        <v>5</v>
      </c>
      <c r="E13" t="s">
        <v>8</v>
      </c>
      <c r="F13" t="s">
        <v>5</v>
      </c>
      <c r="G13" t="s">
        <v>6</v>
      </c>
      <c r="H13" t="s">
        <v>5</v>
      </c>
      <c r="I13" t="s">
        <v>6</v>
      </c>
    </row>
    <row r="14" spans="1:66" x14ac:dyDescent="0.2">
      <c r="A14">
        <v>100</v>
      </c>
      <c r="B14">
        <v>50</v>
      </c>
      <c r="C14">
        <f>6*$A14 +$A14^2 + 8*$B14+$B14^2</f>
        <v>13500</v>
      </c>
      <c r="D14">
        <f>(6*$A14 +$A14^2 )/A14</f>
        <v>106</v>
      </c>
      <c r="E14">
        <f>( 8*$B14+$B14^2)/B14</f>
        <v>58</v>
      </c>
      <c r="F14">
        <f>6+2*A14</f>
        <v>206</v>
      </c>
      <c r="G14">
        <f>8+2*B14</f>
        <v>108</v>
      </c>
    </row>
    <row r="15" spans="1:66" x14ac:dyDescent="0.2">
      <c r="A15">
        <v>60</v>
      </c>
      <c r="B15">
        <v>50</v>
      </c>
      <c r="C15">
        <f t="shared" ref="C15:C19" si="3">6*$A15 +$A15^2 + 8*$B15+$B15^2</f>
        <v>6860</v>
      </c>
      <c r="D15">
        <f t="shared" ref="D15:D19" si="4">(6*$A15 +$A15^2 )/A15</f>
        <v>66</v>
      </c>
      <c r="E15">
        <f t="shared" ref="E15:E19" si="5">( 8*$B15+$B15^2)/B15</f>
        <v>58</v>
      </c>
      <c r="F15">
        <f t="shared" ref="F15:F19" si="6">6+2*A15</f>
        <v>126</v>
      </c>
      <c r="G15">
        <f t="shared" ref="G15:G19" si="7">8+2*B15</f>
        <v>108</v>
      </c>
    </row>
    <row r="16" spans="1:66" x14ac:dyDescent="0.2">
      <c r="A16">
        <v>40</v>
      </c>
      <c r="B16">
        <v>50</v>
      </c>
      <c r="C16">
        <f t="shared" si="3"/>
        <v>4740</v>
      </c>
      <c r="D16">
        <f t="shared" si="4"/>
        <v>46</v>
      </c>
      <c r="E16">
        <f t="shared" si="5"/>
        <v>58</v>
      </c>
      <c r="F16">
        <f t="shared" si="6"/>
        <v>86</v>
      </c>
      <c r="G16">
        <f t="shared" si="7"/>
        <v>108</v>
      </c>
    </row>
    <row r="17" spans="1:9" x14ac:dyDescent="0.2">
      <c r="A17">
        <v>30</v>
      </c>
      <c r="B17">
        <v>10</v>
      </c>
      <c r="C17">
        <f t="shared" si="3"/>
        <v>1260</v>
      </c>
      <c r="D17">
        <f t="shared" si="4"/>
        <v>36</v>
      </c>
      <c r="E17">
        <f t="shared" si="5"/>
        <v>18</v>
      </c>
      <c r="F17">
        <f t="shared" si="6"/>
        <v>66</v>
      </c>
      <c r="G17">
        <f t="shared" si="7"/>
        <v>28</v>
      </c>
    </row>
    <row r="18" spans="1:9" x14ac:dyDescent="0.2">
      <c r="A18">
        <v>30</v>
      </c>
      <c r="B18">
        <v>50</v>
      </c>
      <c r="C18">
        <f t="shared" si="3"/>
        <v>3980</v>
      </c>
      <c r="D18">
        <f t="shared" si="4"/>
        <v>36</v>
      </c>
      <c r="E18">
        <f t="shared" si="5"/>
        <v>58</v>
      </c>
      <c r="F18">
        <f t="shared" si="6"/>
        <v>66</v>
      </c>
      <c r="G18">
        <f t="shared" si="7"/>
        <v>108</v>
      </c>
    </row>
    <row r="19" spans="1:9" x14ac:dyDescent="0.2">
      <c r="A19">
        <v>30</v>
      </c>
      <c r="B19">
        <v>70</v>
      </c>
      <c r="C19">
        <f t="shared" si="3"/>
        <v>6540</v>
      </c>
      <c r="D19">
        <f t="shared" si="4"/>
        <v>36</v>
      </c>
      <c r="E19">
        <f t="shared" si="5"/>
        <v>78</v>
      </c>
      <c r="F19">
        <f t="shared" si="6"/>
        <v>66</v>
      </c>
      <c r="G19">
        <f t="shared" si="7"/>
        <v>148</v>
      </c>
    </row>
    <row r="21" spans="1:9" x14ac:dyDescent="0.2">
      <c r="A21" s="1" t="s">
        <v>11</v>
      </c>
    </row>
    <row r="22" spans="1:9" x14ac:dyDescent="0.2">
      <c r="A22" t="s">
        <v>1</v>
      </c>
      <c r="D22" t="s">
        <v>2</v>
      </c>
      <c r="F22" t="s">
        <v>3</v>
      </c>
      <c r="H22" t="s">
        <v>4</v>
      </c>
    </row>
    <row r="23" spans="1:9" x14ac:dyDescent="0.2">
      <c r="A23" t="s">
        <v>5</v>
      </c>
      <c r="B23" t="s">
        <v>6</v>
      </c>
      <c r="C23" t="s">
        <v>7</v>
      </c>
      <c r="D23" t="s">
        <v>5</v>
      </c>
      <c r="E23" t="s">
        <v>8</v>
      </c>
      <c r="F23" t="s">
        <v>5</v>
      </c>
      <c r="G23" t="s">
        <v>6</v>
      </c>
      <c r="H23" t="s">
        <v>5</v>
      </c>
      <c r="I23" t="s">
        <v>6</v>
      </c>
    </row>
    <row r="24" spans="1:9" x14ac:dyDescent="0.2">
      <c r="A24">
        <v>100</v>
      </c>
      <c r="B24">
        <v>50</v>
      </c>
      <c r="C24">
        <f t="shared" ref="C24:C29" si="8">7*A24+9 *B24 + A24*B24</f>
        <v>6150</v>
      </c>
      <c r="D24" t="s">
        <v>12</v>
      </c>
      <c r="E24" t="s">
        <v>12</v>
      </c>
    </row>
    <row r="25" spans="1:9" x14ac:dyDescent="0.2">
      <c r="A25">
        <v>60</v>
      </c>
      <c r="B25">
        <v>50</v>
      </c>
      <c r="C25">
        <f t="shared" si="8"/>
        <v>3870</v>
      </c>
      <c r="D25" t="s">
        <v>12</v>
      </c>
      <c r="E25" t="s">
        <v>12</v>
      </c>
    </row>
    <row r="26" spans="1:9" x14ac:dyDescent="0.2">
      <c r="A26">
        <v>40</v>
      </c>
      <c r="B26">
        <v>50</v>
      </c>
      <c r="C26">
        <f t="shared" si="8"/>
        <v>2730</v>
      </c>
      <c r="D26" t="s">
        <v>12</v>
      </c>
      <c r="E26" t="s">
        <v>12</v>
      </c>
    </row>
    <row r="27" spans="1:9" x14ac:dyDescent="0.2">
      <c r="A27">
        <v>30</v>
      </c>
      <c r="B27">
        <v>10</v>
      </c>
      <c r="C27">
        <f t="shared" si="8"/>
        <v>600</v>
      </c>
      <c r="D27" t="s">
        <v>12</v>
      </c>
      <c r="E27" t="s">
        <v>12</v>
      </c>
    </row>
    <row r="28" spans="1:9" x14ac:dyDescent="0.2">
      <c r="A28">
        <v>30</v>
      </c>
      <c r="B28">
        <v>50</v>
      </c>
      <c r="C28">
        <f t="shared" si="8"/>
        <v>2160</v>
      </c>
      <c r="D28" t="s">
        <v>12</v>
      </c>
      <c r="E28" t="s">
        <v>12</v>
      </c>
    </row>
    <row r="29" spans="1:9" x14ac:dyDescent="0.2">
      <c r="A29">
        <v>30</v>
      </c>
      <c r="B29">
        <v>70</v>
      </c>
      <c r="C29">
        <f t="shared" si="8"/>
        <v>2940</v>
      </c>
      <c r="D29" t="s">
        <v>12</v>
      </c>
      <c r="E29" t="s">
        <v>12</v>
      </c>
    </row>
    <row r="30" spans="1:9" x14ac:dyDescent="0.2">
      <c r="D30" s="2" t="s">
        <v>27</v>
      </c>
      <c r="E30" s="2"/>
    </row>
    <row r="31" spans="1:9" x14ac:dyDescent="0.2">
      <c r="D31" s="2"/>
      <c r="E31" s="2"/>
    </row>
    <row r="32" spans="1:9" x14ac:dyDescent="0.2">
      <c r="D32" s="2"/>
      <c r="E32" s="2"/>
    </row>
  </sheetData>
  <mergeCells count="1">
    <mergeCell ref="D30:E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482B-B9BF-4AF7-B177-79BA1D895DF1}">
  <dimension ref="A1:BP29"/>
  <sheetViews>
    <sheetView zoomScale="140" zoomScaleNormal="140" workbookViewId="0">
      <selection activeCell="I10" sqref="I10"/>
    </sheetView>
  </sheetViews>
  <sheetFormatPr baseColWidth="10" defaultColWidth="8.83203125" defaultRowHeight="15" x14ac:dyDescent="0.2"/>
  <sheetData>
    <row r="1" spans="1:68" x14ac:dyDescent="0.2">
      <c r="A1" s="1" t="s">
        <v>0</v>
      </c>
    </row>
    <row r="2" spans="1:68" x14ac:dyDescent="0.2">
      <c r="A2" t="s">
        <v>1</v>
      </c>
      <c r="D2" t="s">
        <v>2</v>
      </c>
      <c r="F2" t="s">
        <v>3</v>
      </c>
      <c r="J2" t="s">
        <v>4</v>
      </c>
    </row>
    <row r="3" spans="1:68" x14ac:dyDescent="0.2">
      <c r="A3" t="s">
        <v>5</v>
      </c>
      <c r="B3" t="s">
        <v>6</v>
      </c>
      <c r="C3" t="s">
        <v>7</v>
      </c>
      <c r="D3" t="s">
        <v>5</v>
      </c>
      <c r="E3" t="s">
        <v>8</v>
      </c>
      <c r="F3" t="s">
        <v>5</v>
      </c>
      <c r="G3" t="s">
        <v>6</v>
      </c>
      <c r="H3" t="s">
        <v>28</v>
      </c>
      <c r="I3" t="s">
        <v>29</v>
      </c>
      <c r="J3" t="s">
        <v>5</v>
      </c>
      <c r="K3" t="s">
        <v>6</v>
      </c>
    </row>
    <row r="4" spans="1:68" x14ac:dyDescent="0.2">
      <c r="A4">
        <v>100</v>
      </c>
      <c r="B4">
        <v>50</v>
      </c>
      <c r="C4">
        <f>10*A4+5*B4</f>
        <v>1250</v>
      </c>
      <c r="D4">
        <f>10*A4/A4</f>
        <v>10</v>
      </c>
      <c r="E4">
        <f>B4*5/B4</f>
        <v>5</v>
      </c>
      <c r="F4">
        <f>10</f>
        <v>10</v>
      </c>
      <c r="G4">
        <f>5</f>
        <v>5</v>
      </c>
      <c r="H4">
        <f>10*(A4+1)+5*B4</f>
        <v>1260</v>
      </c>
      <c r="I4">
        <f>10*A4+5*(B4+1)</f>
        <v>1255</v>
      </c>
      <c r="J4">
        <f>H4-$C4</f>
        <v>10</v>
      </c>
      <c r="K4">
        <f>I4-$C4</f>
        <v>5</v>
      </c>
      <c r="T4" t="s">
        <v>9</v>
      </c>
      <c r="AH4" t="s">
        <v>9</v>
      </c>
      <c r="AW4" t="s">
        <v>9</v>
      </c>
      <c r="BO4" t="s">
        <v>9</v>
      </c>
    </row>
    <row r="5" spans="1:68" x14ac:dyDescent="0.2">
      <c r="A5">
        <v>60</v>
      </c>
      <c r="B5">
        <v>50</v>
      </c>
      <c r="C5">
        <f t="shared" ref="C5:C9" si="0">10*A5+5*B5</f>
        <v>850</v>
      </c>
      <c r="D5">
        <f t="shared" ref="D5:D9" si="1">10*A5/A5</f>
        <v>10</v>
      </c>
      <c r="E5">
        <f t="shared" ref="E5:E9" si="2">B5*5/B5</f>
        <v>5</v>
      </c>
      <c r="F5">
        <f>10</f>
        <v>10</v>
      </c>
      <c r="G5">
        <f>5</f>
        <v>5</v>
      </c>
      <c r="H5">
        <f t="shared" ref="H5:H9" si="3">10*(A5+1)+5*B5</f>
        <v>860</v>
      </c>
      <c r="I5">
        <f t="shared" ref="I5:I9" si="4">10*A5+5*(B5+1)</f>
        <v>855</v>
      </c>
      <c r="J5">
        <f t="shared" ref="J5:J9" si="5">H5-$C5</f>
        <v>10</v>
      </c>
      <c r="K5">
        <f>I5-$C5</f>
        <v>5</v>
      </c>
      <c r="U5" t="s">
        <v>9</v>
      </c>
      <c r="AI5" t="s">
        <v>9</v>
      </c>
      <c r="AX5" t="s">
        <v>9</v>
      </c>
      <c r="BP5" t="s">
        <v>9</v>
      </c>
    </row>
    <row r="6" spans="1:68" x14ac:dyDescent="0.2">
      <c r="A6">
        <v>40</v>
      </c>
      <c r="B6">
        <v>50</v>
      </c>
      <c r="C6">
        <f t="shared" si="0"/>
        <v>650</v>
      </c>
      <c r="D6">
        <f t="shared" si="1"/>
        <v>10</v>
      </c>
      <c r="E6">
        <f t="shared" si="2"/>
        <v>5</v>
      </c>
      <c r="F6">
        <f>10</f>
        <v>10</v>
      </c>
      <c r="G6">
        <f>5</f>
        <v>5</v>
      </c>
      <c r="H6">
        <f t="shared" si="3"/>
        <v>660</v>
      </c>
      <c r="I6">
        <f t="shared" si="4"/>
        <v>655</v>
      </c>
      <c r="J6">
        <f t="shared" si="5"/>
        <v>10</v>
      </c>
      <c r="K6">
        <f t="shared" ref="K5:K9" si="6">I6-$C6</f>
        <v>5</v>
      </c>
      <c r="U6" t="s">
        <v>9</v>
      </c>
      <c r="AI6" t="s">
        <v>9</v>
      </c>
      <c r="AX6" t="s">
        <v>9</v>
      </c>
      <c r="BP6" t="s">
        <v>9</v>
      </c>
    </row>
    <row r="7" spans="1:68" x14ac:dyDescent="0.2">
      <c r="A7">
        <v>30</v>
      </c>
      <c r="B7">
        <v>10</v>
      </c>
      <c r="C7">
        <f t="shared" si="0"/>
        <v>350</v>
      </c>
      <c r="D7">
        <f t="shared" si="1"/>
        <v>10</v>
      </c>
      <c r="E7">
        <f t="shared" si="2"/>
        <v>5</v>
      </c>
      <c r="F7">
        <f>10</f>
        <v>10</v>
      </c>
      <c r="G7">
        <f>5</f>
        <v>5</v>
      </c>
      <c r="H7">
        <f t="shared" si="3"/>
        <v>360</v>
      </c>
      <c r="I7">
        <f t="shared" si="4"/>
        <v>355</v>
      </c>
      <c r="J7">
        <f t="shared" si="5"/>
        <v>10</v>
      </c>
      <c r="K7">
        <f t="shared" si="6"/>
        <v>5</v>
      </c>
      <c r="U7" t="s">
        <v>9</v>
      </c>
      <c r="AI7" t="s">
        <v>9</v>
      </c>
      <c r="AX7" t="s">
        <v>9</v>
      </c>
      <c r="BP7" t="s">
        <v>9</v>
      </c>
    </row>
    <row r="8" spans="1:68" x14ac:dyDescent="0.2">
      <c r="A8">
        <v>30</v>
      </c>
      <c r="B8">
        <v>50</v>
      </c>
      <c r="C8">
        <f t="shared" si="0"/>
        <v>550</v>
      </c>
      <c r="D8">
        <f t="shared" si="1"/>
        <v>10</v>
      </c>
      <c r="E8">
        <f t="shared" si="2"/>
        <v>5</v>
      </c>
      <c r="F8">
        <f>10</f>
        <v>10</v>
      </c>
      <c r="G8">
        <f>5</f>
        <v>5</v>
      </c>
      <c r="H8">
        <f t="shared" si="3"/>
        <v>560</v>
      </c>
      <c r="I8">
        <f t="shared" si="4"/>
        <v>555</v>
      </c>
      <c r="J8">
        <f t="shared" si="5"/>
        <v>10</v>
      </c>
      <c r="K8">
        <f t="shared" si="6"/>
        <v>5</v>
      </c>
      <c r="U8" t="s">
        <v>9</v>
      </c>
      <c r="AI8" t="s">
        <v>9</v>
      </c>
      <c r="AX8" t="s">
        <v>9</v>
      </c>
      <c r="BP8" t="s">
        <v>9</v>
      </c>
    </row>
    <row r="9" spans="1:68" x14ac:dyDescent="0.2">
      <c r="A9">
        <v>30</v>
      </c>
      <c r="B9">
        <v>70</v>
      </c>
      <c r="C9">
        <f t="shared" si="0"/>
        <v>650</v>
      </c>
      <c r="D9">
        <f t="shared" si="1"/>
        <v>10</v>
      </c>
      <c r="E9">
        <f t="shared" si="2"/>
        <v>5</v>
      </c>
      <c r="F9">
        <f>10</f>
        <v>10</v>
      </c>
      <c r="G9">
        <f>5</f>
        <v>5</v>
      </c>
      <c r="H9">
        <f t="shared" si="3"/>
        <v>660</v>
      </c>
      <c r="I9">
        <f t="shared" si="4"/>
        <v>655</v>
      </c>
      <c r="J9">
        <f t="shared" si="5"/>
        <v>10</v>
      </c>
      <c r="K9">
        <f t="shared" si="6"/>
        <v>5</v>
      </c>
      <c r="U9" t="s">
        <v>9</v>
      </c>
      <c r="AI9" t="s">
        <v>9</v>
      </c>
      <c r="AX9" t="s">
        <v>9</v>
      </c>
      <c r="BP9" t="s">
        <v>9</v>
      </c>
    </row>
    <row r="11" spans="1:68" x14ac:dyDescent="0.2">
      <c r="A11" s="1" t="s">
        <v>10</v>
      </c>
    </row>
    <row r="12" spans="1:68" x14ac:dyDescent="0.2">
      <c r="A12" t="s">
        <v>1</v>
      </c>
      <c r="D12" t="s">
        <v>2</v>
      </c>
      <c r="F12" t="s">
        <v>3</v>
      </c>
      <c r="J12" t="s">
        <v>4</v>
      </c>
    </row>
    <row r="13" spans="1:68" x14ac:dyDescent="0.2">
      <c r="A13" t="s">
        <v>5</v>
      </c>
      <c r="B13" t="s">
        <v>6</v>
      </c>
      <c r="C13" t="s">
        <v>7</v>
      </c>
      <c r="D13" t="s">
        <v>5</v>
      </c>
      <c r="E13" t="s">
        <v>8</v>
      </c>
      <c r="F13" t="s">
        <v>5</v>
      </c>
      <c r="G13" t="s">
        <v>6</v>
      </c>
      <c r="J13" t="s">
        <v>5</v>
      </c>
      <c r="K13" t="s">
        <v>6</v>
      </c>
    </row>
    <row r="14" spans="1:68" x14ac:dyDescent="0.2">
      <c r="A14">
        <v>100</v>
      </c>
      <c r="B14">
        <v>50</v>
      </c>
      <c r="C14">
        <f>6*$A14 +$A14^2 + 8*$B14+$B14^2</f>
        <v>13500</v>
      </c>
      <c r="D14">
        <f>(6*$A14 +$A14^2 )/A14</f>
        <v>106</v>
      </c>
      <c r="E14">
        <f>( 8*$B14+$B14^2)/B14</f>
        <v>58</v>
      </c>
      <c r="F14">
        <f>6+2*A14</f>
        <v>206</v>
      </c>
      <c r="G14">
        <f>8+2*B14</f>
        <v>108</v>
      </c>
    </row>
    <row r="15" spans="1:68" x14ac:dyDescent="0.2">
      <c r="A15">
        <v>60</v>
      </c>
      <c r="B15">
        <v>50</v>
      </c>
      <c r="C15">
        <f t="shared" ref="C15:C19" si="7">6*$A15 +$A15^2 + 8*$B15+$B15^2</f>
        <v>6860</v>
      </c>
      <c r="D15">
        <f t="shared" ref="D15:D19" si="8">(6*$A15 +$A15^2 )/A15</f>
        <v>66</v>
      </c>
      <c r="E15">
        <f t="shared" ref="E15:E19" si="9">( 8*$B15+$B15^2)/B15</f>
        <v>58</v>
      </c>
      <c r="F15">
        <f t="shared" ref="F15:F19" si="10">6+2*A15</f>
        <v>126</v>
      </c>
      <c r="G15">
        <f t="shared" ref="G15:G19" si="11">8+2*B15</f>
        <v>108</v>
      </c>
    </row>
    <row r="16" spans="1:68" x14ac:dyDescent="0.2">
      <c r="A16">
        <v>40</v>
      </c>
      <c r="B16">
        <v>50</v>
      </c>
      <c r="C16">
        <f t="shared" si="7"/>
        <v>4740</v>
      </c>
      <c r="D16">
        <f t="shared" si="8"/>
        <v>46</v>
      </c>
      <c r="E16">
        <f t="shared" si="9"/>
        <v>58</v>
      </c>
      <c r="F16">
        <f t="shared" si="10"/>
        <v>86</v>
      </c>
      <c r="G16">
        <f t="shared" si="11"/>
        <v>108</v>
      </c>
    </row>
    <row r="17" spans="1:11" x14ac:dyDescent="0.2">
      <c r="A17">
        <v>30</v>
      </c>
      <c r="B17">
        <v>10</v>
      </c>
      <c r="C17">
        <f t="shared" si="7"/>
        <v>1260</v>
      </c>
      <c r="D17">
        <f t="shared" si="8"/>
        <v>36</v>
      </c>
      <c r="E17">
        <f t="shared" si="9"/>
        <v>18</v>
      </c>
      <c r="F17">
        <f t="shared" si="10"/>
        <v>66</v>
      </c>
      <c r="G17">
        <f t="shared" si="11"/>
        <v>28</v>
      </c>
    </row>
    <row r="18" spans="1:11" x14ac:dyDescent="0.2">
      <c r="A18">
        <v>30</v>
      </c>
      <c r="B18">
        <v>50</v>
      </c>
      <c r="C18">
        <f t="shared" si="7"/>
        <v>3980</v>
      </c>
      <c r="D18">
        <f t="shared" si="8"/>
        <v>36</v>
      </c>
      <c r="E18">
        <f t="shared" si="9"/>
        <v>58</v>
      </c>
      <c r="F18">
        <f t="shared" si="10"/>
        <v>66</v>
      </c>
      <c r="G18">
        <f t="shared" si="11"/>
        <v>108</v>
      </c>
    </row>
    <row r="19" spans="1:11" x14ac:dyDescent="0.2">
      <c r="A19">
        <v>30</v>
      </c>
      <c r="B19">
        <v>70</v>
      </c>
      <c r="C19">
        <f t="shared" si="7"/>
        <v>6540</v>
      </c>
      <c r="D19">
        <f t="shared" si="8"/>
        <v>36</v>
      </c>
      <c r="E19">
        <f t="shared" si="9"/>
        <v>78</v>
      </c>
      <c r="F19">
        <f t="shared" si="10"/>
        <v>66</v>
      </c>
      <c r="G19">
        <f t="shared" si="11"/>
        <v>148</v>
      </c>
    </row>
    <row r="21" spans="1:11" x14ac:dyDescent="0.2">
      <c r="A21" s="1" t="s">
        <v>11</v>
      </c>
    </row>
    <row r="22" spans="1:11" x14ac:dyDescent="0.2">
      <c r="A22" t="s">
        <v>1</v>
      </c>
      <c r="D22" t="s">
        <v>2</v>
      </c>
      <c r="F22" t="s">
        <v>3</v>
      </c>
      <c r="J22" t="s">
        <v>4</v>
      </c>
    </row>
    <row r="23" spans="1:11" x14ac:dyDescent="0.2">
      <c r="A23" t="s">
        <v>5</v>
      </c>
      <c r="B23" t="s">
        <v>6</v>
      </c>
      <c r="C23" t="s">
        <v>7</v>
      </c>
      <c r="D23" t="s">
        <v>5</v>
      </c>
      <c r="E23" t="s">
        <v>8</v>
      </c>
      <c r="F23" t="s">
        <v>5</v>
      </c>
      <c r="G23" t="s">
        <v>6</v>
      </c>
      <c r="J23" t="s">
        <v>5</v>
      </c>
      <c r="K23" t="s">
        <v>6</v>
      </c>
    </row>
    <row r="24" spans="1:11" x14ac:dyDescent="0.2">
      <c r="A24">
        <v>100</v>
      </c>
      <c r="B24">
        <v>50</v>
      </c>
      <c r="C24">
        <f t="shared" ref="C24:C29" si="12">7*A24+9 *B24 + A24*B24</f>
        <v>6150</v>
      </c>
      <c r="D24" t="s">
        <v>12</v>
      </c>
      <c r="E24" t="s">
        <v>12</v>
      </c>
      <c r="F24">
        <f>7+B24</f>
        <v>57</v>
      </c>
      <c r="G24">
        <f>9+A24</f>
        <v>109</v>
      </c>
    </row>
    <row r="25" spans="1:11" x14ac:dyDescent="0.2">
      <c r="A25">
        <v>60</v>
      </c>
      <c r="B25">
        <v>50</v>
      </c>
      <c r="C25">
        <f t="shared" si="12"/>
        <v>3870</v>
      </c>
      <c r="D25" t="s">
        <v>12</v>
      </c>
      <c r="E25" t="s">
        <v>12</v>
      </c>
      <c r="F25">
        <f t="shared" ref="F25:F29" si="13">7+B25</f>
        <v>57</v>
      </c>
      <c r="G25">
        <f t="shared" ref="G25:G29" si="14">9+A25</f>
        <v>69</v>
      </c>
    </row>
    <row r="26" spans="1:11" x14ac:dyDescent="0.2">
      <c r="A26">
        <v>40</v>
      </c>
      <c r="B26">
        <v>50</v>
      </c>
      <c r="C26">
        <f t="shared" si="12"/>
        <v>2730</v>
      </c>
      <c r="D26" t="s">
        <v>12</v>
      </c>
      <c r="E26" t="s">
        <v>12</v>
      </c>
      <c r="F26">
        <f t="shared" si="13"/>
        <v>57</v>
      </c>
      <c r="G26">
        <f t="shared" si="14"/>
        <v>49</v>
      </c>
    </row>
    <row r="27" spans="1:11" x14ac:dyDescent="0.2">
      <c r="A27">
        <v>30</v>
      </c>
      <c r="B27">
        <v>10</v>
      </c>
      <c r="C27">
        <f t="shared" si="12"/>
        <v>600</v>
      </c>
      <c r="D27" t="s">
        <v>12</v>
      </c>
      <c r="E27" t="s">
        <v>12</v>
      </c>
      <c r="F27">
        <f t="shared" si="13"/>
        <v>17</v>
      </c>
      <c r="G27">
        <f t="shared" si="14"/>
        <v>39</v>
      </c>
    </row>
    <row r="28" spans="1:11" x14ac:dyDescent="0.2">
      <c r="A28">
        <v>30</v>
      </c>
      <c r="B28">
        <v>50</v>
      </c>
      <c r="C28">
        <f t="shared" si="12"/>
        <v>2160</v>
      </c>
      <c r="D28" t="s">
        <v>12</v>
      </c>
      <c r="E28" t="s">
        <v>12</v>
      </c>
      <c r="F28">
        <f t="shared" si="13"/>
        <v>57</v>
      </c>
      <c r="G28">
        <f t="shared" si="14"/>
        <v>39</v>
      </c>
    </row>
    <row r="29" spans="1:11" x14ac:dyDescent="0.2">
      <c r="A29">
        <v>30</v>
      </c>
      <c r="B29">
        <v>70</v>
      </c>
      <c r="C29">
        <f t="shared" si="12"/>
        <v>2940</v>
      </c>
      <c r="D29" t="s">
        <v>12</v>
      </c>
      <c r="E29" t="s">
        <v>12</v>
      </c>
      <c r="F29">
        <f t="shared" si="13"/>
        <v>77</v>
      </c>
      <c r="G29">
        <f t="shared" si="14"/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9CC1-E92B-4B2C-91D2-C667243ABA0D}">
  <dimension ref="A1:BP29"/>
  <sheetViews>
    <sheetView zoomScale="130" zoomScaleNormal="130" workbookViewId="0">
      <selection activeCell="H14" sqref="H14"/>
    </sheetView>
  </sheetViews>
  <sheetFormatPr baseColWidth="10" defaultColWidth="8.83203125" defaultRowHeight="15" x14ac:dyDescent="0.2"/>
  <cols>
    <col min="8" max="9" width="13.5" bestFit="1" customWidth="1"/>
  </cols>
  <sheetData>
    <row r="1" spans="1:68" x14ac:dyDescent="0.2">
      <c r="A1" s="1" t="s">
        <v>0</v>
      </c>
    </row>
    <row r="2" spans="1:68" x14ac:dyDescent="0.2">
      <c r="A2" t="s">
        <v>1</v>
      </c>
      <c r="D2" t="s">
        <v>2</v>
      </c>
      <c r="F2" t="s">
        <v>3</v>
      </c>
      <c r="J2" t="s">
        <v>4</v>
      </c>
    </row>
    <row r="3" spans="1:68" x14ac:dyDescent="0.2">
      <c r="A3" t="s">
        <v>5</v>
      </c>
      <c r="B3" t="s">
        <v>6</v>
      </c>
      <c r="C3" t="s">
        <v>7</v>
      </c>
      <c r="D3" t="s">
        <v>5</v>
      </c>
      <c r="E3" t="s">
        <v>8</v>
      </c>
      <c r="F3" t="s">
        <v>5</v>
      </c>
      <c r="G3" t="s">
        <v>6</v>
      </c>
      <c r="H3" t="s">
        <v>13</v>
      </c>
      <c r="I3" t="s">
        <v>14</v>
      </c>
      <c r="J3" t="s">
        <v>5</v>
      </c>
      <c r="K3" t="s">
        <v>6</v>
      </c>
    </row>
    <row r="4" spans="1:68" x14ac:dyDescent="0.2">
      <c r="A4">
        <v>100</v>
      </c>
      <c r="B4">
        <v>50</v>
      </c>
      <c r="C4">
        <f>10*$A4+5*$B4</f>
        <v>1250</v>
      </c>
      <c r="D4">
        <f>10*A4/A4</f>
        <v>10</v>
      </c>
      <c r="E4">
        <f>B4*5/B4</f>
        <v>5</v>
      </c>
      <c r="F4">
        <f>10</f>
        <v>10</v>
      </c>
      <c r="G4">
        <f>5</f>
        <v>5</v>
      </c>
      <c r="H4">
        <f>10*($A4+1)+5*$B4</f>
        <v>1260</v>
      </c>
      <c r="I4">
        <f>10*$A4+5*($B4+1)</f>
        <v>1255</v>
      </c>
      <c r="J4">
        <f>H4-C4</f>
        <v>10</v>
      </c>
      <c r="K4">
        <f>I4-C4</f>
        <v>5</v>
      </c>
      <c r="T4" t="s">
        <v>9</v>
      </c>
      <c r="AH4" t="s">
        <v>9</v>
      </c>
      <c r="AW4" t="s">
        <v>9</v>
      </c>
      <c r="BO4" t="s">
        <v>9</v>
      </c>
    </row>
    <row r="5" spans="1:68" x14ac:dyDescent="0.2">
      <c r="A5">
        <v>60</v>
      </c>
      <c r="B5">
        <v>50</v>
      </c>
      <c r="C5">
        <f t="shared" ref="C5:C9" si="0">10*A5+5*B5</f>
        <v>850</v>
      </c>
      <c r="D5">
        <f t="shared" ref="D5:D9" si="1">10*A5/A5</f>
        <v>10</v>
      </c>
      <c r="E5">
        <f t="shared" ref="E5:E9" si="2">B5*5/B5</f>
        <v>5</v>
      </c>
      <c r="F5">
        <f>10</f>
        <v>10</v>
      </c>
      <c r="G5">
        <f>5</f>
        <v>5</v>
      </c>
      <c r="H5">
        <f t="shared" ref="H5:H9" si="3">10*($A5+1)+5*$B5</f>
        <v>860</v>
      </c>
      <c r="I5">
        <f t="shared" ref="I5:I9" si="4">10*$A5+5*($B5+1)</f>
        <v>855</v>
      </c>
      <c r="J5">
        <f t="shared" ref="J5:J9" si="5">H5-C5</f>
        <v>10</v>
      </c>
      <c r="K5">
        <f t="shared" ref="K5:K9" si="6">I5-C5</f>
        <v>5</v>
      </c>
      <c r="U5" t="s">
        <v>9</v>
      </c>
      <c r="AI5" t="s">
        <v>9</v>
      </c>
      <c r="AX5" t="s">
        <v>9</v>
      </c>
      <c r="BP5" t="s">
        <v>9</v>
      </c>
    </row>
    <row r="6" spans="1:68" x14ac:dyDescent="0.2">
      <c r="A6">
        <v>40</v>
      </c>
      <c r="B6">
        <v>50</v>
      </c>
      <c r="C6">
        <f t="shared" si="0"/>
        <v>650</v>
      </c>
      <c r="D6">
        <f t="shared" si="1"/>
        <v>10</v>
      </c>
      <c r="E6">
        <f t="shared" si="2"/>
        <v>5</v>
      </c>
      <c r="F6">
        <f>10</f>
        <v>10</v>
      </c>
      <c r="G6">
        <f>5</f>
        <v>5</v>
      </c>
      <c r="H6">
        <f t="shared" si="3"/>
        <v>660</v>
      </c>
      <c r="I6">
        <f t="shared" si="4"/>
        <v>655</v>
      </c>
      <c r="J6">
        <f t="shared" si="5"/>
        <v>10</v>
      </c>
      <c r="K6">
        <f t="shared" si="6"/>
        <v>5</v>
      </c>
      <c r="U6" t="s">
        <v>9</v>
      </c>
      <c r="AI6" t="s">
        <v>9</v>
      </c>
      <c r="AX6" t="s">
        <v>9</v>
      </c>
      <c r="BP6" t="s">
        <v>9</v>
      </c>
    </row>
    <row r="7" spans="1:68" x14ac:dyDescent="0.2">
      <c r="A7">
        <v>30</v>
      </c>
      <c r="B7">
        <v>10</v>
      </c>
      <c r="C7">
        <f t="shared" si="0"/>
        <v>350</v>
      </c>
      <c r="D7">
        <f t="shared" si="1"/>
        <v>10</v>
      </c>
      <c r="E7">
        <f t="shared" si="2"/>
        <v>5</v>
      </c>
      <c r="F7">
        <f>10</f>
        <v>10</v>
      </c>
      <c r="G7">
        <f>5</f>
        <v>5</v>
      </c>
      <c r="H7">
        <f t="shared" si="3"/>
        <v>360</v>
      </c>
      <c r="I7">
        <f t="shared" si="4"/>
        <v>355</v>
      </c>
      <c r="J7">
        <f t="shared" si="5"/>
        <v>10</v>
      </c>
      <c r="K7">
        <f t="shared" si="6"/>
        <v>5</v>
      </c>
      <c r="U7" t="s">
        <v>9</v>
      </c>
      <c r="AI7" t="s">
        <v>9</v>
      </c>
      <c r="AX7" t="s">
        <v>9</v>
      </c>
      <c r="BP7" t="s">
        <v>9</v>
      </c>
    </row>
    <row r="8" spans="1:68" x14ac:dyDescent="0.2">
      <c r="A8">
        <v>30</v>
      </c>
      <c r="B8">
        <v>50</v>
      </c>
      <c r="C8">
        <f t="shared" si="0"/>
        <v>550</v>
      </c>
      <c r="D8">
        <f t="shared" si="1"/>
        <v>10</v>
      </c>
      <c r="E8">
        <f t="shared" si="2"/>
        <v>5</v>
      </c>
      <c r="F8">
        <f>10</f>
        <v>10</v>
      </c>
      <c r="G8">
        <f>5</f>
        <v>5</v>
      </c>
      <c r="H8">
        <f t="shared" si="3"/>
        <v>560</v>
      </c>
      <c r="I8">
        <f t="shared" si="4"/>
        <v>555</v>
      </c>
      <c r="J8">
        <f t="shared" si="5"/>
        <v>10</v>
      </c>
      <c r="K8">
        <f t="shared" si="6"/>
        <v>5</v>
      </c>
      <c r="U8" t="s">
        <v>9</v>
      </c>
      <c r="AI8" t="s">
        <v>9</v>
      </c>
      <c r="AX8" t="s">
        <v>9</v>
      </c>
      <c r="BP8" t="s">
        <v>9</v>
      </c>
    </row>
    <row r="9" spans="1:68" x14ac:dyDescent="0.2">
      <c r="A9">
        <v>30</v>
      </c>
      <c r="B9">
        <v>70</v>
      </c>
      <c r="C9">
        <f t="shared" si="0"/>
        <v>650</v>
      </c>
      <c r="D9">
        <f t="shared" si="1"/>
        <v>10</v>
      </c>
      <c r="E9">
        <f t="shared" si="2"/>
        <v>5</v>
      </c>
      <c r="F9">
        <f>10</f>
        <v>10</v>
      </c>
      <c r="G9">
        <f>5</f>
        <v>5</v>
      </c>
      <c r="H9">
        <f t="shared" si="3"/>
        <v>660</v>
      </c>
      <c r="I9">
        <f t="shared" si="4"/>
        <v>655</v>
      </c>
      <c r="J9">
        <f t="shared" si="5"/>
        <v>10</v>
      </c>
      <c r="K9">
        <f t="shared" si="6"/>
        <v>5</v>
      </c>
      <c r="U9" t="s">
        <v>9</v>
      </c>
      <c r="AI9" t="s">
        <v>9</v>
      </c>
      <c r="AX9" t="s">
        <v>9</v>
      </c>
      <c r="BP9" t="s">
        <v>9</v>
      </c>
    </row>
    <row r="11" spans="1:68" x14ac:dyDescent="0.2">
      <c r="A11" s="1" t="s">
        <v>10</v>
      </c>
    </row>
    <row r="12" spans="1:68" x14ac:dyDescent="0.2">
      <c r="A12" t="s">
        <v>1</v>
      </c>
      <c r="D12" t="s">
        <v>2</v>
      </c>
      <c r="F12" t="s">
        <v>3</v>
      </c>
      <c r="J12" t="s">
        <v>4</v>
      </c>
    </row>
    <row r="13" spans="1:68" x14ac:dyDescent="0.2">
      <c r="A13" t="s">
        <v>5</v>
      </c>
      <c r="B13" t="s">
        <v>6</v>
      </c>
      <c r="C13" t="s">
        <v>7</v>
      </c>
      <c r="D13" t="s">
        <v>5</v>
      </c>
      <c r="E13" t="s">
        <v>8</v>
      </c>
      <c r="F13" t="s">
        <v>5</v>
      </c>
      <c r="G13" t="s">
        <v>6</v>
      </c>
      <c r="H13" t="s">
        <v>13</v>
      </c>
      <c r="I13" t="s">
        <v>14</v>
      </c>
      <c r="J13" t="s">
        <v>5</v>
      </c>
      <c r="K13" t="s">
        <v>6</v>
      </c>
    </row>
    <row r="14" spans="1:68" x14ac:dyDescent="0.2">
      <c r="A14">
        <v>100</v>
      </c>
      <c r="B14">
        <v>50</v>
      </c>
      <c r="C14">
        <f>6*$A14 +$A14^2 + 8*$B14+$B14^2</f>
        <v>13500</v>
      </c>
      <c r="D14">
        <f>(6*$A14 +$A14^2 )/A14</f>
        <v>106</v>
      </c>
      <c r="E14">
        <f>( 8*$B14+$B14^2)/B14</f>
        <v>58</v>
      </c>
      <c r="F14">
        <f>6+2*A14</f>
        <v>206</v>
      </c>
      <c r="G14">
        <f>8+2*B14</f>
        <v>108</v>
      </c>
      <c r="H14">
        <f>6*($A14+1) +($A14+1)^2 + 8*$B14+$B14^2</f>
        <v>13707</v>
      </c>
      <c r="I14">
        <f>6*$A14 +$A14^2 + 8*($B14+1)+($B14+1)^2</f>
        <v>13609</v>
      </c>
      <c r="J14">
        <f>H14-C14</f>
        <v>207</v>
      </c>
      <c r="K14">
        <f>I14-C14</f>
        <v>109</v>
      </c>
    </row>
    <row r="15" spans="1:68" x14ac:dyDescent="0.2">
      <c r="A15">
        <v>60</v>
      </c>
      <c r="B15">
        <v>50</v>
      </c>
      <c r="C15">
        <f t="shared" ref="C15:C19" si="7">6*$A15 +$A15^2 + 8*$B15+$B15^2</f>
        <v>6860</v>
      </c>
      <c r="D15">
        <f t="shared" ref="D15:D19" si="8">(6*$A15 +$A15^2 )/A15</f>
        <v>66</v>
      </c>
      <c r="E15">
        <f t="shared" ref="E15:E19" si="9">( 8*$B15+$B15^2)/B15</f>
        <v>58</v>
      </c>
      <c r="F15">
        <f t="shared" ref="F15:F19" si="10">6+2*A15</f>
        <v>126</v>
      </c>
      <c r="G15">
        <f t="shared" ref="G15:G19" si="11">8+2*B15</f>
        <v>108</v>
      </c>
      <c r="H15">
        <f t="shared" ref="H15:H19" si="12">6*($A15+1) +($A15+1)^2 + 8*$B15+$B15^2</f>
        <v>6987</v>
      </c>
      <c r="I15">
        <f t="shared" ref="I15:I19" si="13">6*$A15 +$A15^2 + 8*($B15+1)+($B15+1)^2</f>
        <v>6969</v>
      </c>
      <c r="J15">
        <f t="shared" ref="J15:J19" si="14">H15-C15</f>
        <v>127</v>
      </c>
      <c r="K15">
        <f t="shared" ref="K15:K19" si="15">I15-C15</f>
        <v>109</v>
      </c>
    </row>
    <row r="16" spans="1:68" x14ac:dyDescent="0.2">
      <c r="A16">
        <v>40</v>
      </c>
      <c r="B16">
        <v>50</v>
      </c>
      <c r="C16">
        <f t="shared" si="7"/>
        <v>4740</v>
      </c>
      <c r="D16">
        <f t="shared" si="8"/>
        <v>46</v>
      </c>
      <c r="E16">
        <f t="shared" si="9"/>
        <v>58</v>
      </c>
      <c r="F16">
        <f t="shared" si="10"/>
        <v>86</v>
      </c>
      <c r="G16">
        <f t="shared" si="11"/>
        <v>108</v>
      </c>
      <c r="H16">
        <f t="shared" si="12"/>
        <v>4827</v>
      </c>
      <c r="I16">
        <f t="shared" si="13"/>
        <v>4849</v>
      </c>
      <c r="J16">
        <f t="shared" si="14"/>
        <v>87</v>
      </c>
      <c r="K16">
        <f t="shared" si="15"/>
        <v>109</v>
      </c>
    </row>
    <row r="17" spans="1:11" x14ac:dyDescent="0.2">
      <c r="A17">
        <v>30</v>
      </c>
      <c r="B17">
        <v>10</v>
      </c>
      <c r="C17">
        <f t="shared" si="7"/>
        <v>1260</v>
      </c>
      <c r="D17">
        <f t="shared" si="8"/>
        <v>36</v>
      </c>
      <c r="E17">
        <f t="shared" si="9"/>
        <v>18</v>
      </c>
      <c r="F17">
        <f t="shared" si="10"/>
        <v>66</v>
      </c>
      <c r="G17">
        <f t="shared" si="11"/>
        <v>28</v>
      </c>
      <c r="H17">
        <f t="shared" si="12"/>
        <v>1327</v>
      </c>
      <c r="I17">
        <f t="shared" si="13"/>
        <v>1289</v>
      </c>
      <c r="J17">
        <f t="shared" si="14"/>
        <v>67</v>
      </c>
      <c r="K17">
        <f t="shared" si="15"/>
        <v>29</v>
      </c>
    </row>
    <row r="18" spans="1:11" x14ac:dyDescent="0.2">
      <c r="A18">
        <v>30</v>
      </c>
      <c r="B18">
        <v>50</v>
      </c>
      <c r="C18">
        <f t="shared" si="7"/>
        <v>3980</v>
      </c>
      <c r="D18">
        <f t="shared" si="8"/>
        <v>36</v>
      </c>
      <c r="E18">
        <f t="shared" si="9"/>
        <v>58</v>
      </c>
      <c r="F18">
        <f t="shared" si="10"/>
        <v>66</v>
      </c>
      <c r="G18">
        <f t="shared" si="11"/>
        <v>108</v>
      </c>
      <c r="H18">
        <f t="shared" si="12"/>
        <v>4047</v>
      </c>
      <c r="I18">
        <f t="shared" si="13"/>
        <v>4089</v>
      </c>
      <c r="J18">
        <f t="shared" si="14"/>
        <v>67</v>
      </c>
      <c r="K18">
        <f t="shared" si="15"/>
        <v>109</v>
      </c>
    </row>
    <row r="19" spans="1:11" x14ac:dyDescent="0.2">
      <c r="A19">
        <v>30</v>
      </c>
      <c r="B19">
        <v>70</v>
      </c>
      <c r="C19">
        <f t="shared" si="7"/>
        <v>6540</v>
      </c>
      <c r="D19">
        <f t="shared" si="8"/>
        <v>36</v>
      </c>
      <c r="E19">
        <f t="shared" si="9"/>
        <v>78</v>
      </c>
      <c r="F19">
        <f t="shared" si="10"/>
        <v>66</v>
      </c>
      <c r="G19">
        <f t="shared" si="11"/>
        <v>148</v>
      </c>
      <c r="H19">
        <f t="shared" si="12"/>
        <v>6607</v>
      </c>
      <c r="I19">
        <f t="shared" si="13"/>
        <v>6689</v>
      </c>
      <c r="J19">
        <f t="shared" si="14"/>
        <v>67</v>
      </c>
      <c r="K19">
        <f t="shared" si="15"/>
        <v>149</v>
      </c>
    </row>
    <row r="21" spans="1:11" x14ac:dyDescent="0.2">
      <c r="A21" s="1" t="s">
        <v>11</v>
      </c>
    </row>
    <row r="22" spans="1:11" x14ac:dyDescent="0.2">
      <c r="A22" t="s">
        <v>1</v>
      </c>
      <c r="D22" t="s">
        <v>2</v>
      </c>
      <c r="F22" t="s">
        <v>3</v>
      </c>
      <c r="J22" t="s">
        <v>4</v>
      </c>
    </row>
    <row r="23" spans="1:11" x14ac:dyDescent="0.2">
      <c r="A23" t="s">
        <v>5</v>
      </c>
      <c r="B23" t="s">
        <v>6</v>
      </c>
      <c r="C23" t="s">
        <v>7</v>
      </c>
      <c r="D23" t="s">
        <v>5</v>
      </c>
      <c r="E23" t="s">
        <v>8</v>
      </c>
      <c r="F23" t="s">
        <v>5</v>
      </c>
      <c r="G23" t="s">
        <v>6</v>
      </c>
      <c r="H23" t="s">
        <v>13</v>
      </c>
      <c r="I23" t="s">
        <v>14</v>
      </c>
      <c r="J23" t="s">
        <v>5</v>
      </c>
      <c r="K23" t="s">
        <v>6</v>
      </c>
    </row>
    <row r="24" spans="1:11" x14ac:dyDescent="0.2">
      <c r="A24">
        <v>100</v>
      </c>
      <c r="B24">
        <v>50</v>
      </c>
      <c r="C24">
        <f>7*$A24+9 *$B24 + $A24*$B24</f>
        <v>6150</v>
      </c>
      <c r="D24" t="s">
        <v>12</v>
      </c>
      <c r="E24" t="s">
        <v>12</v>
      </c>
      <c r="F24">
        <f>7+B24</f>
        <v>57</v>
      </c>
      <c r="G24">
        <f>9+A24</f>
        <v>109</v>
      </c>
      <c r="H24">
        <f>7*($A24+1)+9 *$B24 + ($A24+1)*$B24</f>
        <v>6207</v>
      </c>
      <c r="I24">
        <f>7*$A24+9 *($B24+1) + $A24*($B24+1)</f>
        <v>6259</v>
      </c>
      <c r="J24">
        <f>H24-C24</f>
        <v>57</v>
      </c>
      <c r="K24">
        <f>I24-C24</f>
        <v>109</v>
      </c>
    </row>
    <row r="25" spans="1:11" x14ac:dyDescent="0.2">
      <c r="A25">
        <v>60</v>
      </c>
      <c r="B25">
        <v>50</v>
      </c>
      <c r="C25">
        <f>7*A25+9 *B25 + A25*B25</f>
        <v>3870</v>
      </c>
      <c r="D25" t="s">
        <v>12</v>
      </c>
      <c r="E25" t="s">
        <v>12</v>
      </c>
      <c r="F25">
        <f t="shared" ref="F25:F29" si="16">7+B25</f>
        <v>57</v>
      </c>
      <c r="G25">
        <f t="shared" ref="G25:G29" si="17">9+A25</f>
        <v>69</v>
      </c>
      <c r="H25">
        <f t="shared" ref="H25:H29" si="18">7*($A25+1)+9 *$B25 + ($A25+1)*$B25</f>
        <v>3927</v>
      </c>
      <c r="I25">
        <f t="shared" ref="I25:I29" si="19">7*$A25+9 *($B25+1) + $A25*($B25+1)</f>
        <v>3939</v>
      </c>
      <c r="J25">
        <f t="shared" ref="J25:J29" si="20">H25-C25</f>
        <v>57</v>
      </c>
      <c r="K25">
        <f t="shared" ref="K25:K29" si="21">I25-C25</f>
        <v>69</v>
      </c>
    </row>
    <row r="26" spans="1:11" x14ac:dyDescent="0.2">
      <c r="A26">
        <v>40</v>
      </c>
      <c r="B26">
        <v>50</v>
      </c>
      <c r="C26">
        <f>7*A26+9 *B26 + A26*B26</f>
        <v>2730</v>
      </c>
      <c r="D26" t="s">
        <v>12</v>
      </c>
      <c r="E26" t="s">
        <v>12</v>
      </c>
      <c r="F26">
        <f t="shared" si="16"/>
        <v>57</v>
      </c>
      <c r="G26">
        <f t="shared" si="17"/>
        <v>49</v>
      </c>
      <c r="H26">
        <f t="shared" si="18"/>
        <v>2787</v>
      </c>
      <c r="I26">
        <f t="shared" si="19"/>
        <v>2779</v>
      </c>
      <c r="J26">
        <f t="shared" si="20"/>
        <v>57</v>
      </c>
      <c r="K26">
        <f t="shared" si="21"/>
        <v>49</v>
      </c>
    </row>
    <row r="27" spans="1:11" x14ac:dyDescent="0.2">
      <c r="A27">
        <v>30</v>
      </c>
      <c r="B27">
        <v>10</v>
      </c>
      <c r="C27">
        <f>7*A27+9 *B27 + A27*B27</f>
        <v>600</v>
      </c>
      <c r="D27" t="s">
        <v>12</v>
      </c>
      <c r="E27" t="s">
        <v>12</v>
      </c>
      <c r="F27">
        <f t="shared" si="16"/>
        <v>17</v>
      </c>
      <c r="G27">
        <f t="shared" si="17"/>
        <v>39</v>
      </c>
      <c r="H27">
        <f t="shared" si="18"/>
        <v>617</v>
      </c>
      <c r="I27">
        <f t="shared" si="19"/>
        <v>639</v>
      </c>
      <c r="J27">
        <f t="shared" si="20"/>
        <v>17</v>
      </c>
      <c r="K27">
        <f t="shared" si="21"/>
        <v>39</v>
      </c>
    </row>
    <row r="28" spans="1:11" x14ac:dyDescent="0.2">
      <c r="A28">
        <v>30</v>
      </c>
      <c r="B28">
        <v>50</v>
      </c>
      <c r="C28">
        <f>7*A28+9 *B28 + A28*B28</f>
        <v>2160</v>
      </c>
      <c r="D28" t="s">
        <v>12</v>
      </c>
      <c r="E28" t="s">
        <v>12</v>
      </c>
      <c r="F28">
        <f t="shared" si="16"/>
        <v>57</v>
      </c>
      <c r="G28">
        <f t="shared" si="17"/>
        <v>39</v>
      </c>
      <c r="H28">
        <f t="shared" si="18"/>
        <v>2217</v>
      </c>
      <c r="I28">
        <f t="shared" si="19"/>
        <v>2199</v>
      </c>
      <c r="J28">
        <f t="shared" si="20"/>
        <v>57</v>
      </c>
      <c r="K28">
        <f t="shared" si="21"/>
        <v>39</v>
      </c>
    </row>
    <row r="29" spans="1:11" x14ac:dyDescent="0.2">
      <c r="A29">
        <v>30</v>
      </c>
      <c r="B29">
        <v>70</v>
      </c>
      <c r="C29">
        <f>7*A29+9 *B29 + A29*B29</f>
        <v>2940</v>
      </c>
      <c r="D29" t="s">
        <v>12</v>
      </c>
      <c r="E29" t="s">
        <v>12</v>
      </c>
      <c r="F29">
        <f t="shared" si="16"/>
        <v>77</v>
      </c>
      <c r="G29">
        <f t="shared" si="17"/>
        <v>39</v>
      </c>
      <c r="H29">
        <f t="shared" si="18"/>
        <v>3017</v>
      </c>
      <c r="I29">
        <f t="shared" si="19"/>
        <v>2979</v>
      </c>
      <c r="J29">
        <f t="shared" si="20"/>
        <v>77</v>
      </c>
      <c r="K29">
        <f t="shared" si="21"/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5022-A28B-466F-A09B-65307A0CC389}">
  <dimension ref="A1:BP45"/>
  <sheetViews>
    <sheetView tabSelected="1" workbookViewId="0">
      <selection activeCell="C32" sqref="C32"/>
    </sheetView>
  </sheetViews>
  <sheetFormatPr baseColWidth="10" defaultColWidth="8.83203125" defaultRowHeight="15" x14ac:dyDescent="0.2"/>
  <cols>
    <col min="8" max="9" width="13.5" bestFit="1" customWidth="1"/>
  </cols>
  <sheetData>
    <row r="1" spans="1:68" x14ac:dyDescent="0.2">
      <c r="A1" s="1" t="s">
        <v>0</v>
      </c>
    </row>
    <row r="2" spans="1:68" x14ac:dyDescent="0.2">
      <c r="A2" t="s">
        <v>1</v>
      </c>
      <c r="D2" t="s">
        <v>2</v>
      </c>
      <c r="F2" t="s">
        <v>3</v>
      </c>
      <c r="J2" t="s">
        <v>4</v>
      </c>
    </row>
    <row r="3" spans="1:68" x14ac:dyDescent="0.2">
      <c r="A3" t="s">
        <v>5</v>
      </c>
      <c r="B3" t="s">
        <v>6</v>
      </c>
      <c r="C3" t="s">
        <v>7</v>
      </c>
      <c r="D3" t="s">
        <v>5</v>
      </c>
      <c r="E3" t="s">
        <v>8</v>
      </c>
      <c r="F3" t="s">
        <v>5</v>
      </c>
      <c r="G3" t="s">
        <v>6</v>
      </c>
      <c r="H3" t="s">
        <v>13</v>
      </c>
      <c r="I3" t="s">
        <v>14</v>
      </c>
      <c r="J3" t="s">
        <v>5</v>
      </c>
      <c r="K3" t="s">
        <v>6</v>
      </c>
    </row>
    <row r="4" spans="1:68" x14ac:dyDescent="0.2">
      <c r="A4">
        <v>100</v>
      </c>
      <c r="B4">
        <v>50</v>
      </c>
      <c r="C4">
        <f>10*$A4+5*$B4</f>
        <v>1250</v>
      </c>
      <c r="D4">
        <f>10*A4/A4</f>
        <v>10</v>
      </c>
      <c r="E4">
        <f>B4*5/B4</f>
        <v>5</v>
      </c>
      <c r="F4">
        <f>10</f>
        <v>10</v>
      </c>
      <c r="G4">
        <f>5</f>
        <v>5</v>
      </c>
      <c r="H4">
        <f>10*($A4+1)+5*$B4</f>
        <v>1260</v>
      </c>
      <c r="I4">
        <f>10*$A4+5*($B4+1)</f>
        <v>1255</v>
      </c>
      <c r="J4">
        <f>H4-C4</f>
        <v>10</v>
      </c>
      <c r="K4">
        <f>I4-C4</f>
        <v>5</v>
      </c>
      <c r="AH4" t="s">
        <v>9</v>
      </c>
      <c r="AW4" t="s">
        <v>9</v>
      </c>
      <c r="BO4" t="s">
        <v>9</v>
      </c>
    </row>
    <row r="5" spans="1:68" x14ac:dyDescent="0.2">
      <c r="A5">
        <v>60</v>
      </c>
      <c r="B5">
        <v>50</v>
      </c>
      <c r="C5">
        <f t="shared" ref="C5:C9" si="0">10*A5+5*B5</f>
        <v>850</v>
      </c>
      <c r="D5">
        <f t="shared" ref="D5:D9" si="1">10*A5/A5</f>
        <v>10</v>
      </c>
      <c r="E5">
        <f t="shared" ref="E5:E9" si="2">B5*5/B5</f>
        <v>5</v>
      </c>
      <c r="F5">
        <f>10</f>
        <v>10</v>
      </c>
      <c r="G5">
        <f>5</f>
        <v>5</v>
      </c>
      <c r="H5">
        <f t="shared" ref="H5:H9" si="3">10*($A5+1)+5*$B5</f>
        <v>860</v>
      </c>
      <c r="I5">
        <f t="shared" ref="I5:I9" si="4">10*$A5+5*($B5+1)</f>
        <v>855</v>
      </c>
      <c r="J5">
        <f t="shared" ref="J5:J9" si="5">H5-C5</f>
        <v>10</v>
      </c>
      <c r="K5">
        <f t="shared" ref="K5:K9" si="6">I5-C5</f>
        <v>5</v>
      </c>
      <c r="AI5" t="s">
        <v>9</v>
      </c>
      <c r="AX5" t="s">
        <v>9</v>
      </c>
      <c r="BP5" t="s">
        <v>9</v>
      </c>
    </row>
    <row r="6" spans="1:68" x14ac:dyDescent="0.2">
      <c r="A6">
        <v>40</v>
      </c>
      <c r="B6">
        <v>50</v>
      </c>
      <c r="C6">
        <f t="shared" si="0"/>
        <v>650</v>
      </c>
      <c r="D6">
        <f t="shared" si="1"/>
        <v>10</v>
      </c>
      <c r="E6">
        <f t="shared" si="2"/>
        <v>5</v>
      </c>
      <c r="F6">
        <f>10</f>
        <v>10</v>
      </c>
      <c r="G6">
        <f>5</f>
        <v>5</v>
      </c>
      <c r="H6">
        <f t="shared" si="3"/>
        <v>660</v>
      </c>
      <c r="I6">
        <f t="shared" si="4"/>
        <v>655</v>
      </c>
      <c r="J6">
        <f t="shared" si="5"/>
        <v>10</v>
      </c>
      <c r="K6">
        <f t="shared" si="6"/>
        <v>5</v>
      </c>
      <c r="AI6" t="s">
        <v>9</v>
      </c>
      <c r="AX6" t="s">
        <v>9</v>
      </c>
      <c r="BP6" t="s">
        <v>9</v>
      </c>
    </row>
    <row r="7" spans="1:68" x14ac:dyDescent="0.2">
      <c r="A7">
        <v>30</v>
      </c>
      <c r="B7">
        <v>10</v>
      </c>
      <c r="C7">
        <f t="shared" si="0"/>
        <v>350</v>
      </c>
      <c r="D7">
        <f t="shared" si="1"/>
        <v>10</v>
      </c>
      <c r="E7">
        <f t="shared" si="2"/>
        <v>5</v>
      </c>
      <c r="F7">
        <f>10</f>
        <v>10</v>
      </c>
      <c r="G7">
        <f>5</f>
        <v>5</v>
      </c>
      <c r="H7">
        <f t="shared" si="3"/>
        <v>360</v>
      </c>
      <c r="I7">
        <f t="shared" si="4"/>
        <v>355</v>
      </c>
      <c r="J7">
        <f t="shared" si="5"/>
        <v>10</v>
      </c>
      <c r="K7">
        <f t="shared" si="6"/>
        <v>5</v>
      </c>
      <c r="AI7" t="s">
        <v>9</v>
      </c>
      <c r="AX7" t="s">
        <v>9</v>
      </c>
      <c r="BP7" t="s">
        <v>9</v>
      </c>
    </row>
    <row r="8" spans="1:68" x14ac:dyDescent="0.2">
      <c r="A8">
        <v>30</v>
      </c>
      <c r="B8">
        <v>50</v>
      </c>
      <c r="C8">
        <f t="shared" si="0"/>
        <v>550</v>
      </c>
      <c r="D8">
        <f t="shared" si="1"/>
        <v>10</v>
      </c>
      <c r="E8">
        <f t="shared" si="2"/>
        <v>5</v>
      </c>
      <c r="F8">
        <f>10</f>
        <v>10</v>
      </c>
      <c r="G8">
        <f>5</f>
        <v>5</v>
      </c>
      <c r="H8">
        <f t="shared" si="3"/>
        <v>560</v>
      </c>
      <c r="I8">
        <f t="shared" si="4"/>
        <v>555</v>
      </c>
      <c r="J8">
        <f t="shared" si="5"/>
        <v>10</v>
      </c>
      <c r="K8">
        <f t="shared" si="6"/>
        <v>5</v>
      </c>
      <c r="AI8" t="s">
        <v>9</v>
      </c>
      <c r="AX8" t="s">
        <v>9</v>
      </c>
      <c r="BP8" t="s">
        <v>9</v>
      </c>
    </row>
    <row r="9" spans="1:68" x14ac:dyDescent="0.2">
      <c r="A9">
        <v>30</v>
      </c>
      <c r="B9">
        <v>70</v>
      </c>
      <c r="C9">
        <f t="shared" si="0"/>
        <v>650</v>
      </c>
      <c r="D9">
        <f t="shared" si="1"/>
        <v>10</v>
      </c>
      <c r="E9">
        <f t="shared" si="2"/>
        <v>5</v>
      </c>
      <c r="F9">
        <f>10</f>
        <v>10</v>
      </c>
      <c r="G9">
        <f>5</f>
        <v>5</v>
      </c>
      <c r="H9">
        <f t="shared" si="3"/>
        <v>660</v>
      </c>
      <c r="I9">
        <f t="shared" si="4"/>
        <v>655</v>
      </c>
      <c r="J9">
        <f t="shared" si="5"/>
        <v>10</v>
      </c>
      <c r="K9">
        <f t="shared" si="6"/>
        <v>5</v>
      </c>
      <c r="AI9" t="s">
        <v>9</v>
      </c>
      <c r="AX9" t="s">
        <v>9</v>
      </c>
      <c r="BP9" t="s">
        <v>9</v>
      </c>
    </row>
    <row r="11" spans="1:68" x14ac:dyDescent="0.2">
      <c r="A11" s="1" t="s">
        <v>10</v>
      </c>
    </row>
    <row r="12" spans="1:68" x14ac:dyDescent="0.2">
      <c r="A12" t="s">
        <v>1</v>
      </c>
      <c r="D12" t="s">
        <v>2</v>
      </c>
      <c r="F12" t="s">
        <v>3</v>
      </c>
      <c r="J12" t="s">
        <v>4</v>
      </c>
    </row>
    <row r="13" spans="1:68" x14ac:dyDescent="0.2">
      <c r="A13" t="s">
        <v>5</v>
      </c>
      <c r="B13" t="s">
        <v>6</v>
      </c>
      <c r="C13" t="s">
        <v>7</v>
      </c>
      <c r="D13" t="s">
        <v>5</v>
      </c>
      <c r="E13" t="s">
        <v>8</v>
      </c>
      <c r="F13" t="s">
        <v>5</v>
      </c>
      <c r="G13" t="s">
        <v>6</v>
      </c>
      <c r="H13" t="s">
        <v>13</v>
      </c>
      <c r="I13" t="s">
        <v>14</v>
      </c>
      <c r="J13" t="s">
        <v>5</v>
      </c>
      <c r="K13" t="s">
        <v>6</v>
      </c>
    </row>
    <row r="14" spans="1:68" x14ac:dyDescent="0.2">
      <c r="A14">
        <v>100</v>
      </c>
      <c r="B14">
        <v>50</v>
      </c>
      <c r="C14">
        <f>6*$A14 +$A14^2 + 8*$B14+$B14^2</f>
        <v>13500</v>
      </c>
      <c r="D14">
        <f>(6*$A14 +$A14^2 )/A14</f>
        <v>106</v>
      </c>
      <c r="E14">
        <f>( 8*$B14+$B14^2)/B14</f>
        <v>58</v>
      </c>
      <c r="F14">
        <f>6+2*A14</f>
        <v>206</v>
      </c>
      <c r="G14">
        <f>8+2*B14</f>
        <v>108</v>
      </c>
      <c r="H14">
        <f>6*($A14+1) +($A14+1)^2 + 8*$B14+$B14^2</f>
        <v>13707</v>
      </c>
      <c r="I14">
        <f>6*$A14 +$A14^2 + 8*($B14+1)+($B14+1)^2</f>
        <v>13609</v>
      </c>
      <c r="J14">
        <f>H14-C14</f>
        <v>207</v>
      </c>
      <c r="K14">
        <f>I14-C14</f>
        <v>109</v>
      </c>
    </row>
    <row r="15" spans="1:68" x14ac:dyDescent="0.2">
      <c r="A15">
        <v>60</v>
      </c>
      <c r="B15">
        <v>50</v>
      </c>
      <c r="C15">
        <f t="shared" ref="C15:C19" si="7">6*$A15 +$A15^2 + 8*$B15+$B15^2</f>
        <v>6860</v>
      </c>
      <c r="D15">
        <f t="shared" ref="D15:D19" si="8">(6*$A15 +$A15^2 )/A15</f>
        <v>66</v>
      </c>
      <c r="E15">
        <f t="shared" ref="E15:E19" si="9">( 8*$B15+$B15^2)/B15</f>
        <v>58</v>
      </c>
      <c r="F15">
        <f t="shared" ref="F15:F19" si="10">6+2*A15</f>
        <v>126</v>
      </c>
      <c r="G15">
        <f t="shared" ref="G15:G19" si="11">8+2*B15</f>
        <v>108</v>
      </c>
      <c r="H15">
        <f t="shared" ref="H15:H19" si="12">6*($A15+1) +($A15+1)^2 + 8*$B15+$B15^2</f>
        <v>6987</v>
      </c>
      <c r="I15">
        <f t="shared" ref="I15:I19" si="13">6*$A15 +$A15^2 + 8*($B15+1)+($B15+1)^2</f>
        <v>6969</v>
      </c>
      <c r="J15">
        <f t="shared" ref="J15:J19" si="14">H15-C15</f>
        <v>127</v>
      </c>
      <c r="K15">
        <f t="shared" ref="K15:K19" si="15">I15-C15</f>
        <v>109</v>
      </c>
    </row>
    <row r="16" spans="1:68" x14ac:dyDescent="0.2">
      <c r="A16">
        <v>40</v>
      </c>
      <c r="B16">
        <v>50</v>
      </c>
      <c r="C16">
        <f t="shared" si="7"/>
        <v>4740</v>
      </c>
      <c r="D16">
        <f t="shared" si="8"/>
        <v>46</v>
      </c>
      <c r="E16">
        <f t="shared" si="9"/>
        <v>58</v>
      </c>
      <c r="F16">
        <f t="shared" si="10"/>
        <v>86</v>
      </c>
      <c r="G16">
        <f t="shared" si="11"/>
        <v>108</v>
      </c>
      <c r="H16">
        <f t="shared" si="12"/>
        <v>4827</v>
      </c>
      <c r="I16">
        <f t="shared" si="13"/>
        <v>4849</v>
      </c>
      <c r="J16">
        <f t="shared" si="14"/>
        <v>87</v>
      </c>
      <c r="K16">
        <f t="shared" si="15"/>
        <v>109</v>
      </c>
    </row>
    <row r="17" spans="1:11" x14ac:dyDescent="0.2">
      <c r="A17">
        <v>30</v>
      </c>
      <c r="B17">
        <v>10</v>
      </c>
      <c r="C17">
        <f t="shared" si="7"/>
        <v>1260</v>
      </c>
      <c r="D17">
        <f t="shared" si="8"/>
        <v>36</v>
      </c>
      <c r="E17">
        <f t="shared" si="9"/>
        <v>18</v>
      </c>
      <c r="F17">
        <f t="shared" si="10"/>
        <v>66</v>
      </c>
      <c r="G17">
        <f t="shared" si="11"/>
        <v>28</v>
      </c>
      <c r="H17">
        <f t="shared" si="12"/>
        <v>1327</v>
      </c>
      <c r="I17">
        <f t="shared" si="13"/>
        <v>1289</v>
      </c>
      <c r="J17">
        <f t="shared" si="14"/>
        <v>67</v>
      </c>
      <c r="K17">
        <f t="shared" si="15"/>
        <v>29</v>
      </c>
    </row>
    <row r="18" spans="1:11" x14ac:dyDescent="0.2">
      <c r="A18">
        <v>30</v>
      </c>
      <c r="B18">
        <v>50</v>
      </c>
      <c r="C18">
        <f t="shared" si="7"/>
        <v>3980</v>
      </c>
      <c r="D18">
        <f t="shared" si="8"/>
        <v>36</v>
      </c>
      <c r="E18">
        <f t="shared" si="9"/>
        <v>58</v>
      </c>
      <c r="F18">
        <f t="shared" si="10"/>
        <v>66</v>
      </c>
      <c r="G18">
        <f t="shared" si="11"/>
        <v>108</v>
      </c>
      <c r="H18">
        <f t="shared" si="12"/>
        <v>4047</v>
      </c>
      <c r="I18">
        <f t="shared" si="13"/>
        <v>4089</v>
      </c>
      <c r="J18">
        <f t="shared" si="14"/>
        <v>67</v>
      </c>
      <c r="K18">
        <f t="shared" si="15"/>
        <v>109</v>
      </c>
    </row>
    <row r="19" spans="1:11" x14ac:dyDescent="0.2">
      <c r="A19">
        <v>30</v>
      </c>
      <c r="B19">
        <v>70</v>
      </c>
      <c r="C19">
        <f t="shared" si="7"/>
        <v>6540</v>
      </c>
      <c r="D19">
        <f t="shared" si="8"/>
        <v>36</v>
      </c>
      <c r="E19">
        <f t="shared" si="9"/>
        <v>78</v>
      </c>
      <c r="F19">
        <f t="shared" si="10"/>
        <v>66</v>
      </c>
      <c r="G19">
        <f t="shared" si="11"/>
        <v>148</v>
      </c>
      <c r="H19">
        <f t="shared" si="12"/>
        <v>6607</v>
      </c>
      <c r="I19">
        <f t="shared" si="13"/>
        <v>6689</v>
      </c>
      <c r="J19">
        <f t="shared" si="14"/>
        <v>67</v>
      </c>
      <c r="K19">
        <f t="shared" si="15"/>
        <v>149</v>
      </c>
    </row>
    <row r="21" spans="1:11" x14ac:dyDescent="0.2">
      <c r="A21" s="1" t="s">
        <v>11</v>
      </c>
    </row>
    <row r="22" spans="1:11" x14ac:dyDescent="0.2">
      <c r="A22" t="s">
        <v>1</v>
      </c>
      <c r="D22" t="s">
        <v>2</v>
      </c>
      <c r="F22" t="s">
        <v>3</v>
      </c>
      <c r="J22" t="s">
        <v>4</v>
      </c>
    </row>
    <row r="23" spans="1:11" x14ac:dyDescent="0.2">
      <c r="A23" t="s">
        <v>5</v>
      </c>
      <c r="B23" t="s">
        <v>6</v>
      </c>
      <c r="C23" t="s">
        <v>7</v>
      </c>
      <c r="D23" t="s">
        <v>5</v>
      </c>
      <c r="E23" t="s">
        <v>8</v>
      </c>
      <c r="F23" t="s">
        <v>5</v>
      </c>
      <c r="G23" t="s">
        <v>6</v>
      </c>
      <c r="H23" t="s">
        <v>13</v>
      </c>
      <c r="I23" t="s">
        <v>14</v>
      </c>
      <c r="J23" t="s">
        <v>5</v>
      </c>
      <c r="K23" t="s">
        <v>6</v>
      </c>
    </row>
    <row r="24" spans="1:11" x14ac:dyDescent="0.2">
      <c r="A24">
        <v>100</v>
      </c>
      <c r="B24">
        <v>50</v>
      </c>
      <c r="C24">
        <f>7*$A24+9 *$B24 + $A24*$B24</f>
        <v>6150</v>
      </c>
      <c r="D24" t="s">
        <v>12</v>
      </c>
      <c r="E24" t="s">
        <v>12</v>
      </c>
      <c r="F24">
        <f>7+B24</f>
        <v>57</v>
      </c>
      <c r="G24">
        <f>9+A24</f>
        <v>109</v>
      </c>
      <c r="H24">
        <f>7*($A24+1)+9 *$B24 + ($A24+1)*$B24</f>
        <v>6207</v>
      </c>
      <c r="I24">
        <f>7*$A24+9 *($B24+1) + $A24*($B24+1)</f>
        <v>6259</v>
      </c>
      <c r="J24">
        <f>H24-C24</f>
        <v>57</v>
      </c>
      <c r="K24">
        <f>I24-C24</f>
        <v>109</v>
      </c>
    </row>
    <row r="25" spans="1:11" x14ac:dyDescent="0.2">
      <c r="A25">
        <v>60</v>
      </c>
      <c r="B25">
        <v>50</v>
      </c>
      <c r="C25">
        <f>7*A25+9 *B25 + A25*B25</f>
        <v>3870</v>
      </c>
      <c r="D25" t="s">
        <v>12</v>
      </c>
      <c r="E25" t="s">
        <v>12</v>
      </c>
      <c r="F25">
        <f t="shared" ref="F25:F29" si="16">7+B25</f>
        <v>57</v>
      </c>
      <c r="G25">
        <f t="shared" ref="G25:G29" si="17">9+A25</f>
        <v>69</v>
      </c>
      <c r="H25">
        <f t="shared" ref="H25:H29" si="18">7*($A25+1)+9 *$B25 + ($A25+1)*$B25</f>
        <v>3927</v>
      </c>
      <c r="I25">
        <f t="shared" ref="I25:I29" si="19">7*$A25+9 *($B25+1) + $A25*($B25+1)</f>
        <v>3939</v>
      </c>
      <c r="J25">
        <f t="shared" ref="J25:J29" si="20">H25-C25</f>
        <v>57</v>
      </c>
      <c r="K25">
        <f t="shared" ref="K25:K29" si="21">I25-C25</f>
        <v>69</v>
      </c>
    </row>
    <row r="26" spans="1:11" x14ac:dyDescent="0.2">
      <c r="A26">
        <v>40</v>
      </c>
      <c r="B26">
        <v>50</v>
      </c>
      <c r="C26">
        <f>7*A26+9 *B26 + A26*B26</f>
        <v>2730</v>
      </c>
      <c r="D26" t="s">
        <v>12</v>
      </c>
      <c r="E26" t="s">
        <v>12</v>
      </c>
      <c r="F26">
        <f t="shared" si="16"/>
        <v>57</v>
      </c>
      <c r="G26">
        <f t="shared" si="17"/>
        <v>49</v>
      </c>
      <c r="H26">
        <f t="shared" si="18"/>
        <v>2787</v>
      </c>
      <c r="I26">
        <f t="shared" si="19"/>
        <v>2779</v>
      </c>
      <c r="J26">
        <f t="shared" si="20"/>
        <v>57</v>
      </c>
      <c r="K26">
        <f t="shared" si="21"/>
        <v>49</v>
      </c>
    </row>
    <row r="27" spans="1:11" x14ac:dyDescent="0.2">
      <c r="A27">
        <v>30</v>
      </c>
      <c r="B27">
        <v>10</v>
      </c>
      <c r="C27">
        <f>7*A27+9 *B27 + A27*B27</f>
        <v>600</v>
      </c>
      <c r="D27" t="s">
        <v>12</v>
      </c>
      <c r="E27" t="s">
        <v>12</v>
      </c>
      <c r="F27">
        <f t="shared" si="16"/>
        <v>17</v>
      </c>
      <c r="G27">
        <f t="shared" si="17"/>
        <v>39</v>
      </c>
      <c r="H27">
        <f t="shared" si="18"/>
        <v>617</v>
      </c>
      <c r="I27">
        <f t="shared" si="19"/>
        <v>639</v>
      </c>
      <c r="J27">
        <f t="shared" si="20"/>
        <v>17</v>
      </c>
      <c r="K27">
        <f t="shared" si="21"/>
        <v>39</v>
      </c>
    </row>
    <row r="28" spans="1:11" x14ac:dyDescent="0.2">
      <c r="A28">
        <v>30</v>
      </c>
      <c r="B28">
        <v>50</v>
      </c>
      <c r="C28">
        <f>7*A28+9 *B28 + A28*B28</f>
        <v>2160</v>
      </c>
      <c r="D28" t="s">
        <v>12</v>
      </c>
      <c r="E28" t="s">
        <v>12</v>
      </c>
      <c r="F28">
        <f t="shared" si="16"/>
        <v>57</v>
      </c>
      <c r="G28">
        <f t="shared" si="17"/>
        <v>39</v>
      </c>
      <c r="H28">
        <f t="shared" si="18"/>
        <v>2217</v>
      </c>
      <c r="I28">
        <f t="shared" si="19"/>
        <v>2199</v>
      </c>
      <c r="J28">
        <f t="shared" si="20"/>
        <v>57</v>
      </c>
      <c r="K28">
        <f t="shared" si="21"/>
        <v>39</v>
      </c>
    </row>
    <row r="29" spans="1:11" x14ac:dyDescent="0.2">
      <c r="A29">
        <v>30</v>
      </c>
      <c r="B29">
        <v>70</v>
      </c>
      <c r="C29">
        <f>7*A29+9 *B29 + A29*B29</f>
        <v>2940</v>
      </c>
      <c r="D29" t="s">
        <v>12</v>
      </c>
      <c r="E29" t="s">
        <v>12</v>
      </c>
      <c r="F29">
        <f t="shared" si="16"/>
        <v>77</v>
      </c>
      <c r="G29">
        <f t="shared" si="17"/>
        <v>39</v>
      </c>
      <c r="H29">
        <f t="shared" si="18"/>
        <v>3017</v>
      </c>
      <c r="I29">
        <f t="shared" si="19"/>
        <v>2979</v>
      </c>
      <c r="J29">
        <f t="shared" si="20"/>
        <v>77</v>
      </c>
      <c r="K29">
        <f t="shared" si="21"/>
        <v>39</v>
      </c>
    </row>
    <row r="32" spans="1:11" x14ac:dyDescent="0.2">
      <c r="C32" t="s">
        <v>15</v>
      </c>
    </row>
    <row r="34" spans="3:3" x14ac:dyDescent="0.2">
      <c r="C34" t="s">
        <v>16</v>
      </c>
    </row>
    <row r="35" spans="3:3" x14ac:dyDescent="0.2">
      <c r="C35" t="s">
        <v>17</v>
      </c>
    </row>
    <row r="36" spans="3:3" x14ac:dyDescent="0.2">
      <c r="C36" t="s">
        <v>18</v>
      </c>
    </row>
    <row r="37" spans="3:3" x14ac:dyDescent="0.2">
      <c r="C37" t="s">
        <v>19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23</v>
      </c>
    </row>
    <row r="42" spans="3:3" x14ac:dyDescent="0.2">
      <c r="C42" t="s">
        <v>24</v>
      </c>
    </row>
    <row r="43" spans="3:3" x14ac:dyDescent="0.2">
      <c r="C43" t="s">
        <v>25</v>
      </c>
    </row>
    <row r="45" spans="3:3" x14ac:dyDescent="0.2">
      <c r="C4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Blank</vt:lpstr>
      <vt:lpstr>Total Cost</vt:lpstr>
      <vt:lpstr>Avg Cost</vt:lpstr>
      <vt:lpstr>Marginal Cost</vt:lpstr>
      <vt:lpstr>Incremental Cost</vt:lpstr>
      <vt:lpstr>Vizualization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Arthur Morris</cp:lastModifiedBy>
  <cp:revision/>
  <dcterms:created xsi:type="dcterms:W3CDTF">2023-02-08T23:39:04Z</dcterms:created>
  <dcterms:modified xsi:type="dcterms:W3CDTF">2025-02-05T06:31:48Z</dcterms:modified>
  <cp:category/>
  <cp:contentStatus/>
</cp:coreProperties>
</file>