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mlaoibhtighe/ArthurHowardMorris.github.io/assets/slides/acct3210/S4/"/>
    </mc:Choice>
  </mc:AlternateContent>
  <xr:revisionPtr revIDLastSave="0" documentId="13_ncr:1_{BCF2BC3B-06AA-0B43-8193-62E62EF8EAC9}" xr6:coauthVersionLast="47" xr6:coauthVersionMax="47" xr10:uidLastSave="{00000000-0000-0000-0000-000000000000}"/>
  <bookViews>
    <workbookView xWindow="0" yWindow="760" windowWidth="34560" windowHeight="20940" xr2:uid="{3FBB5B57-5103-AD40-89B4-550556BE03F1}"/>
  </bookViews>
  <sheets>
    <sheet name="q1q2 blank" sheetId="14" r:id="rId1"/>
    <sheet name="q1 q2" sheetId="4" r:id="rId2"/>
    <sheet name="Answer Report q1q2" sheetId="11" r:id="rId3"/>
    <sheet name="q1 blank" sheetId="15" r:id="rId4"/>
    <sheet name="q1" sheetId="10" r:id="rId5"/>
    <sheet name="Answer Report q1" sheetId="12" r:id="rId6"/>
    <sheet name="q2 blank" sheetId="16" r:id="rId7"/>
    <sheet name="q2" sheetId="9" r:id="rId8"/>
    <sheet name="Answer Report q2" sheetId="13" r:id="rId9"/>
  </sheets>
  <definedNames>
    <definedName name="solver_adj" localSheetId="4" hidden="1">'q1'!$B$3:$C$3</definedName>
    <definedName name="solver_adj" localSheetId="3" hidden="1">'q1 blank'!$B$3:$C$3</definedName>
    <definedName name="solver_adj" localSheetId="1" hidden="1">'q1 q2'!$B$3:$D$3</definedName>
    <definedName name="solver_adj" localSheetId="7" hidden="1">'q2'!$B$3:$C$3</definedName>
    <definedName name="solver_adj" localSheetId="6" hidden="1">'q2 blank'!$B$3:$C$3</definedName>
    <definedName name="solver_cvg" localSheetId="4" hidden="1">0.0001</definedName>
    <definedName name="solver_cvg" localSheetId="3" hidden="1">0.0001</definedName>
    <definedName name="solver_cvg" localSheetId="1" hidden="1">0.0001</definedName>
    <definedName name="solver_cvg" localSheetId="7" hidden="1">0.0001</definedName>
    <definedName name="solver_cvg" localSheetId="6" hidden="1">0.0001</definedName>
    <definedName name="solver_drv" localSheetId="4" hidden="1">1</definedName>
    <definedName name="solver_drv" localSheetId="3" hidden="1">1</definedName>
    <definedName name="solver_drv" localSheetId="1" hidden="1">1</definedName>
    <definedName name="solver_drv" localSheetId="7" hidden="1">1</definedName>
    <definedName name="solver_drv" localSheetId="6" hidden="1">1</definedName>
    <definedName name="solver_eng" localSheetId="4" hidden="1">1</definedName>
    <definedName name="solver_eng" localSheetId="3" hidden="1">1</definedName>
    <definedName name="solver_eng" localSheetId="1" hidden="1">1</definedName>
    <definedName name="solver_eng" localSheetId="7" hidden="1">1</definedName>
    <definedName name="solver_eng" localSheetId="6" hidden="1">1</definedName>
    <definedName name="solver_itr" localSheetId="4" hidden="1">2147483647</definedName>
    <definedName name="solver_itr" localSheetId="3" hidden="1">2147483647</definedName>
    <definedName name="solver_itr" localSheetId="1" hidden="1">2147483647</definedName>
    <definedName name="solver_itr" localSheetId="7" hidden="1">2147483647</definedName>
    <definedName name="solver_itr" localSheetId="6" hidden="1">2147483647</definedName>
    <definedName name="solver_lhs1" localSheetId="4" hidden="1">'q1'!$B$12</definedName>
    <definedName name="solver_lhs1" localSheetId="3" hidden="1">'q1 blank'!$B$12</definedName>
    <definedName name="solver_lhs1" localSheetId="1" hidden="1">'q1 q2'!$B$12</definedName>
    <definedName name="solver_lhs1" localSheetId="7" hidden="1">'q2'!$B$12</definedName>
    <definedName name="solver_lhs1" localSheetId="6" hidden="1">'q2 blank'!$B$12</definedName>
    <definedName name="solver_lin" localSheetId="4" hidden="1">2</definedName>
    <definedName name="solver_lin" localSheetId="3" hidden="1">2</definedName>
    <definedName name="solver_lin" localSheetId="1" hidden="1">2</definedName>
    <definedName name="solver_lin" localSheetId="7" hidden="1">2</definedName>
    <definedName name="solver_lin" localSheetId="6" hidden="1">2</definedName>
    <definedName name="solver_mip" localSheetId="4" hidden="1">2147483647</definedName>
    <definedName name="solver_mip" localSheetId="3" hidden="1">2147483647</definedName>
    <definedName name="solver_mip" localSheetId="1" hidden="1">2147483647</definedName>
    <definedName name="solver_mip" localSheetId="7" hidden="1">2147483647</definedName>
    <definedName name="solver_mip" localSheetId="6" hidden="1">2147483647</definedName>
    <definedName name="solver_mni" localSheetId="4" hidden="1">30</definedName>
    <definedName name="solver_mni" localSheetId="3" hidden="1">30</definedName>
    <definedName name="solver_mni" localSheetId="1" hidden="1">30</definedName>
    <definedName name="solver_mni" localSheetId="7" hidden="1">30</definedName>
    <definedName name="solver_mni" localSheetId="6" hidden="1">30</definedName>
    <definedName name="solver_mrt" localSheetId="4" hidden="1">0.075</definedName>
    <definedName name="solver_mrt" localSheetId="3" hidden="1">0.075</definedName>
    <definedName name="solver_mrt" localSheetId="1" hidden="1">0.075</definedName>
    <definedName name="solver_mrt" localSheetId="7" hidden="1">0.075</definedName>
    <definedName name="solver_mrt" localSheetId="6" hidden="1">0.075</definedName>
    <definedName name="solver_msl" localSheetId="4" hidden="1">2</definedName>
    <definedName name="solver_msl" localSheetId="3" hidden="1">2</definedName>
    <definedName name="solver_msl" localSheetId="1" hidden="1">2</definedName>
    <definedName name="solver_msl" localSheetId="7" hidden="1">2</definedName>
    <definedName name="solver_msl" localSheetId="6" hidden="1">2</definedName>
    <definedName name="solver_neg" localSheetId="4" hidden="1">1</definedName>
    <definedName name="solver_neg" localSheetId="3" hidden="1">1</definedName>
    <definedName name="solver_neg" localSheetId="1" hidden="1">1</definedName>
    <definedName name="solver_neg" localSheetId="7" hidden="1">1</definedName>
    <definedName name="solver_neg" localSheetId="6" hidden="1">1</definedName>
    <definedName name="solver_nod" localSheetId="4" hidden="1">2147483647</definedName>
    <definedName name="solver_nod" localSheetId="3" hidden="1">2147483647</definedName>
    <definedName name="solver_nod" localSheetId="1" hidden="1">2147483647</definedName>
    <definedName name="solver_nod" localSheetId="7" hidden="1">2147483647</definedName>
    <definedName name="solver_nod" localSheetId="6" hidden="1">2147483647</definedName>
    <definedName name="solver_num" localSheetId="4" hidden="1">1</definedName>
    <definedName name="solver_num" localSheetId="3" hidden="1">1</definedName>
    <definedName name="solver_num" localSheetId="1" hidden="1">1</definedName>
    <definedName name="solver_num" localSheetId="7" hidden="1">1</definedName>
    <definedName name="solver_num" localSheetId="6" hidden="1">1</definedName>
    <definedName name="solver_opt" localSheetId="4" hidden="1">'q1'!$B$8</definedName>
    <definedName name="solver_opt" localSheetId="3" hidden="1">'q1 blank'!$B$8</definedName>
    <definedName name="solver_opt" localSheetId="1" hidden="1">'q1 q2'!$B$8</definedName>
    <definedName name="solver_opt" localSheetId="7" hidden="1">'q2'!$B$8</definedName>
    <definedName name="solver_opt" localSheetId="6" hidden="1">'q2 blank'!$B$8</definedName>
    <definedName name="solver_pre" localSheetId="4" hidden="1">0.000001</definedName>
    <definedName name="solver_pre" localSheetId="3" hidden="1">0.000001</definedName>
    <definedName name="solver_pre" localSheetId="1" hidden="1">0.000001</definedName>
    <definedName name="solver_pre" localSheetId="7" hidden="1">0.000001</definedName>
    <definedName name="solver_pre" localSheetId="6" hidden="1">0.000001</definedName>
    <definedName name="solver_rbv" localSheetId="4" hidden="1">1</definedName>
    <definedName name="solver_rbv" localSheetId="3" hidden="1">1</definedName>
    <definedName name="solver_rbv" localSheetId="1" hidden="1">1</definedName>
    <definedName name="solver_rbv" localSheetId="7" hidden="1">1</definedName>
    <definedName name="solver_rbv" localSheetId="6" hidden="1">1</definedName>
    <definedName name="solver_rel1" localSheetId="4" hidden="1">1</definedName>
    <definedName name="solver_rel1" localSheetId="3" hidden="1">1</definedName>
    <definedName name="solver_rel1" localSheetId="1" hidden="1">1</definedName>
    <definedName name="solver_rel1" localSheetId="7" hidden="1">1</definedName>
    <definedName name="solver_rel1" localSheetId="6" hidden="1">1</definedName>
    <definedName name="solver_rhs1" localSheetId="4" hidden="1">'q1'!$C$12</definedName>
    <definedName name="solver_rhs1" localSheetId="3" hidden="1">'q1 blank'!$C$12</definedName>
    <definedName name="solver_rhs1" localSheetId="1" hidden="1">'q1 q2'!$C$12</definedName>
    <definedName name="solver_rhs1" localSheetId="7" hidden="1">'q2'!$C$12</definedName>
    <definedName name="solver_rhs1" localSheetId="6" hidden="1">'q2 blank'!$C$12</definedName>
    <definedName name="solver_rlx" localSheetId="4" hidden="1">2</definedName>
    <definedName name="solver_rlx" localSheetId="3" hidden="1">2</definedName>
    <definedName name="solver_rlx" localSheetId="1" hidden="1">2</definedName>
    <definedName name="solver_rlx" localSheetId="7" hidden="1">2</definedName>
    <definedName name="solver_rlx" localSheetId="6" hidden="1">2</definedName>
    <definedName name="solver_rsd" localSheetId="4" hidden="1">0</definedName>
    <definedName name="solver_rsd" localSheetId="3" hidden="1">0</definedName>
    <definedName name="solver_rsd" localSheetId="1" hidden="1">0</definedName>
    <definedName name="solver_rsd" localSheetId="7" hidden="1">0</definedName>
    <definedName name="solver_rsd" localSheetId="6" hidden="1">0</definedName>
    <definedName name="solver_scl" localSheetId="4" hidden="1">1</definedName>
    <definedName name="solver_scl" localSheetId="3" hidden="1">1</definedName>
    <definedName name="solver_scl" localSheetId="1" hidden="1">1</definedName>
    <definedName name="solver_scl" localSheetId="7" hidden="1">1</definedName>
    <definedName name="solver_scl" localSheetId="6" hidden="1">1</definedName>
    <definedName name="solver_sho" localSheetId="4" hidden="1">2</definedName>
    <definedName name="solver_sho" localSheetId="3" hidden="1">2</definedName>
    <definedName name="solver_sho" localSheetId="1" hidden="1">2</definedName>
    <definedName name="solver_sho" localSheetId="7" hidden="1">2</definedName>
    <definedName name="solver_sho" localSheetId="6" hidden="1">2</definedName>
    <definedName name="solver_ssz" localSheetId="4" hidden="1">100</definedName>
    <definedName name="solver_ssz" localSheetId="3" hidden="1">100</definedName>
    <definedName name="solver_ssz" localSheetId="1" hidden="1">100</definedName>
    <definedName name="solver_ssz" localSheetId="7" hidden="1">100</definedName>
    <definedName name="solver_ssz" localSheetId="6" hidden="1">100</definedName>
    <definedName name="solver_tim" localSheetId="4" hidden="1">2147483647</definedName>
    <definedName name="solver_tim" localSheetId="3" hidden="1">2147483647</definedName>
    <definedName name="solver_tim" localSheetId="1" hidden="1">2147483647</definedName>
    <definedName name="solver_tim" localSheetId="7" hidden="1">2147483647</definedName>
    <definedName name="solver_tim" localSheetId="6" hidden="1">2147483647</definedName>
    <definedName name="solver_tol" localSheetId="4" hidden="1">0.01</definedName>
    <definedName name="solver_tol" localSheetId="3" hidden="1">0.01</definedName>
    <definedName name="solver_tol" localSheetId="1" hidden="1">0.01</definedName>
    <definedName name="solver_tol" localSheetId="7" hidden="1">0.01</definedName>
    <definedName name="solver_tol" localSheetId="6" hidden="1">0.01</definedName>
    <definedName name="solver_typ" localSheetId="4" hidden="1">1</definedName>
    <definedName name="solver_typ" localSheetId="3" hidden="1">1</definedName>
    <definedName name="solver_typ" localSheetId="1" hidden="1">1</definedName>
    <definedName name="solver_typ" localSheetId="7" hidden="1">1</definedName>
    <definedName name="solver_typ" localSheetId="6" hidden="1">1</definedName>
    <definedName name="solver_val" localSheetId="4" hidden="1">0</definedName>
    <definedName name="solver_val" localSheetId="3" hidden="1">0</definedName>
    <definedName name="solver_val" localSheetId="1" hidden="1">0</definedName>
    <definedName name="solver_val" localSheetId="7" hidden="1">0</definedName>
    <definedName name="solver_val" localSheetId="6" hidden="1">0</definedName>
    <definedName name="solver_ver" localSheetId="4" hidden="1">2</definedName>
    <definedName name="solver_ver" localSheetId="3" hidden="1">2</definedName>
    <definedName name="solver_ver" localSheetId="1" hidden="1">2</definedName>
    <definedName name="solver_ver" localSheetId="7" hidden="1">2</definedName>
    <definedName name="solver_ver" localSheetId="6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0" l="1"/>
  <c r="D7" i="10"/>
  <c r="C7" i="10"/>
  <c r="B7" i="10"/>
  <c r="B12" i="9"/>
  <c r="D7" i="9"/>
  <c r="C7" i="9"/>
  <c r="B7" i="9"/>
  <c r="F7" i="4"/>
  <c r="E7" i="4"/>
  <c r="D7" i="4"/>
  <c r="C7" i="4"/>
  <c r="B7" i="4"/>
  <c r="B12" i="4"/>
  <c r="B8" i="10" l="1"/>
  <c r="B8" i="9"/>
  <c r="B8" i="4"/>
</calcChain>
</file>

<file path=xl/sharedStrings.xml><?xml version="1.0" encoding="utf-8"?>
<sst xmlns="http://schemas.openxmlformats.org/spreadsheetml/2006/main" count="256" uniqueCount="66">
  <si>
    <t>Choice Variables</t>
  </si>
  <si>
    <t>q1</t>
  </si>
  <si>
    <t>k</t>
  </si>
  <si>
    <t>volume</t>
  </si>
  <si>
    <t xml:space="preserve">&lt;-- these cells are initially guesses, solver will change these values </t>
  </si>
  <si>
    <t>profit</t>
  </si>
  <si>
    <t xml:space="preserve">Constraints </t>
  </si>
  <si>
    <t>Formula:</t>
  </si>
  <si>
    <t>&lt;-- note that the lower bounds will be indicated in a solver checkbox</t>
  </si>
  <si>
    <t>Value:</t>
  </si>
  <si>
    <t>Cap. Const.</t>
  </si>
  <si>
    <t>Prices and costs</t>
  </si>
  <si>
    <t>l1</t>
  </si>
  <si>
    <t>q2</t>
  </si>
  <si>
    <t>l2</t>
  </si>
  <si>
    <t>Microsoft Excel 16.82 Answer Report</t>
  </si>
  <si>
    <t>Worksheet: [nonlinearexample.xlsx]q1 producer</t>
  </si>
  <si>
    <t>Result: Solver found a solution.  All constraints and optimality conditions are satisfied.</t>
  </si>
  <si>
    <t>Solver Engine</t>
  </si>
  <si>
    <t>Engine: GRG Nonlinear</t>
  </si>
  <si>
    <t>Solver Options</t>
  </si>
  <si>
    <t>Convergence 0.0001, Population Size 100, Random Seed 0, Derivatives Forward, Require Bounds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</si>
  <si>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</si>
  <si>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</si>
  <si>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</si>
  <si>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</si>
  <si>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</si>
  <si>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</si>
  <si>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</si>
  <si>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</si>
  <si>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</si>
  <si>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</si>
  <si>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</si>
  <si>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</si>
  <si>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</si>
  <si>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profit q1</t>
  </si>
  <si>
    <t>$B$3</t>
  </si>
  <si>
    <t>volume q1</t>
  </si>
  <si>
    <t>Contin</t>
  </si>
  <si>
    <t>$C$3</t>
  </si>
  <si>
    <t>volume k</t>
  </si>
  <si>
    <t>Cap. Const. Formula:</t>
  </si>
  <si>
    <t>Binding</t>
  </si>
  <si>
    <t>Worksheet: [nonlinearexample.xlsx]q2 producer</t>
  </si>
  <si>
    <t>profit q2</t>
  </si>
  <si>
    <t>volume q2</t>
  </si>
  <si>
    <t>&lt;-- even though l1 and l2 are not in the profit equation any more, their prices are.</t>
  </si>
  <si>
    <t>Worksheet: [nonlinearexample.xlsx]q1 q2 producer</t>
  </si>
  <si>
    <t>$D$3</t>
  </si>
  <si>
    <t>unit</t>
  </si>
  <si>
    <t>total</t>
  </si>
  <si>
    <t>Max Time Unlimited, Iterations Unlimited, Precision 0.000001, Use Automatic Scaling</t>
  </si>
  <si>
    <t>$B$8</t>
  </si>
  <si>
    <t>$B$12</t>
  </si>
  <si>
    <t>$B$12&lt;=$C$12</t>
  </si>
  <si>
    <t>Report Created: 22/2/2024 11:40:17 AM</t>
  </si>
  <si>
    <t>Solution Time: 228.091 Seconds.</t>
  </si>
  <si>
    <t>Iterations: 0 Subproblems: 0</t>
  </si>
  <si>
    <t>Report Created: 22/2/2024 11:40:29 AM</t>
  </si>
  <si>
    <t>Solution Time: 215.858 Seconds.</t>
  </si>
  <si>
    <t>Report Created: 22/2/2024 11:40:42 AM</t>
  </si>
  <si>
    <t>Solution Time: 213.523 Seconds.</t>
  </si>
  <si>
    <t>&lt;-- these cells hold each part of the profit equation</t>
  </si>
  <si>
    <t xml:space="preserve">&lt;--this cell sums the row above </t>
  </si>
  <si>
    <t>&lt;-- these are the prices/costs</t>
  </si>
  <si>
    <t>&lt;-- the formula will point to the guess above, the value will be passed into the 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</si>
</sst>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0" borderId="2" xfId="0" applyBorder="1"/>
    <xf numFmtId="0" fontId="2" fillId="0" borderId="1" xfId="0" applyFont="1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6EBC2-BD46-4744-84E0-20538EAF02D7}">
  <dimension ref="A1:G12"/>
  <sheetViews>
    <sheetView tabSelected="1" zoomScale="210" zoomScaleNormal="210" workbookViewId="0">
      <selection activeCell="B3" sqref="B3:D3"/>
    </sheetView>
  </sheetViews>
  <sheetFormatPr baseColWidth="10" defaultRowHeight="16" x14ac:dyDescent="0.2"/>
  <sheetData>
    <row r="1" spans="1:7" x14ac:dyDescent="0.2">
      <c r="B1" t="s">
        <v>0</v>
      </c>
    </row>
    <row r="2" spans="1:7" x14ac:dyDescent="0.2">
      <c r="B2" t="s">
        <v>1</v>
      </c>
      <c r="C2" t="s">
        <v>13</v>
      </c>
      <c r="D2" t="s">
        <v>2</v>
      </c>
      <c r="E2" s="1"/>
      <c r="F2" s="1"/>
    </row>
    <row r="3" spans="1:7" x14ac:dyDescent="0.2">
      <c r="A3" t="s">
        <v>3</v>
      </c>
      <c r="B3" s="2"/>
      <c r="C3" s="2"/>
      <c r="D3" s="2"/>
      <c r="E3" t="s">
        <v>4</v>
      </c>
    </row>
    <row r="4" spans="1:7" x14ac:dyDescent="0.2">
      <c r="B4" t="s">
        <v>11</v>
      </c>
    </row>
    <row r="5" spans="1:7" x14ac:dyDescent="0.2">
      <c r="B5" t="s">
        <v>1</v>
      </c>
      <c r="C5" t="s">
        <v>13</v>
      </c>
      <c r="D5" t="s">
        <v>2</v>
      </c>
      <c r="E5" t="s">
        <v>12</v>
      </c>
      <c r="F5" t="s">
        <v>14</v>
      </c>
      <c r="G5" t="s">
        <v>46</v>
      </c>
    </row>
    <row r="6" spans="1:7" x14ac:dyDescent="0.2">
      <c r="A6" t="s">
        <v>49</v>
      </c>
      <c r="G6" s="1" t="s">
        <v>64</v>
      </c>
    </row>
    <row r="7" spans="1:7" x14ac:dyDescent="0.2">
      <c r="A7" t="s">
        <v>50</v>
      </c>
      <c r="G7" s="1" t="s">
        <v>62</v>
      </c>
    </row>
    <row r="8" spans="1:7" x14ac:dyDescent="0.2">
      <c r="A8" t="s">
        <v>5</v>
      </c>
      <c r="B8" s="3"/>
      <c r="C8" t="s">
        <v>63</v>
      </c>
    </row>
    <row r="10" spans="1:7" x14ac:dyDescent="0.2">
      <c r="B10" t="s">
        <v>6</v>
      </c>
      <c r="D10" t="s">
        <v>8</v>
      </c>
    </row>
    <row r="11" spans="1:7" x14ac:dyDescent="0.2">
      <c r="B11" t="s">
        <v>7</v>
      </c>
      <c r="C11" t="s">
        <v>9</v>
      </c>
    </row>
    <row r="12" spans="1:7" x14ac:dyDescent="0.2">
      <c r="A12" t="s">
        <v>10</v>
      </c>
      <c r="B12" s="4"/>
      <c r="C12" s="4"/>
      <c r="D12" s="1" t="s">
        <v>65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D38B9-F0E6-DC4E-B0E9-043FC08D003B}">
  <dimension ref="A1:G12"/>
  <sheetViews>
    <sheetView zoomScale="200" zoomScaleNormal="200" workbookViewId="0">
      <selection activeCell="D4" sqref="D4"/>
    </sheetView>
  </sheetViews>
  <sheetFormatPr baseColWidth="10" defaultRowHeight="16" x14ac:dyDescent="0.2"/>
  <sheetData>
    <row r="1" spans="1:7" x14ac:dyDescent="0.2">
      <c r="B1" t="s">
        <v>0</v>
      </c>
    </row>
    <row r="2" spans="1:7" x14ac:dyDescent="0.2">
      <c r="B2" t="s">
        <v>1</v>
      </c>
      <c r="C2" t="s">
        <v>13</v>
      </c>
      <c r="D2" t="s">
        <v>2</v>
      </c>
      <c r="E2" s="1"/>
      <c r="F2" s="1"/>
    </row>
    <row r="3" spans="1:7" x14ac:dyDescent="0.2">
      <c r="A3" t="s">
        <v>3</v>
      </c>
      <c r="B3" s="2">
        <v>196.42855080780501</v>
      </c>
      <c r="C3" s="2">
        <v>171.42858441782155</v>
      </c>
      <c r="D3" s="2">
        <v>199.99999999999997</v>
      </c>
      <c r="E3" t="s">
        <v>4</v>
      </c>
    </row>
    <row r="4" spans="1:7" x14ac:dyDescent="0.2">
      <c r="B4" t="s">
        <v>11</v>
      </c>
    </row>
    <row r="5" spans="1:7" x14ac:dyDescent="0.2">
      <c r="B5" t="s">
        <v>1</v>
      </c>
      <c r="C5" t="s">
        <v>13</v>
      </c>
      <c r="D5" t="s">
        <v>2</v>
      </c>
      <c r="E5" t="s">
        <v>12</v>
      </c>
      <c r="F5" t="s">
        <v>14</v>
      </c>
      <c r="G5" t="s">
        <v>46</v>
      </c>
    </row>
    <row r="6" spans="1:7" x14ac:dyDescent="0.2">
      <c r="A6" t="s">
        <v>49</v>
      </c>
      <c r="B6">
        <v>275</v>
      </c>
      <c r="C6">
        <v>300</v>
      </c>
      <c r="D6">
        <v>-100</v>
      </c>
      <c r="E6">
        <v>-140</v>
      </c>
      <c r="F6">
        <v>-175</v>
      </c>
    </row>
    <row r="7" spans="1:7" x14ac:dyDescent="0.2">
      <c r="A7" t="s">
        <v>50</v>
      </c>
      <c r="B7">
        <f>B6*B3</f>
        <v>54017.85147214638</v>
      </c>
      <c r="C7">
        <f>C6*C3</f>
        <v>51428.575325346465</v>
      </c>
      <c r="D7">
        <f>D6*D3</f>
        <v>-19999.999999999996</v>
      </c>
      <c r="E7">
        <f>E6*((B3^2)/$D$3)</f>
        <v>-27008.922900718106</v>
      </c>
      <c r="F7">
        <f>F6*(C3^2)/$D$3</f>
        <v>-25714.289611060904</v>
      </c>
      <c r="G7" s="1" t="s">
        <v>62</v>
      </c>
    </row>
    <row r="8" spans="1:7" x14ac:dyDescent="0.2">
      <c r="A8" t="s">
        <v>5</v>
      </c>
      <c r="B8" s="3">
        <f>SUM(B7:F7)</f>
        <v>32723.214285713828</v>
      </c>
      <c r="C8" t="s">
        <v>63</v>
      </c>
    </row>
    <row r="10" spans="1:7" x14ac:dyDescent="0.2">
      <c r="B10" t="s">
        <v>6</v>
      </c>
      <c r="D10" t="s">
        <v>8</v>
      </c>
    </row>
    <row r="11" spans="1:7" x14ac:dyDescent="0.2">
      <c r="B11" t="s">
        <v>7</v>
      </c>
      <c r="C11" t="s">
        <v>9</v>
      </c>
    </row>
    <row r="12" spans="1:7" x14ac:dyDescent="0.2">
      <c r="A12" t="s">
        <v>10</v>
      </c>
      <c r="B12" s="4">
        <f>D3</f>
        <v>199.99999999999997</v>
      </c>
      <c r="C12" s="4">
        <v>200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5E332-94D7-5848-934A-23849DC0CF99}">
  <dimension ref="A1:G28"/>
  <sheetViews>
    <sheetView showGridLines="0" workbookViewId="0"/>
  </sheetViews>
  <sheetFormatPr baseColWidth="10" defaultRowHeight="16" x14ac:dyDescent="0.2"/>
  <cols>
    <col min="1" max="1" width="2.33203125" customWidth="1"/>
    <col min="2" max="2" width="6.33203125" bestFit="1" customWidth="1"/>
    <col min="3" max="3" width="18.1640625" bestFit="1" customWidth="1"/>
    <col min="4" max="4" width="12.83203125" bestFit="1" customWidth="1"/>
    <col min="5" max="5" width="13.33203125" bestFit="1" customWidth="1"/>
    <col min="6" max="6" width="7.33203125" bestFit="1" customWidth="1"/>
    <col min="7" max="7" width="5.5" bestFit="1" customWidth="1"/>
  </cols>
  <sheetData>
    <row r="1" spans="1:5" x14ac:dyDescent="0.2">
      <c r="A1" s="5" t="s">
        <v>15</v>
      </c>
    </row>
    <row r="2" spans="1:5" x14ac:dyDescent="0.2">
      <c r="A2" s="5" t="s">
        <v>47</v>
      </c>
    </row>
    <row r="3" spans="1:5" x14ac:dyDescent="0.2">
      <c r="A3" s="5" t="s">
        <v>55</v>
      </c>
    </row>
    <row r="4" spans="1:5" x14ac:dyDescent="0.2">
      <c r="A4" s="5" t="s">
        <v>17</v>
      </c>
    </row>
    <row r="5" spans="1:5" x14ac:dyDescent="0.2">
      <c r="A5" s="5" t="s">
        <v>18</v>
      </c>
    </row>
    <row r="6" spans="1:5" x14ac:dyDescent="0.2">
      <c r="A6" s="5"/>
      <c r="B6" t="s">
        <v>19</v>
      </c>
    </row>
    <row r="7" spans="1:5" x14ac:dyDescent="0.2">
      <c r="A7" s="5"/>
      <c r="B7" t="s">
        <v>56</v>
      </c>
    </row>
    <row r="8" spans="1:5" x14ac:dyDescent="0.2">
      <c r="A8" s="5"/>
      <c r="B8" t="s">
        <v>57</v>
      </c>
    </row>
    <row r="9" spans="1:5" x14ac:dyDescent="0.2">
      <c r="A9" s="5" t="s">
        <v>20</v>
      </c>
    </row>
    <row r="10" spans="1:5" x14ac:dyDescent="0.2">
      <c r="B10" t="s">
        <v>51</v>
      </c>
    </row>
    <row r="11" spans="1:5" x14ac:dyDescent="0.2">
      <c r="B11" t="s">
        <v>21</v>
      </c>
    </row>
    <row r="12" spans="1:5" x14ac:dyDescent="0.2">
      <c r="B12" t="s">
        <v>22</v>
      </c>
    </row>
    <row r="14" spans="1:5" ht="17" thickBot="1" x14ac:dyDescent="0.25">
      <c r="A14" t="s">
        <v>23</v>
      </c>
    </row>
    <row r="15" spans="1:5" ht="17" thickBot="1" x14ac:dyDescent="0.25">
      <c r="B15" s="7" t="s">
        <v>24</v>
      </c>
      <c r="C15" s="7" t="s">
        <v>25</v>
      </c>
      <c r="D15" s="7" t="s">
        <v>26</v>
      </c>
      <c r="E15" s="7" t="s">
        <v>27</v>
      </c>
    </row>
    <row r="16" spans="1:5" ht="17" thickBot="1" x14ac:dyDescent="0.25">
      <c r="B16" s="6" t="s">
        <v>52</v>
      </c>
      <c r="C16" s="6" t="s">
        <v>35</v>
      </c>
      <c r="D16" s="6">
        <v>32723.214285693972</v>
      </c>
      <c r="E16" s="6">
        <v>32723.214285693972</v>
      </c>
    </row>
    <row r="19" spans="1:7" ht="17" thickBot="1" x14ac:dyDescent="0.25">
      <c r="A19" t="s">
        <v>28</v>
      </c>
    </row>
    <row r="20" spans="1:7" ht="17" thickBot="1" x14ac:dyDescent="0.25">
      <c r="B20" s="7" t="s">
        <v>24</v>
      </c>
      <c r="C20" s="7" t="s">
        <v>25</v>
      </c>
      <c r="D20" s="7" t="s">
        <v>26</v>
      </c>
      <c r="E20" s="7" t="s">
        <v>27</v>
      </c>
      <c r="F20" s="7" t="s">
        <v>29</v>
      </c>
    </row>
    <row r="21" spans="1:7" x14ac:dyDescent="0.2">
      <c r="B21" s="8" t="s">
        <v>36</v>
      </c>
      <c r="C21" s="8" t="s">
        <v>37</v>
      </c>
      <c r="D21" s="8">
        <v>196.4284560725643</v>
      </c>
      <c r="E21" s="8">
        <v>196.4284560725643</v>
      </c>
      <c r="F21" s="8" t="s">
        <v>38</v>
      </c>
    </row>
    <row r="22" spans="1:7" x14ac:dyDescent="0.2">
      <c r="B22" s="8" t="s">
        <v>39</v>
      </c>
      <c r="C22" s="8" t="s">
        <v>45</v>
      </c>
      <c r="D22" s="8">
        <v>171.42845928358139</v>
      </c>
      <c r="E22" s="8">
        <v>171.42845928358139</v>
      </c>
      <c r="F22" s="8" t="s">
        <v>38</v>
      </c>
    </row>
    <row r="23" spans="1:7" ht="17" thickBot="1" x14ac:dyDescent="0.25">
      <c r="B23" s="6" t="s">
        <v>48</v>
      </c>
      <c r="C23" s="6" t="s">
        <v>40</v>
      </c>
      <c r="D23" s="6">
        <v>200</v>
      </c>
      <c r="E23" s="6">
        <v>200</v>
      </c>
      <c r="F23" s="6" t="s">
        <v>38</v>
      </c>
    </row>
    <row r="26" spans="1:7" ht="17" thickBot="1" x14ac:dyDescent="0.25">
      <c r="A26" t="s">
        <v>30</v>
      </c>
    </row>
    <row r="27" spans="1:7" ht="17" thickBot="1" x14ac:dyDescent="0.25">
      <c r="B27" s="7" t="s">
        <v>24</v>
      </c>
      <c r="C27" s="7" t="s">
        <v>25</v>
      </c>
      <c r="D27" s="7" t="s">
        <v>31</v>
      </c>
      <c r="E27" s="7" t="s">
        <v>32</v>
      </c>
      <c r="F27" s="7" t="s">
        <v>33</v>
      </c>
      <c r="G27" s="7" t="s">
        <v>34</v>
      </c>
    </row>
    <row r="28" spans="1:7" ht="17" thickBot="1" x14ac:dyDescent="0.25">
      <c r="B28" s="6" t="s">
        <v>53</v>
      </c>
      <c r="C28" s="6" t="s">
        <v>41</v>
      </c>
      <c r="D28" s="6">
        <v>200</v>
      </c>
      <c r="E28" s="6" t="s">
        <v>54</v>
      </c>
      <c r="F28" s="6" t="s">
        <v>42</v>
      </c>
      <c r="G28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8FE94-E2C5-6B40-B060-BCB62623B9C3}">
  <dimension ref="A1:E12"/>
  <sheetViews>
    <sheetView zoomScale="200" zoomScaleNormal="200" workbookViewId="0">
      <selection activeCell="B12" sqref="B12:C12"/>
    </sheetView>
  </sheetViews>
  <sheetFormatPr baseColWidth="10" defaultRowHeight="16" x14ac:dyDescent="0.2"/>
  <sheetData>
    <row r="1" spans="1:5" x14ac:dyDescent="0.2">
      <c r="B1" t="s">
        <v>0</v>
      </c>
    </row>
    <row r="2" spans="1:5" x14ac:dyDescent="0.2">
      <c r="B2" t="s">
        <v>1</v>
      </c>
      <c r="C2" t="s">
        <v>2</v>
      </c>
      <c r="D2" s="1"/>
      <c r="E2" s="1"/>
    </row>
    <row r="3" spans="1:5" x14ac:dyDescent="0.2">
      <c r="A3" t="s">
        <v>3</v>
      </c>
      <c r="B3" s="2"/>
      <c r="C3" s="2"/>
      <c r="D3" t="s">
        <v>4</v>
      </c>
    </row>
    <row r="4" spans="1:5" x14ac:dyDescent="0.2">
      <c r="B4" t="s">
        <v>11</v>
      </c>
    </row>
    <row r="5" spans="1:5" x14ac:dyDescent="0.2">
      <c r="B5" t="s">
        <v>1</v>
      </c>
      <c r="C5" t="s">
        <v>2</v>
      </c>
      <c r="D5" t="s">
        <v>12</v>
      </c>
      <c r="E5" t="s">
        <v>46</v>
      </c>
    </row>
    <row r="6" spans="1:5" x14ac:dyDescent="0.2">
      <c r="A6" t="s">
        <v>49</v>
      </c>
      <c r="E6" s="1" t="s">
        <v>64</v>
      </c>
    </row>
    <row r="7" spans="1:5" x14ac:dyDescent="0.2">
      <c r="A7" t="s">
        <v>50</v>
      </c>
      <c r="E7" s="1" t="s">
        <v>62</v>
      </c>
    </row>
    <row r="8" spans="1:5" x14ac:dyDescent="0.2">
      <c r="A8" t="s">
        <v>5</v>
      </c>
      <c r="B8" s="3"/>
      <c r="C8" t="s">
        <v>63</v>
      </c>
    </row>
    <row r="10" spans="1:5" x14ac:dyDescent="0.2">
      <c r="B10" t="s">
        <v>6</v>
      </c>
      <c r="D10" t="s">
        <v>8</v>
      </c>
    </row>
    <row r="11" spans="1:5" x14ac:dyDescent="0.2">
      <c r="B11" t="s">
        <v>7</v>
      </c>
      <c r="C11" t="s">
        <v>9</v>
      </c>
    </row>
    <row r="12" spans="1:5" x14ac:dyDescent="0.2">
      <c r="A12" t="s">
        <v>10</v>
      </c>
      <c r="B12" s="4"/>
      <c r="C12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8A9F-3997-D946-88D3-FA374B675BAB}">
  <dimension ref="A1:E12"/>
  <sheetViews>
    <sheetView zoomScale="200" zoomScaleNormal="200" workbookViewId="0">
      <selection activeCell="D7" sqref="D7"/>
    </sheetView>
  </sheetViews>
  <sheetFormatPr baseColWidth="10" defaultRowHeight="16" x14ac:dyDescent="0.2"/>
  <sheetData>
    <row r="1" spans="1:5" x14ac:dyDescent="0.2">
      <c r="B1" t="s">
        <v>0</v>
      </c>
    </row>
    <row r="2" spans="1:5" x14ac:dyDescent="0.2">
      <c r="B2" t="s">
        <v>1</v>
      </c>
      <c r="C2" t="s">
        <v>2</v>
      </c>
      <c r="D2" s="1"/>
      <c r="E2" s="1"/>
    </row>
    <row r="3" spans="1:5" x14ac:dyDescent="0.2">
      <c r="A3" t="s">
        <v>3</v>
      </c>
      <c r="B3" s="2">
        <v>196.4284560725643</v>
      </c>
      <c r="C3" s="2">
        <v>200</v>
      </c>
      <c r="D3" t="s">
        <v>4</v>
      </c>
    </row>
    <row r="4" spans="1:5" x14ac:dyDescent="0.2">
      <c r="B4" t="s">
        <v>11</v>
      </c>
    </row>
    <row r="5" spans="1:5" x14ac:dyDescent="0.2">
      <c r="B5" t="s">
        <v>1</v>
      </c>
      <c r="C5" t="s">
        <v>2</v>
      </c>
      <c r="D5" t="s">
        <v>12</v>
      </c>
      <c r="E5" t="s">
        <v>46</v>
      </c>
    </row>
    <row r="6" spans="1:5" x14ac:dyDescent="0.2">
      <c r="A6" t="s">
        <v>49</v>
      </c>
      <c r="B6">
        <v>275</v>
      </c>
      <c r="C6">
        <v>-100</v>
      </c>
      <c r="D6">
        <v>-140</v>
      </c>
    </row>
    <row r="7" spans="1:5" x14ac:dyDescent="0.2">
      <c r="A7" t="s">
        <v>50</v>
      </c>
      <c r="B7">
        <f>B6*B3</f>
        <v>54017.825419955181</v>
      </c>
      <c r="C7">
        <f>C6*C3</f>
        <v>-20000</v>
      </c>
      <c r="D7">
        <f>D6*((B3^2)/$C$3)</f>
        <v>-27008.896848535926</v>
      </c>
    </row>
    <row r="8" spans="1:5" x14ac:dyDescent="0.2">
      <c r="A8" t="s">
        <v>5</v>
      </c>
      <c r="B8" s="3">
        <f>SUM(B7:D7)</f>
        <v>7008.9285714192556</v>
      </c>
    </row>
    <row r="10" spans="1:5" x14ac:dyDescent="0.2">
      <c r="B10" t="s">
        <v>6</v>
      </c>
      <c r="D10" t="s">
        <v>8</v>
      </c>
    </row>
    <row r="11" spans="1:5" x14ac:dyDescent="0.2">
      <c r="B11" t="s">
        <v>7</v>
      </c>
      <c r="C11" t="s">
        <v>9</v>
      </c>
    </row>
    <row r="12" spans="1:5" x14ac:dyDescent="0.2">
      <c r="A12" t="s">
        <v>10</v>
      </c>
      <c r="B12" s="4">
        <f>C3</f>
        <v>200</v>
      </c>
      <c r="C12" s="4">
        <v>200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8A48B-5709-CD43-92FD-486B92EFA0FE}">
  <dimension ref="A1:G27"/>
  <sheetViews>
    <sheetView showGridLines="0" workbookViewId="0"/>
  </sheetViews>
  <sheetFormatPr baseColWidth="10" defaultRowHeight="16" x14ac:dyDescent="0.2"/>
  <cols>
    <col min="1" max="1" width="2.33203125" customWidth="1"/>
    <col min="2" max="2" width="6.33203125" bestFit="1" customWidth="1"/>
    <col min="3" max="3" width="18.1640625" bestFit="1" customWidth="1"/>
    <col min="4" max="4" width="12.83203125" bestFit="1" customWidth="1"/>
    <col min="5" max="5" width="13.33203125" bestFit="1" customWidth="1"/>
    <col min="6" max="6" width="7.33203125" bestFit="1" customWidth="1"/>
    <col min="7" max="7" width="5.5" bestFit="1" customWidth="1"/>
  </cols>
  <sheetData>
    <row r="1" spans="1:5" x14ac:dyDescent="0.2">
      <c r="A1" s="5" t="s">
        <v>15</v>
      </c>
    </row>
    <row r="2" spans="1:5" x14ac:dyDescent="0.2">
      <c r="A2" s="5" t="s">
        <v>16</v>
      </c>
    </row>
    <row r="3" spans="1:5" x14ac:dyDescent="0.2">
      <c r="A3" s="5" t="s">
        <v>58</v>
      </c>
    </row>
    <row r="4" spans="1:5" x14ac:dyDescent="0.2">
      <c r="A4" s="5" t="s">
        <v>17</v>
      </c>
    </row>
    <row r="5" spans="1:5" x14ac:dyDescent="0.2">
      <c r="A5" s="5" t="s">
        <v>18</v>
      </c>
    </row>
    <row r="6" spans="1:5" x14ac:dyDescent="0.2">
      <c r="A6" s="5"/>
      <c r="B6" t="s">
        <v>19</v>
      </c>
    </row>
    <row r="7" spans="1:5" x14ac:dyDescent="0.2">
      <c r="A7" s="5"/>
      <c r="B7" t="s">
        <v>59</v>
      </c>
    </row>
    <row r="8" spans="1:5" x14ac:dyDescent="0.2">
      <c r="A8" s="5"/>
      <c r="B8" t="s">
        <v>57</v>
      </c>
    </row>
    <row r="9" spans="1:5" x14ac:dyDescent="0.2">
      <c r="A9" s="5" t="s">
        <v>20</v>
      </c>
    </row>
    <row r="10" spans="1:5" x14ac:dyDescent="0.2">
      <c r="B10" t="s">
        <v>51</v>
      </c>
    </row>
    <row r="11" spans="1:5" x14ac:dyDescent="0.2">
      <c r="B11" t="s">
        <v>21</v>
      </c>
    </row>
    <row r="12" spans="1:5" x14ac:dyDescent="0.2">
      <c r="B12" t="s">
        <v>22</v>
      </c>
    </row>
    <row r="14" spans="1:5" ht="17" thickBot="1" x14ac:dyDescent="0.25">
      <c r="A14" t="s">
        <v>23</v>
      </c>
    </row>
    <row r="15" spans="1:5" ht="17" thickBot="1" x14ac:dyDescent="0.25">
      <c r="B15" s="7" t="s">
        <v>24</v>
      </c>
      <c r="C15" s="7" t="s">
        <v>25</v>
      </c>
      <c r="D15" s="7" t="s">
        <v>26</v>
      </c>
      <c r="E15" s="7" t="s">
        <v>27</v>
      </c>
    </row>
    <row r="16" spans="1:5" ht="17" thickBot="1" x14ac:dyDescent="0.25">
      <c r="B16" s="6" t="s">
        <v>52</v>
      </c>
      <c r="C16" s="6" t="s">
        <v>35</v>
      </c>
      <c r="D16" s="6">
        <v>7008.9285714192556</v>
      </c>
      <c r="E16" s="6">
        <v>7008.9285714192556</v>
      </c>
    </row>
    <row r="19" spans="1:7" ht="17" thickBot="1" x14ac:dyDescent="0.25">
      <c r="A19" t="s">
        <v>28</v>
      </c>
    </row>
    <row r="20" spans="1:7" ht="17" thickBot="1" x14ac:dyDescent="0.25">
      <c r="B20" s="7" t="s">
        <v>24</v>
      </c>
      <c r="C20" s="7" t="s">
        <v>25</v>
      </c>
      <c r="D20" s="7" t="s">
        <v>26</v>
      </c>
      <c r="E20" s="7" t="s">
        <v>27</v>
      </c>
      <c r="F20" s="7" t="s">
        <v>29</v>
      </c>
    </row>
    <row r="21" spans="1:7" x14ac:dyDescent="0.2">
      <c r="B21" s="8" t="s">
        <v>36</v>
      </c>
      <c r="C21" s="8" t="s">
        <v>37</v>
      </c>
      <c r="D21" s="8">
        <v>196.4284560725643</v>
      </c>
      <c r="E21" s="8">
        <v>196.4284560725643</v>
      </c>
      <c r="F21" s="8" t="s">
        <v>38</v>
      </c>
    </row>
    <row r="22" spans="1:7" ht="17" thickBot="1" x14ac:dyDescent="0.25">
      <c r="B22" s="6" t="s">
        <v>39</v>
      </c>
      <c r="C22" s="6" t="s">
        <v>40</v>
      </c>
      <c r="D22" s="6">
        <v>200</v>
      </c>
      <c r="E22" s="6">
        <v>200</v>
      </c>
      <c r="F22" s="6" t="s">
        <v>38</v>
      </c>
    </row>
    <row r="25" spans="1:7" ht="17" thickBot="1" x14ac:dyDescent="0.25">
      <c r="A25" t="s">
        <v>30</v>
      </c>
    </row>
    <row r="26" spans="1:7" ht="17" thickBot="1" x14ac:dyDescent="0.25">
      <c r="B26" s="7" t="s">
        <v>24</v>
      </c>
      <c r="C26" s="7" t="s">
        <v>25</v>
      </c>
      <c r="D26" s="7" t="s">
        <v>31</v>
      </c>
      <c r="E26" s="7" t="s">
        <v>32</v>
      </c>
      <c r="F26" s="7" t="s">
        <v>33</v>
      </c>
      <c r="G26" s="7" t="s">
        <v>34</v>
      </c>
    </row>
    <row r="27" spans="1:7" ht="17" thickBot="1" x14ac:dyDescent="0.25">
      <c r="B27" s="6" t="s">
        <v>53</v>
      </c>
      <c r="C27" s="6" t="s">
        <v>41</v>
      </c>
      <c r="D27" s="6">
        <v>200</v>
      </c>
      <c r="E27" s="6" t="s">
        <v>54</v>
      </c>
      <c r="F27" s="6" t="s">
        <v>42</v>
      </c>
      <c r="G27" s="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989E-81B5-4149-99F9-78D02E605AA4}">
  <dimension ref="A1:E12"/>
  <sheetViews>
    <sheetView zoomScale="200" zoomScaleNormal="200" workbookViewId="0">
      <selection activeCell="B12" sqref="B12:C12"/>
    </sheetView>
  </sheetViews>
  <sheetFormatPr baseColWidth="10" defaultRowHeight="16" x14ac:dyDescent="0.2"/>
  <sheetData>
    <row r="1" spans="1:5" x14ac:dyDescent="0.2">
      <c r="B1" t="s">
        <v>0</v>
      </c>
    </row>
    <row r="2" spans="1:5" x14ac:dyDescent="0.2">
      <c r="B2" t="s">
        <v>13</v>
      </c>
      <c r="C2" t="s">
        <v>2</v>
      </c>
      <c r="D2" s="1"/>
      <c r="E2" s="1"/>
    </row>
    <row r="3" spans="1:5" x14ac:dyDescent="0.2">
      <c r="A3" t="s">
        <v>3</v>
      </c>
      <c r="B3" s="2"/>
      <c r="C3" s="2"/>
      <c r="D3" t="s">
        <v>4</v>
      </c>
    </row>
    <row r="4" spans="1:5" x14ac:dyDescent="0.2">
      <c r="B4" t="s">
        <v>11</v>
      </c>
    </row>
    <row r="5" spans="1:5" x14ac:dyDescent="0.2">
      <c r="B5" t="s">
        <v>13</v>
      </c>
      <c r="C5" t="s">
        <v>2</v>
      </c>
      <c r="D5" t="s">
        <v>14</v>
      </c>
      <c r="E5" t="s">
        <v>46</v>
      </c>
    </row>
    <row r="6" spans="1:5" x14ac:dyDescent="0.2">
      <c r="A6" t="s">
        <v>49</v>
      </c>
      <c r="E6" s="1" t="s">
        <v>64</v>
      </c>
    </row>
    <row r="7" spans="1:5" x14ac:dyDescent="0.2">
      <c r="A7" t="s">
        <v>50</v>
      </c>
      <c r="E7" s="1" t="s">
        <v>62</v>
      </c>
    </row>
    <row r="8" spans="1:5" x14ac:dyDescent="0.2">
      <c r="A8" t="s">
        <v>5</v>
      </c>
      <c r="B8" s="3"/>
      <c r="C8" t="s">
        <v>63</v>
      </c>
    </row>
    <row r="10" spans="1:5" x14ac:dyDescent="0.2">
      <c r="B10" t="s">
        <v>6</v>
      </c>
      <c r="D10" t="s">
        <v>8</v>
      </c>
    </row>
    <row r="11" spans="1:5" x14ac:dyDescent="0.2">
      <c r="B11" t="s">
        <v>7</v>
      </c>
      <c r="C11" t="s">
        <v>9</v>
      </c>
    </row>
    <row r="12" spans="1:5" x14ac:dyDescent="0.2">
      <c r="A12" t="s">
        <v>10</v>
      </c>
      <c r="B12" s="4"/>
      <c r="C12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2F6BE-61B6-EB4B-A3C9-2A4B139BFA7F}">
  <dimension ref="A1:E12"/>
  <sheetViews>
    <sheetView zoomScale="200" zoomScaleNormal="200" workbookViewId="0">
      <selection activeCell="C7" sqref="C7"/>
    </sheetView>
  </sheetViews>
  <sheetFormatPr baseColWidth="10" defaultRowHeight="16" x14ac:dyDescent="0.2"/>
  <sheetData>
    <row r="1" spans="1:5" x14ac:dyDescent="0.2">
      <c r="B1" t="s">
        <v>0</v>
      </c>
    </row>
    <row r="2" spans="1:5" x14ac:dyDescent="0.2">
      <c r="B2" t="s">
        <v>13</v>
      </c>
      <c r="C2" t="s">
        <v>2</v>
      </c>
      <c r="D2" s="1"/>
      <c r="E2" s="1"/>
    </row>
    <row r="3" spans="1:5" x14ac:dyDescent="0.2">
      <c r="A3" t="s">
        <v>3</v>
      </c>
      <c r="B3" s="2">
        <v>171.42856948109883</v>
      </c>
      <c r="C3" s="2">
        <v>200</v>
      </c>
      <c r="D3" t="s">
        <v>4</v>
      </c>
    </row>
    <row r="4" spans="1:5" x14ac:dyDescent="0.2">
      <c r="B4" t="s">
        <v>11</v>
      </c>
    </row>
    <row r="5" spans="1:5" x14ac:dyDescent="0.2">
      <c r="B5" t="s">
        <v>13</v>
      </c>
      <c r="C5" t="s">
        <v>2</v>
      </c>
      <c r="D5" t="s">
        <v>14</v>
      </c>
      <c r="E5" t="s">
        <v>46</v>
      </c>
    </row>
    <row r="6" spans="1:5" x14ac:dyDescent="0.2">
      <c r="A6" t="s">
        <v>49</v>
      </c>
      <c r="B6">
        <v>300</v>
      </c>
      <c r="C6">
        <v>-100</v>
      </c>
      <c r="D6">
        <v>-175</v>
      </c>
    </row>
    <row r="7" spans="1:5" x14ac:dyDescent="0.2">
      <c r="A7" t="s">
        <v>50</v>
      </c>
      <c r="B7">
        <f>B6*B3</f>
        <v>51428.570844329653</v>
      </c>
      <c r="C7">
        <f>C6*C3</f>
        <v>-20000</v>
      </c>
      <c r="D7">
        <f>D6*(B3^2)/$C$3</f>
        <v>-25714.285130043936</v>
      </c>
    </row>
    <row r="8" spans="1:5" x14ac:dyDescent="0.2">
      <c r="A8" t="s">
        <v>5</v>
      </c>
      <c r="B8" s="3">
        <f>SUM(B7:D7)</f>
        <v>5714.2857142857174</v>
      </c>
    </row>
    <row r="10" spans="1:5" x14ac:dyDescent="0.2">
      <c r="B10" t="s">
        <v>6</v>
      </c>
      <c r="D10" t="s">
        <v>8</v>
      </c>
    </row>
    <row r="11" spans="1:5" x14ac:dyDescent="0.2">
      <c r="B11" t="s">
        <v>7</v>
      </c>
      <c r="C11" t="s">
        <v>9</v>
      </c>
    </row>
    <row r="12" spans="1:5" x14ac:dyDescent="0.2">
      <c r="A12" t="s">
        <v>10</v>
      </c>
      <c r="B12" s="4">
        <f>C3</f>
        <v>200</v>
      </c>
      <c r="C12" s="4">
        <v>200</v>
      </c>
      <c r="D12" s="1" t="s">
        <v>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2DBDA-BF9B-164B-8CF5-FDBB40794646}">
  <dimension ref="A1:G27"/>
  <sheetViews>
    <sheetView showGridLines="0" workbookViewId="0"/>
  </sheetViews>
  <sheetFormatPr baseColWidth="10" defaultRowHeight="16" x14ac:dyDescent="0.2"/>
  <cols>
    <col min="1" max="1" width="2.33203125" customWidth="1"/>
    <col min="2" max="2" width="6.33203125" bestFit="1" customWidth="1"/>
    <col min="3" max="3" width="18.1640625" bestFit="1" customWidth="1"/>
    <col min="4" max="4" width="12.83203125" bestFit="1" customWidth="1"/>
    <col min="5" max="5" width="13.33203125" bestFit="1" customWidth="1"/>
    <col min="6" max="6" width="7.33203125" bestFit="1" customWidth="1"/>
    <col min="7" max="7" width="5.5" bestFit="1" customWidth="1"/>
  </cols>
  <sheetData>
    <row r="1" spans="1:5" x14ac:dyDescent="0.2">
      <c r="A1" s="5" t="s">
        <v>15</v>
      </c>
    </row>
    <row r="2" spans="1:5" x14ac:dyDescent="0.2">
      <c r="A2" s="5" t="s">
        <v>43</v>
      </c>
    </row>
    <row r="3" spans="1:5" x14ac:dyDescent="0.2">
      <c r="A3" s="5" t="s">
        <v>60</v>
      </c>
    </row>
    <row r="4" spans="1:5" x14ac:dyDescent="0.2">
      <c r="A4" s="5" t="s">
        <v>17</v>
      </c>
    </row>
    <row r="5" spans="1:5" x14ac:dyDescent="0.2">
      <c r="A5" s="5" t="s">
        <v>18</v>
      </c>
    </row>
    <row r="6" spans="1:5" x14ac:dyDescent="0.2">
      <c r="A6" s="5"/>
      <c r="B6" t="s">
        <v>19</v>
      </c>
    </row>
    <row r="7" spans="1:5" x14ac:dyDescent="0.2">
      <c r="A7" s="5"/>
      <c r="B7" t="s">
        <v>61</v>
      </c>
    </row>
    <row r="8" spans="1:5" x14ac:dyDescent="0.2">
      <c r="A8" s="5"/>
      <c r="B8" t="s">
        <v>57</v>
      </c>
    </row>
    <row r="9" spans="1:5" x14ac:dyDescent="0.2">
      <c r="A9" s="5" t="s">
        <v>20</v>
      </c>
    </row>
    <row r="10" spans="1:5" x14ac:dyDescent="0.2">
      <c r="B10" t="s">
        <v>51</v>
      </c>
    </row>
    <row r="11" spans="1:5" x14ac:dyDescent="0.2">
      <c r="B11" t="s">
        <v>21</v>
      </c>
    </row>
    <row r="12" spans="1:5" x14ac:dyDescent="0.2">
      <c r="B12" t="s">
        <v>22</v>
      </c>
    </row>
    <row r="14" spans="1:5" ht="17" thickBot="1" x14ac:dyDescent="0.25">
      <c r="A14" t="s">
        <v>23</v>
      </c>
    </row>
    <row r="15" spans="1:5" ht="17" thickBot="1" x14ac:dyDescent="0.25">
      <c r="B15" s="7" t="s">
        <v>24</v>
      </c>
      <c r="C15" s="7" t="s">
        <v>25</v>
      </c>
      <c r="D15" s="7" t="s">
        <v>26</v>
      </c>
      <c r="E15" s="7" t="s">
        <v>27</v>
      </c>
    </row>
    <row r="16" spans="1:5" ht="17" thickBot="1" x14ac:dyDescent="0.25">
      <c r="B16" s="6" t="s">
        <v>52</v>
      </c>
      <c r="C16" s="6" t="s">
        <v>44</v>
      </c>
      <c r="D16" s="6">
        <v>5714.2857142747125</v>
      </c>
      <c r="E16" s="6">
        <v>5714.2857142747125</v>
      </c>
    </row>
    <row r="19" spans="1:7" ht="17" thickBot="1" x14ac:dyDescent="0.25">
      <c r="A19" t="s">
        <v>28</v>
      </c>
    </row>
    <row r="20" spans="1:7" ht="17" thickBot="1" x14ac:dyDescent="0.25">
      <c r="B20" s="7" t="s">
        <v>24</v>
      </c>
      <c r="C20" s="7" t="s">
        <v>25</v>
      </c>
      <c r="D20" s="7" t="s">
        <v>26</v>
      </c>
      <c r="E20" s="7" t="s">
        <v>27</v>
      </c>
      <c r="F20" s="7" t="s">
        <v>29</v>
      </c>
    </row>
    <row r="21" spans="1:7" x14ac:dyDescent="0.2">
      <c r="B21" s="8" t="s">
        <v>36</v>
      </c>
      <c r="C21" s="8" t="s">
        <v>45</v>
      </c>
      <c r="D21" s="8">
        <v>171.42845928358139</v>
      </c>
      <c r="E21" s="8">
        <v>171.42845928358139</v>
      </c>
      <c r="F21" s="8" t="s">
        <v>38</v>
      </c>
    </row>
    <row r="22" spans="1:7" ht="17" thickBot="1" x14ac:dyDescent="0.25">
      <c r="B22" s="6" t="s">
        <v>39</v>
      </c>
      <c r="C22" s="6" t="s">
        <v>40</v>
      </c>
      <c r="D22" s="6">
        <v>200</v>
      </c>
      <c r="E22" s="6">
        <v>200</v>
      </c>
      <c r="F22" s="6" t="s">
        <v>38</v>
      </c>
    </row>
    <row r="25" spans="1:7" ht="17" thickBot="1" x14ac:dyDescent="0.25">
      <c r="A25" t="s">
        <v>30</v>
      </c>
    </row>
    <row r="26" spans="1:7" ht="17" thickBot="1" x14ac:dyDescent="0.25">
      <c r="B26" s="7" t="s">
        <v>24</v>
      </c>
      <c r="C26" s="7" t="s">
        <v>25</v>
      </c>
      <c r="D26" s="7" t="s">
        <v>31</v>
      </c>
      <c r="E26" s="7" t="s">
        <v>32</v>
      </c>
      <c r="F26" s="7" t="s">
        <v>33</v>
      </c>
      <c r="G26" s="7" t="s">
        <v>34</v>
      </c>
    </row>
    <row r="27" spans="1:7" ht="17" thickBot="1" x14ac:dyDescent="0.25">
      <c r="B27" s="6" t="s">
        <v>53</v>
      </c>
      <c r="C27" s="6" t="s">
        <v>41</v>
      </c>
      <c r="D27" s="6">
        <v>200</v>
      </c>
      <c r="E27" s="6" t="s">
        <v>54</v>
      </c>
      <c r="F27" s="6" t="s">
        <v>42</v>
      </c>
      <c r="G2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q1q2 blank</vt:lpstr>
      <vt:lpstr>q1 q2</vt:lpstr>
      <vt:lpstr>Answer Report q1q2</vt:lpstr>
      <vt:lpstr>q1 blank</vt:lpstr>
      <vt:lpstr>q1</vt:lpstr>
      <vt:lpstr>Answer Report q1</vt:lpstr>
      <vt:lpstr>q2 blank</vt:lpstr>
      <vt:lpstr>q2</vt:lpstr>
      <vt:lpstr>Answer Report 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Morris</dc:creator>
  <cp:lastModifiedBy>Arthur Morris</cp:lastModifiedBy>
  <dcterms:created xsi:type="dcterms:W3CDTF">2024-02-22T02:19:23Z</dcterms:created>
  <dcterms:modified xsi:type="dcterms:W3CDTF">2025-02-12T10:47:14Z</dcterms:modified>
</cp:coreProperties>
</file>