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result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B16" i="2" l="1"/>
  <c r="B13" i="2"/>
  <c r="G13" i="2"/>
  <c r="B15" i="2" l="1"/>
  <c r="B12" i="2"/>
  <c r="B11" i="2"/>
  <c r="O3" i="2" l="1"/>
  <c r="P3" i="2"/>
  <c r="O4" i="2"/>
  <c r="P4" i="2"/>
  <c r="O5" i="2"/>
  <c r="P5" i="2"/>
  <c r="O6" i="2"/>
  <c r="P6" i="2"/>
  <c r="O7" i="2"/>
  <c r="P7" i="2"/>
  <c r="O8" i="2"/>
  <c r="P8" i="2"/>
  <c r="C8" i="2"/>
  <c r="D8" i="2"/>
  <c r="E8" i="2"/>
  <c r="F8" i="2"/>
  <c r="G8" i="2"/>
  <c r="H8" i="2"/>
  <c r="I8" i="2"/>
  <c r="J8" i="2"/>
  <c r="K8" i="2"/>
  <c r="L8" i="2"/>
  <c r="M8" i="2"/>
  <c r="N8" i="2"/>
  <c r="B8" i="2"/>
  <c r="P2" i="2"/>
  <c r="O2" i="2"/>
</calcChain>
</file>

<file path=xl/sharedStrings.xml><?xml version="1.0" encoding="utf-8"?>
<sst xmlns="http://schemas.openxmlformats.org/spreadsheetml/2006/main" count="38" uniqueCount="34">
  <si>
    <t>1999</t>
    <phoneticPr fontId="1" type="noConversion"/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</si>
  <si>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</si>
  <si>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</si>
  <si>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</si>
  <si>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</si>
  <si>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</si>
  <si>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</si>
  <si>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</si>
  <si>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</si>
  <si>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</si>
  <si>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</si>
  <si>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</si>
  <si>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</si>
  <si>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单位：亿立方米</t>
    <phoneticPr fontId="1" type="noConversion"/>
  </si>
  <si>
    <t>上  海</t>
  </si>
  <si>
    <t>江  苏</t>
  </si>
  <si>
    <t>安  徽</t>
  </si>
  <si>
    <t>江  西</t>
  </si>
  <si>
    <t>湖  北</t>
  </si>
  <si>
    <t>湖  南</t>
  </si>
  <si>
    <t>平均值</t>
    <phoneticPr fontId="1" type="noConversion"/>
  </si>
  <si>
    <t>标准差</t>
    <phoneticPr fontId="1" type="noConversion"/>
  </si>
  <si>
    <t>总和</t>
    <phoneticPr fontId="1" type="noConversion"/>
  </si>
  <si>
    <t>最低蓄水量</t>
    <phoneticPr fontId="1" type="noConversion"/>
  </si>
  <si>
    <t>年降水量</t>
    <phoneticPr fontId="1" type="noConversion"/>
  </si>
  <si>
    <t>亿立方米</t>
    <phoneticPr fontId="1" type="noConversion"/>
  </si>
  <si>
    <t>亿立方米</t>
    <phoneticPr fontId="1" type="noConversion"/>
  </si>
  <si>
    <t>需求量均值</t>
    <phoneticPr fontId="1" type="noConversion"/>
  </si>
  <si>
    <t>需求量标准差</t>
    <phoneticPr fontId="1" type="noConversion"/>
  </si>
  <si>
    <t>宜昌市</t>
    <phoneticPr fontId="1" type="noConversion"/>
  </si>
  <si>
    <t>三峡大坝面积</t>
    <phoneticPr fontId="1" type="noConversion"/>
  </si>
  <si>
    <t>降水量（米）</t>
    <phoneticPr fontId="1" type="noConversion"/>
  </si>
  <si>
    <t>净需求量标准差</t>
    <phoneticPr fontId="1" type="noConversion"/>
  </si>
  <si>
    <t>净需求量均值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</si>
</sst>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176" fontId="0" fillId="0" borderId="0" xfId="0" applyNumberFormat="1"/>
    <xf numFmtId="0" fontId="0" fillId="0" borderId="0" xfId="0" quotePrefix="1"/>
    <xf numFmtId="0" fontId="0" fillId="2" borderId="0" xfId="0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A16" sqref="A16"/>
    </sheetView>
  </sheetViews>
  <sheetFormatPr defaultRowHeight="13.5" x14ac:dyDescent="0.15"/>
  <cols>
    <col min="1" max="1" width="11.625" customWidth="1"/>
    <col min="2" max="2" width="9.5" bestFit="1" customWidth="1"/>
    <col min="7" max="7" width="9.5" bestFit="1" customWidth="1"/>
  </cols>
  <sheetData>
    <row r="1" spans="1:16" x14ac:dyDescent="0.15">
      <c r="A1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t="s">
        <v>20</v>
      </c>
      <c r="P1" t="s">
        <v>21</v>
      </c>
    </row>
    <row r="2" spans="1:16" x14ac:dyDescent="0.15">
      <c r="A2" t="s">
        <v>14</v>
      </c>
      <c r="B2" s="1">
        <v>111.19</v>
      </c>
      <c r="C2" s="1">
        <v>108.38</v>
      </c>
      <c r="D2" s="1">
        <v>106.23</v>
      </c>
      <c r="E2" s="1">
        <v>104.27</v>
      </c>
      <c r="F2" s="1">
        <v>109</v>
      </c>
      <c r="G2" s="1">
        <v>29.1922</v>
      </c>
      <c r="H2" s="1">
        <v>121.28</v>
      </c>
      <c r="I2" s="1">
        <v>118.56797440244573</v>
      </c>
      <c r="J2" s="1">
        <v>120.192421</v>
      </c>
      <c r="K2" s="1">
        <v>119.77</v>
      </c>
      <c r="L2" s="1">
        <v>125.2</v>
      </c>
      <c r="M2" s="1">
        <v>126.28845549115573</v>
      </c>
      <c r="N2" s="1">
        <v>126.28845549115573</v>
      </c>
      <c r="O2" s="1">
        <f>AVERAGE(B2:N2)</f>
        <v>109.68073126036592</v>
      </c>
      <c r="P2">
        <f>STDEV(B2:N2)</f>
        <v>25.400649948625922</v>
      </c>
    </row>
    <row r="3" spans="1:16" x14ac:dyDescent="0.15">
      <c r="A3" t="s">
        <v>15</v>
      </c>
      <c r="B3" s="1">
        <v>437.29</v>
      </c>
      <c r="C3" s="1">
        <v>445.6</v>
      </c>
      <c r="D3" s="1">
        <v>466.38</v>
      </c>
      <c r="E3" s="1">
        <v>478.74</v>
      </c>
      <c r="F3" s="1">
        <v>433.5</v>
      </c>
      <c r="G3" s="1">
        <v>35.866999999999997</v>
      </c>
      <c r="H3" s="1">
        <v>519.72</v>
      </c>
      <c r="I3" s="1">
        <v>546.38560157411189</v>
      </c>
      <c r="J3" s="1">
        <v>558.34128722985054</v>
      </c>
      <c r="K3" s="1">
        <v>558.32000000000005</v>
      </c>
      <c r="L3" s="1">
        <v>549.20000000000005</v>
      </c>
      <c r="M3" s="1">
        <v>552.19467588313398</v>
      </c>
      <c r="N3" s="1">
        <v>552.19467588313398</v>
      </c>
      <c r="O3" s="1">
        <f t="shared" ref="O3:O8" si="0">AVERAGE(B3:N3)</f>
        <v>471.82563389001768</v>
      </c>
      <c r="P3">
        <f t="shared" ref="P3:P8" si="1">STDEV(B3:N3)</f>
        <v>140.00333121781659</v>
      </c>
    </row>
    <row r="4" spans="1:16" x14ac:dyDescent="0.15">
      <c r="A4" t="s">
        <v>16</v>
      </c>
      <c r="B4" s="1">
        <v>194.06</v>
      </c>
      <c r="C4" s="1">
        <v>176.69</v>
      </c>
      <c r="D4" s="1">
        <v>192.99</v>
      </c>
      <c r="E4" s="1">
        <v>199.83</v>
      </c>
      <c r="F4" s="1">
        <v>178.6</v>
      </c>
      <c r="G4" s="1">
        <v>19.133600000000001</v>
      </c>
      <c r="H4" s="1">
        <v>208.03</v>
      </c>
      <c r="I4" s="1">
        <v>241.87</v>
      </c>
      <c r="J4" s="1">
        <v>232.05</v>
      </c>
      <c r="K4" s="1">
        <v>266.36</v>
      </c>
      <c r="L4" s="1">
        <v>291.89999999999998</v>
      </c>
      <c r="M4" s="1">
        <v>293.11999999999995</v>
      </c>
      <c r="N4" s="1">
        <v>293.11999999999995</v>
      </c>
      <c r="O4" s="1">
        <f t="shared" si="0"/>
        <v>214.44258461538462</v>
      </c>
      <c r="P4">
        <f t="shared" si="1"/>
        <v>73.100093931834778</v>
      </c>
    </row>
    <row r="5" spans="1:16" x14ac:dyDescent="0.15">
      <c r="A5" t="s">
        <v>17</v>
      </c>
      <c r="B5" s="1">
        <v>217.08</v>
      </c>
      <c r="C5" s="1">
        <v>217.64</v>
      </c>
      <c r="D5" s="1">
        <v>210.92</v>
      </c>
      <c r="E5" s="1">
        <v>202.06</v>
      </c>
      <c r="F5" s="1">
        <v>172.5</v>
      </c>
      <c r="G5" s="1">
        <v>13.392099999999999</v>
      </c>
      <c r="H5" s="1">
        <v>208.05</v>
      </c>
      <c r="I5" s="1">
        <v>205.67545000000004</v>
      </c>
      <c r="J5" s="1">
        <v>234.87109464347824</v>
      </c>
      <c r="K5" s="1">
        <v>234.21</v>
      </c>
      <c r="L5" s="1">
        <v>241.3</v>
      </c>
      <c r="M5" s="1">
        <v>239.7456</v>
      </c>
      <c r="N5" s="1">
        <v>239.7456</v>
      </c>
      <c r="O5" s="1">
        <f t="shared" si="0"/>
        <v>202.86075728026759</v>
      </c>
      <c r="P5">
        <f t="shared" si="1"/>
        <v>60.240628065458473</v>
      </c>
    </row>
    <row r="6" spans="1:16" x14ac:dyDescent="0.15">
      <c r="A6" t="s">
        <v>18</v>
      </c>
      <c r="B6" s="1">
        <v>263.77999999999997</v>
      </c>
      <c r="C6" s="1">
        <v>270.60000000000002</v>
      </c>
      <c r="D6" s="1">
        <v>278.54000000000002</v>
      </c>
      <c r="E6" s="1">
        <v>240.86</v>
      </c>
      <c r="F6" s="1">
        <v>245.1</v>
      </c>
      <c r="G6" s="1">
        <v>25.319299999999998</v>
      </c>
      <c r="H6" s="1">
        <v>253.38</v>
      </c>
      <c r="I6" s="1">
        <v>258.79229999999995</v>
      </c>
      <c r="J6" s="1">
        <v>258.73100000000005</v>
      </c>
      <c r="K6" s="1">
        <v>270.70999999999998</v>
      </c>
      <c r="L6" s="1">
        <v>281.39999999999998</v>
      </c>
      <c r="M6" s="1">
        <v>287.99309999999991</v>
      </c>
      <c r="N6" s="1">
        <v>287.99309999999991</v>
      </c>
      <c r="O6" s="1">
        <f t="shared" si="0"/>
        <v>247.93836923076924</v>
      </c>
      <c r="P6">
        <f t="shared" si="1"/>
        <v>68.574331367154386</v>
      </c>
    </row>
    <row r="7" spans="1:16" x14ac:dyDescent="0.15">
      <c r="A7" t="s">
        <v>19</v>
      </c>
      <c r="B7" s="1">
        <v>317.2</v>
      </c>
      <c r="C7" s="1">
        <v>315.95999999999998</v>
      </c>
      <c r="D7" s="1">
        <v>318.55</v>
      </c>
      <c r="E7" s="1">
        <v>306.91000000000003</v>
      </c>
      <c r="F7" s="1">
        <v>318.8</v>
      </c>
      <c r="G7" s="1">
        <v>20.508099999999999</v>
      </c>
      <c r="H7" s="1">
        <v>328.44</v>
      </c>
      <c r="I7" s="1">
        <v>327.72708700000004</v>
      </c>
      <c r="J7" s="1">
        <v>324.26149999999996</v>
      </c>
      <c r="K7" s="1">
        <v>323.62</v>
      </c>
      <c r="L7" s="1">
        <v>322.3</v>
      </c>
      <c r="M7" s="1">
        <v>325.17270000000002</v>
      </c>
      <c r="N7" s="1">
        <v>325.17270000000002</v>
      </c>
      <c r="O7" s="1">
        <f t="shared" si="0"/>
        <v>298.04785284615389</v>
      </c>
      <c r="P7">
        <f t="shared" si="1"/>
        <v>83.591667413341227</v>
      </c>
    </row>
    <row r="8" spans="1:16" x14ac:dyDescent="0.15">
      <c r="A8" t="s">
        <v>22</v>
      </c>
      <c r="B8" s="1">
        <f>SUM(B2:B7)</f>
        <v>1540.6000000000001</v>
      </c>
      <c r="C8" s="1">
        <f t="shared" ref="C8:N8" si="2">SUM(C2:C7)</f>
        <v>1534.8700000000001</v>
      </c>
      <c r="D8" s="1">
        <f t="shared" si="2"/>
        <v>1573.61</v>
      </c>
      <c r="E8" s="1">
        <f t="shared" si="2"/>
        <v>1532.6700000000003</v>
      </c>
      <c r="F8" s="1">
        <f t="shared" si="2"/>
        <v>1457.5</v>
      </c>
      <c r="G8" s="1">
        <f t="shared" si="2"/>
        <v>143.41230000000002</v>
      </c>
      <c r="H8" s="1">
        <f t="shared" si="2"/>
        <v>1638.9</v>
      </c>
      <c r="I8" s="1">
        <f t="shared" si="2"/>
        <v>1699.0184129765578</v>
      </c>
      <c r="J8" s="1">
        <f t="shared" si="2"/>
        <v>1728.4473028733287</v>
      </c>
      <c r="K8" s="1">
        <f t="shared" si="2"/>
        <v>1772.9900000000002</v>
      </c>
      <c r="L8" s="1">
        <f t="shared" si="2"/>
        <v>1811.3</v>
      </c>
      <c r="M8" s="1">
        <f t="shared" si="2"/>
        <v>1824.5145313742896</v>
      </c>
      <c r="N8" s="1">
        <f t="shared" si="2"/>
        <v>1824.5145313742896</v>
      </c>
      <c r="O8" s="1">
        <f t="shared" si="0"/>
        <v>1544.795929122959</v>
      </c>
      <c r="P8">
        <f t="shared" si="1"/>
        <v>439.5584904550422</v>
      </c>
    </row>
    <row r="11" spans="1:16" x14ac:dyDescent="0.15">
      <c r="A11" t="s">
        <v>27</v>
      </c>
      <c r="B11">
        <f>O8</f>
        <v>1544.795929122959</v>
      </c>
      <c r="C11" t="s">
        <v>26</v>
      </c>
    </row>
    <row r="12" spans="1:16" x14ac:dyDescent="0.15">
      <c r="A12" t="s">
        <v>28</v>
      </c>
      <c r="B12">
        <f>P8</f>
        <v>439.5584904550422</v>
      </c>
      <c r="C12" t="s">
        <v>26</v>
      </c>
      <c r="F12" t="s">
        <v>31</v>
      </c>
      <c r="G12" t="s">
        <v>30</v>
      </c>
    </row>
    <row r="13" spans="1:16" x14ac:dyDescent="0.15">
      <c r="A13" t="s">
        <v>24</v>
      </c>
      <c r="B13">
        <f>F13*G13/100000000</f>
        <v>0.173545</v>
      </c>
      <c r="C13" t="s">
        <v>26</v>
      </c>
      <c r="E13" t="s">
        <v>29</v>
      </c>
      <c r="F13">
        <v>1.1379999999999999</v>
      </c>
      <c r="G13">
        <f>15.25*1000000</f>
        <v>15250000</v>
      </c>
    </row>
    <row r="14" spans="1:16" x14ac:dyDescent="0.15">
      <c r="A14" t="s">
        <v>23</v>
      </c>
      <c r="B14">
        <v>393</v>
      </c>
      <c r="C14" t="s">
        <v>25</v>
      </c>
    </row>
    <row r="15" spans="1:16" x14ac:dyDescent="0.15">
      <c r="A15" s="3" t="s">
        <v>33</v>
      </c>
      <c r="B15" s="3">
        <f>B11-B13-B14</f>
        <v>1151.6223841229589</v>
      </c>
      <c r="C15" s="3" t="s">
        <v>25</v>
      </c>
    </row>
    <row r="16" spans="1:16" x14ac:dyDescent="0.15">
      <c r="A16" s="3" t="s">
        <v>32</v>
      </c>
      <c r="B16" s="3">
        <f>B12</f>
        <v>439.5584904550422</v>
      </c>
      <c r="C16" s="3" t="s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2013-02-03T09:18:24Z</dcterms:modified>
</cp:coreProperties>
</file>