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各省GDP原始数据" sheetId="4" r:id="rId1"/>
    <sheet name="各省用水历史数据" sheetId="5" r:id="rId2"/>
    <sheet name="机会成本-下游万元GDP水耗" sheetId="1" r:id="rId3"/>
    <sheet name="持有成本-上游万元GDP水耗" sheetId="2" r:id="rId4"/>
    <sheet name="Sheet3" sheetId="3" r:id="rId5"/>
  </sheets>
  <calcPr calcId="145621"/>
</workbook>
</file>

<file path=xl/calcChain.xml><?xml version="1.0" encoding="utf-8"?>
<calcChain xmlns="http://schemas.openxmlformats.org/spreadsheetml/2006/main">
  <c r="E21" i="2" l="1"/>
  <c r="E22" i="2"/>
  <c r="E23" i="2"/>
  <c r="E20" i="2"/>
  <c r="L21" i="2"/>
  <c r="L22" i="2"/>
  <c r="L23" i="2"/>
  <c r="L24" i="2"/>
  <c r="L20" i="2"/>
  <c r="J24" i="2"/>
  <c r="K24" i="2"/>
  <c r="I24" i="2"/>
  <c r="I21" i="2"/>
  <c r="J21" i="2"/>
  <c r="K21" i="2"/>
  <c r="I22" i="2"/>
  <c r="J22" i="2"/>
  <c r="K22" i="2"/>
  <c r="I23" i="2"/>
  <c r="J23" i="2"/>
  <c r="K23" i="2"/>
  <c r="J20" i="2"/>
  <c r="K20" i="2"/>
  <c r="I20" i="2"/>
  <c r="B21" i="2"/>
  <c r="C21" i="2"/>
  <c r="D21" i="2"/>
  <c r="B22" i="2"/>
  <c r="C22" i="2"/>
  <c r="D22" i="2"/>
  <c r="B23" i="2"/>
  <c r="C23" i="2"/>
  <c r="D23" i="2"/>
  <c r="B24" i="2"/>
  <c r="C24" i="2"/>
  <c r="D24" i="2"/>
  <c r="C20" i="2"/>
  <c r="D20" i="2"/>
  <c r="B20" i="2"/>
  <c r="E12" i="2"/>
  <c r="E13" i="2"/>
  <c r="E14" i="2"/>
  <c r="E15" i="2"/>
  <c r="E11" i="2"/>
  <c r="E3" i="2"/>
  <c r="E4" i="2"/>
  <c r="E5" i="2"/>
  <c r="E6" i="2"/>
  <c r="E2" i="2"/>
  <c r="C15" i="2"/>
  <c r="D15" i="2"/>
  <c r="B15" i="2"/>
  <c r="C6" i="2"/>
  <c r="D6" i="2"/>
  <c r="B6" i="2"/>
  <c r="E24" i="2"/>
  <c r="L21" i="1"/>
  <c r="L22" i="1"/>
  <c r="L23" i="1"/>
  <c r="L24" i="1"/>
  <c r="L25" i="1"/>
  <c r="L26" i="1"/>
  <c r="L20" i="1"/>
  <c r="E21" i="1"/>
  <c r="E22" i="1"/>
  <c r="E23" i="1"/>
  <c r="E24" i="1"/>
  <c r="E25" i="1"/>
  <c r="E26" i="1"/>
  <c r="E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C20" i="1"/>
  <c r="D20" i="1"/>
  <c r="K20" i="1" s="1"/>
  <c r="B20" i="1"/>
  <c r="I20" i="1" s="1"/>
  <c r="J21" i="1"/>
  <c r="I22" i="1"/>
  <c r="K22" i="1"/>
  <c r="J23" i="1"/>
  <c r="I24" i="1"/>
  <c r="K24" i="1"/>
  <c r="J25" i="1"/>
  <c r="I21" i="1"/>
  <c r="K21" i="1"/>
  <c r="J22" i="1"/>
  <c r="I23" i="1"/>
  <c r="K23" i="1"/>
  <c r="J24" i="1"/>
  <c r="I25" i="1"/>
  <c r="K25" i="1"/>
  <c r="J20" i="1"/>
  <c r="C17" i="1"/>
  <c r="D17" i="1"/>
  <c r="B17" i="1"/>
  <c r="C8" i="1"/>
  <c r="J26" i="1" s="1"/>
  <c r="D8" i="1"/>
  <c r="K26" i="1" s="1"/>
  <c r="B8" i="1"/>
  <c r="I26" i="1" s="1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<sst xmlns="http://schemas.openxmlformats.org/spreadsheetml/2006/main" count="169" uniqueCount="92">
  <si>
    <t>上  海</t>
  </si>
  <si>
    <t>江  苏</t>
  </si>
  <si>
    <t>安  徽</t>
  </si>
  <si>
    <t>江  西</t>
  </si>
  <si>
    <t>湖  北</t>
  </si>
  <si>
    <t>湖  南</t>
  </si>
  <si>
    <t>广东</t>
  </si>
  <si>
    <t>江苏</t>
  </si>
  <si>
    <t>山东</t>
  </si>
  <si>
    <t>浙江</t>
  </si>
  <si>
    <t>河南</t>
  </si>
  <si>
    <t>河北</t>
  </si>
  <si>
    <t>辽宁</t>
  </si>
  <si>
    <t>四川</t>
  </si>
  <si>
    <t>上海</t>
  </si>
  <si>
    <t>湖南</t>
  </si>
  <si>
    <t>湖北</t>
  </si>
  <si>
    <t>福建</t>
  </si>
  <si>
    <t>北京</t>
  </si>
  <si>
    <t>安徽</t>
  </si>
  <si>
    <t>内蒙</t>
  </si>
  <si>
    <t>黑龙江</t>
  </si>
  <si>
    <t>陕西</t>
  </si>
  <si>
    <t>广西</t>
  </si>
  <si>
    <t>江西</t>
  </si>
  <si>
    <t>天津</t>
  </si>
  <si>
    <t>山西</t>
  </si>
  <si>
    <t>吉林</t>
  </si>
  <si>
    <t>重庆</t>
  </si>
  <si>
    <t>云南</t>
  </si>
  <si>
    <t>新疆</t>
  </si>
  <si>
    <t>贵州</t>
  </si>
  <si>
    <t>甘肃</t>
  </si>
  <si>
    <t>海南</t>
  </si>
  <si>
    <t>宁夏</t>
  </si>
  <si>
    <r>
      <t>1978-2010年主要年份各省份GDP总量比较</t>
    </r>
    <r>
      <rPr>
        <b/>
        <sz val="10"/>
        <color theme="1"/>
        <rFont val="宋体"/>
        <family val="3"/>
        <charset val="134"/>
        <scheme val="minor"/>
      </rPr>
      <t>（人民币亿元）</t>
    </r>
  </si>
  <si>
    <t>年份</t>
  </si>
  <si>
    <t>内地总计</t>
  </si>
  <si>
    <t>青海</t>
  </si>
  <si>
    <t>西藏</t>
  </si>
  <si>
    <t>单位：亿立方米</t>
    <phoneticPr fontId="1" type="noConversion"/>
  </si>
  <si>
    <t>1999</t>
    <phoneticPr fontId="1" type="noConversion"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</si>
  <si>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</si>
  <si>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</si>
  <si>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</si>
  <si>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</si>
  <si>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</si>
  <si>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</si>
  <si>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</si>
  <si>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</si>
  <si>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</si>
  <si>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</si>
  <si>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</si>
  <si>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</si>
  <si>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北  京</t>
  </si>
  <si>
    <t>天  津</t>
  </si>
  <si>
    <t>河  北</t>
  </si>
  <si>
    <t>山  西</t>
  </si>
  <si>
    <t>内蒙古</t>
  </si>
  <si>
    <t>辽  宁</t>
  </si>
  <si>
    <t>吉  林</t>
  </si>
  <si>
    <t>浙  江</t>
  </si>
  <si>
    <t>福  建</t>
  </si>
  <si>
    <t>山  东</t>
  </si>
  <si>
    <t>河  南</t>
  </si>
  <si>
    <t>广  东</t>
  </si>
  <si>
    <t>广  西</t>
  </si>
  <si>
    <t>海  南</t>
  </si>
  <si>
    <t>重  庆</t>
  </si>
  <si>
    <t>四  川</t>
  </si>
  <si>
    <t>贵  州</t>
  </si>
  <si>
    <t>云  南</t>
  </si>
  <si>
    <t>西  藏</t>
  </si>
  <si>
    <t>陕  西</t>
  </si>
  <si>
    <t>甘  肃</t>
  </si>
  <si>
    <t>青  海</t>
  </si>
  <si>
    <t>宁  夏</t>
  </si>
  <si>
    <t>新  疆</t>
  </si>
  <si>
    <t>2008</t>
    <phoneticPr fontId="1" type="noConversion"/>
  </si>
  <si>
    <t>用水量(亿立方米)</t>
    <phoneticPr fontId="1" type="noConversion"/>
  </si>
  <si>
    <t>GDP（亿元）</t>
    <phoneticPr fontId="1" type="noConversion"/>
  </si>
  <si>
    <t>总和</t>
    <phoneticPr fontId="1" type="noConversion"/>
  </si>
  <si>
    <t>总和</t>
    <phoneticPr fontId="1" type="noConversion"/>
  </si>
  <si>
    <t>万元GDP水耗</t>
    <phoneticPr fontId="1" type="noConversion"/>
  </si>
  <si>
    <t>1/万元GDP水耗</t>
    <phoneticPr fontId="1" type="noConversion"/>
  </si>
  <si>
    <t>立方米/万元</t>
    <phoneticPr fontId="1" type="noConversion"/>
  </si>
  <si>
    <t>万元/立方米</t>
    <phoneticPr fontId="1" type="noConversion"/>
  </si>
  <si>
    <t>平均值</t>
    <phoneticPr fontId="1" type="noConversion"/>
  </si>
  <si>
    <t>青海</t>
    <phoneticPr fontId="1" type="noConversion"/>
  </si>
  <si>
    <t>四川</t>
    <phoneticPr fontId="1" type="noConversion"/>
  </si>
  <si>
    <t>重庆</t>
    <phoneticPr fontId="1" type="noConversion"/>
  </si>
  <si>
    <t>贵州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</si>
</sst>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Arial"/>
      <family val="2"/>
    </font>
    <font>
      <u/>
      <sz val="11"/>
      <color theme="10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F2D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1" applyFill="1" applyBorder="1" applyAlignment="1">
      <alignment horizontal="left" vertical="center" wrapText="1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4" fontId="2" fillId="4" borderId="1" xfId="0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0" fillId="0" borderId="0" xfId="0" quotePrefix="1"/>
    <xf numFmtId="180" fontId="0" fillId="0" borderId="0" xfId="0" applyNumberFormat="1"/>
    <xf numFmtId="0" fontId="0" fillId="5" borderId="0" xfId="0" applyFill="1"/>
    <xf numFmtId="0" fontId="0" fillId="5" borderId="0" xfId="0" quotePrefix="1" applyFill="1"/>
    <xf numFmtId="0" fontId="0" fillId="6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h.wikipedia.org/wiki/%E5%9B%9B%E5%B7%9D%E7%9C%81" TargetMode="External"/><Relationship Id="rId13" Type="http://schemas.openxmlformats.org/officeDocument/2006/relationships/hyperlink" Target="http://zh.wikipedia.org/wiki/%E5%8C%97%E4%BA%AC%E5%B8%82" TargetMode="External"/><Relationship Id="rId18" Type="http://schemas.openxmlformats.org/officeDocument/2006/relationships/hyperlink" Target="http://zh.wikipedia.org/wiki/%E5%B9%BF%E8%A5%BF%E5%A3%AE%E6%97%8F%E8%87%AA%E6%B2%BB%E5%8C%BA" TargetMode="External"/><Relationship Id="rId26" Type="http://schemas.openxmlformats.org/officeDocument/2006/relationships/hyperlink" Target="http://zh.wikipedia.org/wiki/%E8%B4%B5%E5%B7%9E%E7%9C%81" TargetMode="External"/><Relationship Id="rId3" Type="http://schemas.openxmlformats.org/officeDocument/2006/relationships/hyperlink" Target="http://zh.wikipedia.org/wiki/%E5%B1%B1%E4%B8%9C%E7%9C%81" TargetMode="External"/><Relationship Id="rId21" Type="http://schemas.openxmlformats.org/officeDocument/2006/relationships/hyperlink" Target="http://zh.wikipedia.org/wiki/%E5%B1%B1%E8%A5%BF%E7%9C%81" TargetMode="External"/><Relationship Id="rId7" Type="http://schemas.openxmlformats.org/officeDocument/2006/relationships/hyperlink" Target="http://zh.wikipedia.org/wiki/%E8%BE%BD%E5%AE%81%E7%9C%81" TargetMode="External"/><Relationship Id="rId12" Type="http://schemas.openxmlformats.org/officeDocument/2006/relationships/hyperlink" Target="http://zh.wikipedia.org/wiki/%E7%A6%8F%E5%BB%BA%E7%9C%81" TargetMode="External"/><Relationship Id="rId17" Type="http://schemas.openxmlformats.org/officeDocument/2006/relationships/hyperlink" Target="http://zh.wikipedia.org/wiki/%E9%99%95%E8%A5%BF%E7%9C%81" TargetMode="External"/><Relationship Id="rId25" Type="http://schemas.openxmlformats.org/officeDocument/2006/relationships/hyperlink" Target="http://zh.wikipedia.org/wiki/%E6%96%B0%E7%96%86%E7%BB%B4%E5%90%BE%E5%B0%94%E8%87%AA%E6%B2%BB%E5%8C%BA" TargetMode="External"/><Relationship Id="rId2" Type="http://schemas.openxmlformats.org/officeDocument/2006/relationships/hyperlink" Target="http://zh.wikipedia.org/wiki/%E6%B1%9F%E8%8B%8F%E7%9C%81" TargetMode="External"/><Relationship Id="rId16" Type="http://schemas.openxmlformats.org/officeDocument/2006/relationships/hyperlink" Target="http://zh.wikipedia.org/wiki/%E9%BB%91%E9%BE%99%E6%B1%9F%E7%9C%81" TargetMode="External"/><Relationship Id="rId20" Type="http://schemas.openxmlformats.org/officeDocument/2006/relationships/hyperlink" Target="http://zh.wikipedia.org/wiki/%E5%A4%A9%E6%B4%A5%E5%B8%82" TargetMode="External"/><Relationship Id="rId29" Type="http://schemas.openxmlformats.org/officeDocument/2006/relationships/hyperlink" Target="http://zh.wikipedia.org/wiki/%E5%AE%81%E5%A4%8F%E5%9B%9E%E6%97%8F%E8%87%AA%E6%B2%BB%E5%8C%BA" TargetMode="External"/><Relationship Id="rId1" Type="http://schemas.openxmlformats.org/officeDocument/2006/relationships/hyperlink" Target="http://zh.wikipedia.org/wiki/%E5%B9%BF%E4%B8%9C%E7%9C%81" TargetMode="External"/><Relationship Id="rId6" Type="http://schemas.openxmlformats.org/officeDocument/2006/relationships/hyperlink" Target="http://zh.wikipedia.org/wiki/%E6%B2%B3%E5%8C%97%E7%9C%81" TargetMode="External"/><Relationship Id="rId11" Type="http://schemas.openxmlformats.org/officeDocument/2006/relationships/hyperlink" Target="http://zh.wikipedia.org/wiki/%E6%B9%96%E5%8C%97%E7%9C%81" TargetMode="External"/><Relationship Id="rId24" Type="http://schemas.openxmlformats.org/officeDocument/2006/relationships/hyperlink" Target="http://zh.wikipedia.org/wiki/%E4%BA%91%E5%8D%97%E7%9C%81" TargetMode="External"/><Relationship Id="rId5" Type="http://schemas.openxmlformats.org/officeDocument/2006/relationships/hyperlink" Target="http://zh.wikipedia.org/wiki/%E6%B2%B3%E5%8D%97%E7%9C%81" TargetMode="External"/><Relationship Id="rId15" Type="http://schemas.openxmlformats.org/officeDocument/2006/relationships/hyperlink" Target="http://zh.wikipedia.org/wiki/%E5%86%85%E8%92%99%E5%8F%A4%E8%87%AA%E6%B2%BB%E5%8C%BA" TargetMode="External"/><Relationship Id="rId23" Type="http://schemas.openxmlformats.org/officeDocument/2006/relationships/hyperlink" Target="http://zh.wikipedia.org/wiki/%E9%87%8D%E5%BA%86%E5%B8%82" TargetMode="External"/><Relationship Id="rId28" Type="http://schemas.openxmlformats.org/officeDocument/2006/relationships/hyperlink" Target="http://zh.wikipedia.org/wiki/%E6%B5%B7%E5%8D%97%E7%9C%81" TargetMode="External"/><Relationship Id="rId10" Type="http://schemas.openxmlformats.org/officeDocument/2006/relationships/hyperlink" Target="http://zh.wikipedia.org/wiki/%E6%B9%96%E5%8D%97%E7%9C%81" TargetMode="External"/><Relationship Id="rId19" Type="http://schemas.openxmlformats.org/officeDocument/2006/relationships/hyperlink" Target="http://zh.wikipedia.org/wiki/%E6%B1%9F%E8%A5%BF%E7%9C%81" TargetMode="External"/><Relationship Id="rId31" Type="http://schemas.openxmlformats.org/officeDocument/2006/relationships/hyperlink" Target="http://zh.wikipedia.org/wiki/%E8%A5%BF%E8%97%8F%E8%87%AA%E6%B2%BB%E5%8C%BA" TargetMode="External"/><Relationship Id="rId4" Type="http://schemas.openxmlformats.org/officeDocument/2006/relationships/hyperlink" Target="http://zh.wikipedia.org/wiki/%E6%B5%99%E6%B1%9F%E7%9C%81" TargetMode="External"/><Relationship Id="rId9" Type="http://schemas.openxmlformats.org/officeDocument/2006/relationships/hyperlink" Target="http://zh.wikipedia.org/wiki/%E4%B8%8A%E6%B5%B7%E5%B8%82" TargetMode="External"/><Relationship Id="rId14" Type="http://schemas.openxmlformats.org/officeDocument/2006/relationships/hyperlink" Target="http://zh.wikipedia.org/wiki/%E5%AE%89%E5%BE%BD%E7%9C%81" TargetMode="External"/><Relationship Id="rId22" Type="http://schemas.openxmlformats.org/officeDocument/2006/relationships/hyperlink" Target="http://zh.wikipedia.org/wiki/%E5%90%89%E6%9E%97%E7%9C%81" TargetMode="External"/><Relationship Id="rId27" Type="http://schemas.openxmlformats.org/officeDocument/2006/relationships/hyperlink" Target="http://zh.wikipedia.org/wiki/%E7%94%98%E8%82%83%E7%9C%81" TargetMode="External"/><Relationship Id="rId30" Type="http://schemas.openxmlformats.org/officeDocument/2006/relationships/hyperlink" Target="http://zh.wikipedia.org/wiki/%E9%9D%92%E6%B5%B7%E7%9C%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0" workbookViewId="0">
      <selection activeCell="B29" sqref="B29:D29"/>
    </sheetView>
  </sheetViews>
  <sheetFormatPr defaultRowHeight="13.5" x14ac:dyDescent="0.15"/>
  <sheetData>
    <row r="1" spans="1:11" ht="14.25" thickBot="1" x14ac:dyDescent="0.2">
      <c r="A1" s="9" t="s">
        <v>35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5.75" thickBot="1" x14ac:dyDescent="0.2">
      <c r="A2" s="4" t="s">
        <v>36</v>
      </c>
      <c r="B2" s="5">
        <v>2010</v>
      </c>
      <c r="C2" s="5">
        <v>2009</v>
      </c>
      <c r="D2" s="5">
        <v>2008</v>
      </c>
      <c r="E2" s="5">
        <v>2005</v>
      </c>
      <c r="F2" s="5">
        <v>2000</v>
      </c>
      <c r="G2" s="5">
        <v>1995</v>
      </c>
      <c r="H2" s="5">
        <v>1990</v>
      </c>
      <c r="I2" s="5">
        <v>1985</v>
      </c>
      <c r="J2" s="5">
        <v>1980</v>
      </c>
      <c r="K2" s="5">
        <v>1978</v>
      </c>
    </row>
    <row r="3" spans="1:11" ht="15" thickBot="1" x14ac:dyDescent="0.2">
      <c r="A3" s="6" t="s">
        <v>37</v>
      </c>
      <c r="B3" s="7">
        <v>401513</v>
      </c>
      <c r="C3" s="7">
        <v>340903</v>
      </c>
      <c r="D3" s="7">
        <v>314045</v>
      </c>
      <c r="E3" s="7">
        <v>184937</v>
      </c>
      <c r="F3" s="7">
        <v>99215</v>
      </c>
      <c r="G3" s="7">
        <v>60794</v>
      </c>
      <c r="H3" s="7">
        <v>18668</v>
      </c>
      <c r="I3" s="8">
        <v>9016.0400000000009</v>
      </c>
      <c r="J3" s="8">
        <v>4545.62</v>
      </c>
      <c r="K3" s="8">
        <v>3645.22</v>
      </c>
    </row>
    <row r="4" spans="1:11" ht="15" thickBot="1" x14ac:dyDescent="0.2">
      <c r="A4" s="1" t="s">
        <v>6</v>
      </c>
      <c r="B4" s="2">
        <v>46013.06</v>
      </c>
      <c r="C4" s="2">
        <v>39482.559999999998</v>
      </c>
      <c r="D4" s="2">
        <v>36796.71</v>
      </c>
      <c r="E4" s="2">
        <v>22557.37</v>
      </c>
      <c r="F4" s="2">
        <v>10741.25</v>
      </c>
      <c r="G4" s="2">
        <v>5933.05</v>
      </c>
      <c r="H4" s="2">
        <v>1559.03</v>
      </c>
      <c r="I4" s="3">
        <v>577.38</v>
      </c>
      <c r="J4" s="3">
        <v>249.65</v>
      </c>
      <c r="K4" s="3">
        <v>185.85</v>
      </c>
    </row>
    <row r="5" spans="1:11" ht="15" thickBot="1" x14ac:dyDescent="0.2">
      <c r="A5" s="1" t="s">
        <v>7</v>
      </c>
      <c r="B5" s="2">
        <v>41425.480000000003</v>
      </c>
      <c r="C5" s="2">
        <v>34457.300000000003</v>
      </c>
      <c r="D5" s="2">
        <v>30981.98</v>
      </c>
      <c r="E5" s="2">
        <v>18598.689999999999</v>
      </c>
      <c r="F5" s="2">
        <v>8553.69</v>
      </c>
      <c r="G5" s="2">
        <v>5155.25</v>
      </c>
      <c r="H5" s="2">
        <v>1416.5</v>
      </c>
      <c r="I5" s="3">
        <v>651.82000000000005</v>
      </c>
      <c r="J5" s="3">
        <v>319.8</v>
      </c>
      <c r="K5" s="3">
        <v>249.24</v>
      </c>
    </row>
    <row r="6" spans="1:11" ht="15" thickBot="1" x14ac:dyDescent="0.2">
      <c r="A6" s="1" t="s">
        <v>8</v>
      </c>
      <c r="B6" s="2">
        <v>39169.919999999998</v>
      </c>
      <c r="C6" s="2">
        <v>33896.65</v>
      </c>
      <c r="D6" s="2">
        <v>30933.279999999999</v>
      </c>
      <c r="E6" s="2">
        <v>18366.87</v>
      </c>
      <c r="F6" s="2">
        <v>8337.4699999999993</v>
      </c>
      <c r="G6" s="2">
        <v>4953.3500000000004</v>
      </c>
      <c r="H6" s="2">
        <v>1511.19</v>
      </c>
      <c r="I6" s="3">
        <v>680.46</v>
      </c>
      <c r="J6" s="3">
        <v>292.13</v>
      </c>
      <c r="K6" s="3">
        <v>225.45</v>
      </c>
    </row>
    <row r="7" spans="1:11" ht="15" thickBot="1" x14ac:dyDescent="0.2">
      <c r="A7" s="1" t="s">
        <v>9</v>
      </c>
      <c r="B7" s="2">
        <v>27722.31</v>
      </c>
      <c r="C7" s="2">
        <v>22990.35</v>
      </c>
      <c r="D7" s="2">
        <v>21462.69</v>
      </c>
      <c r="E7" s="2">
        <v>13417.68</v>
      </c>
      <c r="F7" s="2">
        <v>6141.03</v>
      </c>
      <c r="G7" s="2">
        <v>3557.55</v>
      </c>
      <c r="H7" s="3">
        <v>904.69</v>
      </c>
      <c r="I7" s="3">
        <v>429.16</v>
      </c>
      <c r="J7" s="3">
        <v>179.92</v>
      </c>
      <c r="K7" s="3">
        <v>123.72</v>
      </c>
    </row>
    <row r="8" spans="1:11" ht="15" thickBot="1" x14ac:dyDescent="0.2">
      <c r="A8" s="1" t="s">
        <v>10</v>
      </c>
      <c r="B8" s="2">
        <v>23092.36</v>
      </c>
      <c r="C8" s="2">
        <v>19480.46</v>
      </c>
      <c r="D8" s="2">
        <v>18018.53</v>
      </c>
      <c r="E8" s="2">
        <v>10587.42</v>
      </c>
      <c r="F8" s="2">
        <v>5052.99</v>
      </c>
      <c r="G8" s="2">
        <v>2988.37</v>
      </c>
      <c r="H8" s="3">
        <v>934.65</v>
      </c>
      <c r="I8" s="3">
        <v>451.74</v>
      </c>
      <c r="J8" s="3">
        <v>229.16</v>
      </c>
      <c r="K8" s="3">
        <v>162.91999999999999</v>
      </c>
    </row>
    <row r="9" spans="1:11" ht="15" thickBot="1" x14ac:dyDescent="0.2">
      <c r="A9" s="1" t="s">
        <v>11</v>
      </c>
      <c r="B9" s="2">
        <v>20394.259999999998</v>
      </c>
      <c r="C9" s="2">
        <v>17235.48</v>
      </c>
      <c r="D9" s="2">
        <v>16011.97</v>
      </c>
      <c r="E9" s="2">
        <v>10012.11</v>
      </c>
      <c r="F9" s="2">
        <v>5043.96</v>
      </c>
      <c r="G9" s="2">
        <v>2849.52</v>
      </c>
      <c r="H9" s="3">
        <v>896.33</v>
      </c>
      <c r="I9" s="3">
        <v>396.75</v>
      </c>
      <c r="J9" s="3">
        <v>219.24</v>
      </c>
      <c r="K9" s="3">
        <v>183.06</v>
      </c>
    </row>
    <row r="10" spans="1:11" ht="15" thickBot="1" x14ac:dyDescent="0.2">
      <c r="A10" s="1" t="s">
        <v>12</v>
      </c>
      <c r="B10" s="2">
        <v>18457.27</v>
      </c>
      <c r="C10" s="2">
        <v>15212.5</v>
      </c>
      <c r="D10" s="2">
        <v>13668.6</v>
      </c>
      <c r="E10" s="2">
        <v>8047.3</v>
      </c>
      <c r="F10" s="2">
        <v>4669.1000000000004</v>
      </c>
      <c r="G10" s="2">
        <v>2793.4</v>
      </c>
      <c r="H10" s="2">
        <v>1062.7</v>
      </c>
      <c r="I10" s="3">
        <v>518.6</v>
      </c>
      <c r="J10" s="3">
        <v>281</v>
      </c>
      <c r="K10" s="3">
        <v>229.2</v>
      </c>
    </row>
    <row r="11" spans="1:11" ht="15" thickBot="1" x14ac:dyDescent="0.2">
      <c r="A11" s="1" t="s">
        <v>13</v>
      </c>
      <c r="B11" s="2">
        <v>17185.48</v>
      </c>
      <c r="C11" s="2">
        <v>14151.28</v>
      </c>
      <c r="D11" s="2">
        <v>12601.23</v>
      </c>
      <c r="E11" s="2">
        <v>7385.1</v>
      </c>
      <c r="F11" s="2">
        <v>3928.2</v>
      </c>
      <c r="G11" s="2">
        <v>2443.21</v>
      </c>
      <c r="H11" s="3">
        <v>890.95</v>
      </c>
      <c r="I11" s="3">
        <v>421.15</v>
      </c>
      <c r="J11" s="3">
        <v>229.31</v>
      </c>
      <c r="K11" s="3">
        <v>184.61</v>
      </c>
    </row>
    <row r="12" spans="1:11" ht="15" thickBot="1" x14ac:dyDescent="0.2">
      <c r="A12" s="1" t="s">
        <v>14</v>
      </c>
      <c r="B12" s="2">
        <v>17165.98</v>
      </c>
      <c r="C12" s="2">
        <v>15046.45</v>
      </c>
      <c r="D12" s="2">
        <v>14069.87</v>
      </c>
      <c r="E12" s="2">
        <v>9247.66</v>
      </c>
      <c r="F12" s="2">
        <v>4771.17</v>
      </c>
      <c r="G12" s="2">
        <v>2499.4299999999998</v>
      </c>
      <c r="H12" s="3">
        <v>781.66</v>
      </c>
      <c r="I12" s="3">
        <v>466.75</v>
      </c>
      <c r="J12" s="3">
        <v>311.89</v>
      </c>
      <c r="K12" s="3">
        <v>272.81</v>
      </c>
    </row>
    <row r="13" spans="1:11" ht="15" thickBot="1" x14ac:dyDescent="0.2">
      <c r="A13" s="1" t="s">
        <v>15</v>
      </c>
      <c r="B13" s="2">
        <v>16037.96</v>
      </c>
      <c r="C13" s="2">
        <v>13059.69</v>
      </c>
      <c r="D13" s="2">
        <v>11555</v>
      </c>
      <c r="E13" s="2">
        <v>6596.1</v>
      </c>
      <c r="F13" s="2">
        <v>3551.49</v>
      </c>
      <c r="G13" s="2">
        <v>2132.13</v>
      </c>
      <c r="H13" s="3">
        <v>744.44</v>
      </c>
      <c r="I13" s="3">
        <v>349.95</v>
      </c>
      <c r="J13" s="3">
        <v>191.72</v>
      </c>
      <c r="K13" s="3">
        <v>146.99</v>
      </c>
    </row>
    <row r="14" spans="1:11" ht="15" thickBot="1" x14ac:dyDescent="0.2">
      <c r="A14" s="1" t="s">
        <v>16</v>
      </c>
      <c r="B14" s="2">
        <v>15967.61</v>
      </c>
      <c r="C14" s="2">
        <v>12961.1</v>
      </c>
      <c r="D14" s="2">
        <v>11328.92</v>
      </c>
      <c r="E14" s="2">
        <v>6590.19</v>
      </c>
      <c r="F14" s="2">
        <v>3545.39</v>
      </c>
      <c r="G14" s="2">
        <v>2109.38</v>
      </c>
      <c r="H14" s="3">
        <v>824.38</v>
      </c>
      <c r="I14" s="3">
        <v>396.26</v>
      </c>
      <c r="J14" s="3">
        <v>199.38</v>
      </c>
      <c r="K14" s="3">
        <v>151</v>
      </c>
    </row>
    <row r="15" spans="1:11" ht="15" thickBot="1" x14ac:dyDescent="0.2">
      <c r="A15" s="1" t="s">
        <v>17</v>
      </c>
      <c r="B15" s="2">
        <v>14737.12</v>
      </c>
      <c r="C15" s="2">
        <v>12236.53</v>
      </c>
      <c r="D15" s="2">
        <v>10823.01</v>
      </c>
      <c r="E15" s="2">
        <v>6554.69</v>
      </c>
      <c r="F15" s="2">
        <v>3764.54</v>
      </c>
      <c r="G15" s="2">
        <v>2094.9</v>
      </c>
      <c r="H15" s="3">
        <v>522.28</v>
      </c>
      <c r="I15" s="3">
        <v>200.48</v>
      </c>
      <c r="J15" s="3">
        <v>87.06</v>
      </c>
      <c r="K15" s="3">
        <v>66.37</v>
      </c>
    </row>
    <row r="16" spans="1:11" ht="15" thickBot="1" x14ac:dyDescent="0.2">
      <c r="A16" s="1" t="s">
        <v>18</v>
      </c>
      <c r="B16" s="2">
        <v>14113.58</v>
      </c>
      <c r="C16" s="2">
        <v>12153</v>
      </c>
      <c r="D16" s="2">
        <v>11115</v>
      </c>
      <c r="E16" s="2">
        <v>6969.5</v>
      </c>
      <c r="F16" s="2">
        <v>3161.7</v>
      </c>
      <c r="G16" s="2">
        <v>1507.7</v>
      </c>
      <c r="H16" s="3">
        <v>500.8</v>
      </c>
      <c r="I16" s="3">
        <v>257.10000000000002</v>
      </c>
      <c r="J16" s="3">
        <v>139.1</v>
      </c>
      <c r="K16" s="3">
        <v>108.8</v>
      </c>
    </row>
    <row r="17" spans="1:11" ht="15" thickBot="1" x14ac:dyDescent="0.2">
      <c r="A17" s="1" t="s">
        <v>19</v>
      </c>
      <c r="B17" s="2">
        <v>12359.33</v>
      </c>
      <c r="C17" s="2">
        <v>10062.82</v>
      </c>
      <c r="D17" s="2">
        <v>8851.66</v>
      </c>
      <c r="E17" s="2">
        <v>5350.17</v>
      </c>
      <c r="F17" s="2">
        <v>2902.09</v>
      </c>
      <c r="G17" s="2">
        <v>1810.66</v>
      </c>
      <c r="H17" s="3">
        <v>658</v>
      </c>
      <c r="I17" s="3">
        <v>331.24</v>
      </c>
      <c r="J17" s="3">
        <v>140.88</v>
      </c>
      <c r="K17" s="3">
        <v>113.96</v>
      </c>
    </row>
    <row r="18" spans="1:11" ht="15" thickBot="1" x14ac:dyDescent="0.2">
      <c r="A18" s="1" t="s">
        <v>20</v>
      </c>
      <c r="B18" s="2">
        <v>11672</v>
      </c>
      <c r="C18" s="2">
        <v>9740.25</v>
      </c>
      <c r="D18" s="2">
        <v>8496.2000000000007</v>
      </c>
      <c r="E18" s="2">
        <v>3905.03</v>
      </c>
      <c r="F18" s="2">
        <v>1539.12</v>
      </c>
      <c r="G18" s="3">
        <v>857.06</v>
      </c>
      <c r="H18" s="3">
        <v>319.31</v>
      </c>
      <c r="I18" s="3">
        <v>163.83000000000001</v>
      </c>
      <c r="J18" s="3">
        <v>68.400000000000006</v>
      </c>
      <c r="K18" s="3">
        <v>58.04</v>
      </c>
    </row>
    <row r="19" spans="1:11" ht="15" thickBot="1" x14ac:dyDescent="0.2">
      <c r="A19" s="1" t="s">
        <v>21</v>
      </c>
      <c r="B19" s="2">
        <v>10368.6</v>
      </c>
      <c r="C19" s="2">
        <v>8587</v>
      </c>
      <c r="D19" s="2">
        <v>8314.4</v>
      </c>
      <c r="E19" s="2">
        <v>5513.7</v>
      </c>
      <c r="F19" s="2">
        <v>3151.4</v>
      </c>
      <c r="G19" s="2">
        <v>1991.4</v>
      </c>
      <c r="H19" s="3">
        <v>715.2</v>
      </c>
      <c r="I19" s="3">
        <v>355</v>
      </c>
      <c r="J19" s="3">
        <v>221</v>
      </c>
      <c r="K19" s="3">
        <v>174.8</v>
      </c>
    </row>
    <row r="20" spans="1:11" ht="15" thickBot="1" x14ac:dyDescent="0.2">
      <c r="A20" s="1" t="s">
        <v>22</v>
      </c>
      <c r="B20" s="2">
        <v>10123.48</v>
      </c>
      <c r="C20" s="2">
        <v>8169.8</v>
      </c>
      <c r="D20" s="2">
        <v>7314.58</v>
      </c>
      <c r="E20" s="2">
        <v>3933.72</v>
      </c>
      <c r="F20" s="2">
        <v>1804</v>
      </c>
      <c r="G20" s="2">
        <v>1036.8499999999999</v>
      </c>
      <c r="H20" s="3">
        <v>404.3</v>
      </c>
      <c r="I20" s="3">
        <v>180.87</v>
      </c>
      <c r="J20" s="3">
        <v>94.91</v>
      </c>
      <c r="K20" s="3">
        <v>81.069999999999993</v>
      </c>
    </row>
    <row r="21" spans="1:11" ht="15" thickBot="1" x14ac:dyDescent="0.2">
      <c r="A21" s="1" t="s">
        <v>23</v>
      </c>
      <c r="B21" s="2">
        <v>9569.85</v>
      </c>
      <c r="C21" s="2">
        <v>7759.16</v>
      </c>
      <c r="D21" s="2">
        <v>7021</v>
      </c>
      <c r="E21" s="2">
        <v>3984.1</v>
      </c>
      <c r="F21" s="2">
        <v>2080.04</v>
      </c>
      <c r="G21" s="2">
        <v>1497.56</v>
      </c>
      <c r="H21" s="3">
        <v>449.06</v>
      </c>
      <c r="I21" s="3">
        <v>180.97</v>
      </c>
      <c r="J21" s="3">
        <v>97.33</v>
      </c>
      <c r="K21" s="3">
        <v>75.849999999999994</v>
      </c>
    </row>
    <row r="22" spans="1:11" ht="15" thickBot="1" x14ac:dyDescent="0.2">
      <c r="A22" s="1" t="s">
        <v>24</v>
      </c>
      <c r="B22" s="2">
        <v>9451.26</v>
      </c>
      <c r="C22" s="2">
        <v>7655.18</v>
      </c>
      <c r="D22" s="2">
        <v>6971.05</v>
      </c>
      <c r="E22" s="2">
        <v>4056.76</v>
      </c>
      <c r="F22" s="2">
        <v>2003.07</v>
      </c>
      <c r="G22" s="2">
        <v>1169.73</v>
      </c>
      <c r="H22" s="3">
        <v>428.62</v>
      </c>
      <c r="I22" s="3">
        <v>207.89</v>
      </c>
      <c r="J22" s="3">
        <v>111.15</v>
      </c>
      <c r="K22" s="3">
        <v>87</v>
      </c>
    </row>
    <row r="23" spans="1:11" ht="15" thickBot="1" x14ac:dyDescent="0.2">
      <c r="A23" s="1" t="s">
        <v>25</v>
      </c>
      <c r="B23" s="2">
        <v>9224.4599999999991</v>
      </c>
      <c r="C23" s="2">
        <v>7521.85</v>
      </c>
      <c r="D23" s="2">
        <v>6719.01</v>
      </c>
      <c r="E23" s="2">
        <v>3905.64</v>
      </c>
      <c r="F23" s="2">
        <v>1701.88</v>
      </c>
      <c r="G23" s="3">
        <v>931.97</v>
      </c>
      <c r="H23" s="3">
        <v>310.95</v>
      </c>
      <c r="I23" s="3">
        <v>175.78</v>
      </c>
      <c r="J23" s="3">
        <v>103.53</v>
      </c>
      <c r="K23" s="3">
        <v>82.65</v>
      </c>
    </row>
    <row r="24" spans="1:11" ht="15" thickBot="1" x14ac:dyDescent="0.2">
      <c r="A24" s="1" t="s">
        <v>26</v>
      </c>
      <c r="B24" s="2">
        <v>9200.86</v>
      </c>
      <c r="C24" s="2">
        <v>7358.31</v>
      </c>
      <c r="D24" s="2">
        <v>7315.4</v>
      </c>
      <c r="E24" s="2">
        <v>4230.53</v>
      </c>
      <c r="F24" s="2">
        <v>1845.72</v>
      </c>
      <c r="G24" s="2">
        <v>1076.03</v>
      </c>
      <c r="H24" s="3">
        <v>429.27</v>
      </c>
      <c r="I24" s="3">
        <v>218.99</v>
      </c>
      <c r="J24" s="3">
        <v>108.76</v>
      </c>
      <c r="K24" s="3">
        <v>87.99</v>
      </c>
    </row>
    <row r="25" spans="1:11" ht="15" thickBot="1" x14ac:dyDescent="0.2">
      <c r="A25" s="1" t="s">
        <v>27</v>
      </c>
      <c r="B25" s="2">
        <v>8667.58</v>
      </c>
      <c r="C25" s="2">
        <v>7278.75</v>
      </c>
      <c r="D25" s="2">
        <v>6426.1</v>
      </c>
      <c r="E25" s="2">
        <v>3620.27</v>
      </c>
      <c r="F25" s="2">
        <v>1951.51</v>
      </c>
      <c r="G25" s="2">
        <v>1137.23</v>
      </c>
      <c r="H25" s="3">
        <v>425.28</v>
      </c>
      <c r="I25" s="3">
        <v>200.44</v>
      </c>
      <c r="J25" s="3">
        <v>98.59</v>
      </c>
      <c r="K25" s="3">
        <v>81.98</v>
      </c>
    </row>
    <row r="26" spans="1:11" ht="15" thickBot="1" x14ac:dyDescent="0.2">
      <c r="A26" s="1" t="s">
        <v>28</v>
      </c>
      <c r="B26" s="2">
        <v>7925.58</v>
      </c>
      <c r="C26" s="2">
        <v>6530.01</v>
      </c>
      <c r="D26" s="2">
        <v>5793.66</v>
      </c>
      <c r="E26" s="2">
        <v>3467.72</v>
      </c>
      <c r="F26" s="2">
        <v>1791</v>
      </c>
      <c r="G26" s="2">
        <v>1123.06</v>
      </c>
      <c r="H26" s="3">
        <v>327.75</v>
      </c>
      <c r="I26" s="3">
        <v>164.32</v>
      </c>
      <c r="J26" s="3">
        <v>90.68</v>
      </c>
      <c r="K26" s="3">
        <v>71.7</v>
      </c>
    </row>
    <row r="27" spans="1:11" ht="15" thickBot="1" x14ac:dyDescent="0.2">
      <c r="A27" s="1" t="s">
        <v>29</v>
      </c>
      <c r="B27" s="2">
        <v>7224.18</v>
      </c>
      <c r="C27" s="2">
        <v>6169.75</v>
      </c>
      <c r="D27" s="2">
        <v>5692.12</v>
      </c>
      <c r="E27" s="2">
        <v>3462.73</v>
      </c>
      <c r="F27" s="2">
        <v>2011.19</v>
      </c>
      <c r="G27" s="2">
        <v>1222.1500000000001</v>
      </c>
      <c r="H27" s="3">
        <v>451.67</v>
      </c>
      <c r="I27" s="3">
        <v>164.96</v>
      </c>
      <c r="J27" s="3">
        <v>84.27</v>
      </c>
      <c r="K27" s="3">
        <v>69.05</v>
      </c>
    </row>
    <row r="28" spans="1:11" ht="15" thickBot="1" x14ac:dyDescent="0.2">
      <c r="A28" s="1" t="s">
        <v>30</v>
      </c>
      <c r="B28" s="2">
        <v>5437.47</v>
      </c>
      <c r="C28" s="2">
        <v>4277.05</v>
      </c>
      <c r="D28" s="2">
        <v>4183.21</v>
      </c>
      <c r="E28" s="2">
        <v>2604.14</v>
      </c>
      <c r="F28" s="2">
        <v>1363.56</v>
      </c>
      <c r="G28" s="3">
        <v>814.85</v>
      </c>
      <c r="H28" s="3">
        <v>261.44</v>
      </c>
      <c r="I28" s="3">
        <v>112.24</v>
      </c>
      <c r="J28" s="3">
        <v>53.24</v>
      </c>
      <c r="K28" s="3">
        <v>39.07</v>
      </c>
    </row>
    <row r="29" spans="1:11" ht="15" thickBot="1" x14ac:dyDescent="0.2">
      <c r="A29" s="1" t="s">
        <v>31</v>
      </c>
      <c r="B29" s="2">
        <v>4602.16</v>
      </c>
      <c r="C29" s="2">
        <v>3912.68</v>
      </c>
      <c r="D29" s="2">
        <v>3561.56</v>
      </c>
      <c r="E29" s="2">
        <v>2005.42</v>
      </c>
      <c r="F29" s="2">
        <v>1029.92</v>
      </c>
      <c r="G29" s="3">
        <v>636.21</v>
      </c>
      <c r="H29" s="3">
        <v>260.14</v>
      </c>
      <c r="I29" s="3">
        <v>123.92</v>
      </c>
      <c r="J29" s="3">
        <v>60.26</v>
      </c>
      <c r="K29" s="3">
        <v>46.62</v>
      </c>
    </row>
    <row r="30" spans="1:11" ht="15" thickBot="1" x14ac:dyDescent="0.2">
      <c r="A30" s="1" t="s">
        <v>32</v>
      </c>
      <c r="B30" s="2">
        <v>4120.75</v>
      </c>
      <c r="C30" s="2">
        <v>3387.56</v>
      </c>
      <c r="D30" s="2">
        <v>3166.82</v>
      </c>
      <c r="E30" s="2">
        <v>1933.98</v>
      </c>
      <c r="F30" s="2">
        <v>1052.8800000000001</v>
      </c>
      <c r="G30" s="3">
        <v>557.76</v>
      </c>
      <c r="H30" s="3">
        <v>242.8</v>
      </c>
      <c r="I30" s="3">
        <v>123.39</v>
      </c>
      <c r="J30" s="3">
        <v>73.900000000000006</v>
      </c>
      <c r="K30" s="3">
        <v>64.73</v>
      </c>
    </row>
    <row r="31" spans="1:11" ht="15" thickBot="1" x14ac:dyDescent="0.2">
      <c r="A31" s="1" t="s">
        <v>33</v>
      </c>
      <c r="B31" s="2">
        <v>2064.5</v>
      </c>
      <c r="C31" s="2">
        <v>1654.21</v>
      </c>
      <c r="D31" s="2">
        <v>1503.06</v>
      </c>
      <c r="E31" s="3">
        <v>918.75</v>
      </c>
      <c r="F31" s="3">
        <v>526.82000000000005</v>
      </c>
      <c r="G31" s="3">
        <v>363.25</v>
      </c>
      <c r="H31" s="3">
        <v>102.42</v>
      </c>
      <c r="I31" s="3">
        <v>43.26</v>
      </c>
      <c r="J31" s="3"/>
      <c r="K31" s="3"/>
    </row>
    <row r="32" spans="1:11" ht="15" thickBot="1" x14ac:dyDescent="0.2">
      <c r="A32" s="1" t="s">
        <v>34</v>
      </c>
      <c r="B32" s="2">
        <v>1689.65</v>
      </c>
      <c r="C32" s="2">
        <v>1353.31</v>
      </c>
      <c r="D32" s="2">
        <v>1203.92</v>
      </c>
      <c r="E32" s="3">
        <v>612.61</v>
      </c>
      <c r="F32" s="3">
        <v>295.02</v>
      </c>
      <c r="G32" s="3">
        <v>175.19</v>
      </c>
      <c r="H32" s="3">
        <v>64.84</v>
      </c>
      <c r="I32" s="3">
        <v>30.27</v>
      </c>
      <c r="J32" s="3">
        <v>15.96</v>
      </c>
      <c r="K32" s="3">
        <v>13</v>
      </c>
    </row>
    <row r="33" spans="1:11" ht="15" thickBot="1" x14ac:dyDescent="0.2">
      <c r="A33" s="1" t="s">
        <v>38</v>
      </c>
      <c r="B33" s="2">
        <v>1350.43</v>
      </c>
      <c r="C33" s="2">
        <v>1081.27</v>
      </c>
      <c r="D33" s="2">
        <v>1018.62</v>
      </c>
      <c r="E33" s="3">
        <v>543.32000000000005</v>
      </c>
      <c r="F33" s="3">
        <v>263.68</v>
      </c>
      <c r="G33" s="3">
        <v>167.8</v>
      </c>
      <c r="H33" s="3">
        <v>69.94</v>
      </c>
      <c r="I33" s="3">
        <v>33.01</v>
      </c>
      <c r="J33" s="3">
        <v>17.79</v>
      </c>
      <c r="K33" s="3">
        <v>15.54</v>
      </c>
    </row>
    <row r="34" spans="1:11" ht="15" thickBot="1" x14ac:dyDescent="0.2">
      <c r="A34" s="1" t="s">
        <v>39</v>
      </c>
      <c r="B34" s="3">
        <v>507.46</v>
      </c>
      <c r="C34" s="3">
        <v>441.36</v>
      </c>
      <c r="D34" s="3">
        <v>394.85</v>
      </c>
      <c r="E34" s="3">
        <v>248.8</v>
      </c>
      <c r="F34" s="3">
        <v>117.8</v>
      </c>
      <c r="G34" s="3">
        <v>56.11</v>
      </c>
      <c r="H34" s="3">
        <v>27.7</v>
      </c>
      <c r="I34" s="3">
        <v>17.760000000000002</v>
      </c>
      <c r="J34" s="3">
        <v>8.67</v>
      </c>
      <c r="K34" s="3">
        <v>6.65</v>
      </c>
    </row>
  </sheetData>
  <mergeCells count="1">
    <mergeCell ref="A1:K1"/>
  </mergeCells>
  <phoneticPr fontId="1" type="noConversion"/>
  <hyperlinks>
    <hyperlink ref="A4" r:id="rId1" tooltip="广东省" display="http://zh.wikipedia.org/wiki/%E5%B9%BF%E4%B8%9C%E7%9C%81"/>
    <hyperlink ref="A5" r:id="rId2" tooltip="江苏省" display="http://zh.wikipedia.org/wiki/%E6%B1%9F%E8%8B%8F%E7%9C%81"/>
    <hyperlink ref="A6" r:id="rId3" tooltip="山东省" display="http://zh.wikipedia.org/wiki/%E5%B1%B1%E4%B8%9C%E7%9C%81"/>
    <hyperlink ref="A7" r:id="rId4" tooltip="浙江省" display="http://zh.wikipedia.org/wiki/%E6%B5%99%E6%B1%9F%E7%9C%81"/>
    <hyperlink ref="A8" r:id="rId5" tooltip="河南省" display="http://zh.wikipedia.org/wiki/%E6%B2%B3%E5%8D%97%E7%9C%81"/>
    <hyperlink ref="A9" r:id="rId6" tooltip="河北省" display="http://zh.wikipedia.org/wiki/%E6%B2%B3%E5%8C%97%E7%9C%81"/>
    <hyperlink ref="A10" r:id="rId7" tooltip="辽宁省" display="http://zh.wikipedia.org/wiki/%E8%BE%BD%E5%AE%81%E7%9C%81"/>
    <hyperlink ref="A11" r:id="rId8" tooltip="四川省" display="http://zh.wikipedia.org/wiki/%E5%9B%9B%E5%B7%9D%E7%9C%81"/>
    <hyperlink ref="A12" r:id="rId9" tooltip="上海市" display="http://zh.wikipedia.org/wiki/%E4%B8%8A%E6%B5%B7%E5%B8%82"/>
    <hyperlink ref="A13" r:id="rId10" tooltip="湖南省" display="http://zh.wikipedia.org/wiki/%E6%B9%96%E5%8D%97%E7%9C%81"/>
    <hyperlink ref="A14" r:id="rId11" tooltip="湖北省" display="http://zh.wikipedia.org/wiki/%E6%B9%96%E5%8C%97%E7%9C%81"/>
    <hyperlink ref="A15" r:id="rId12" tooltip="福建省" display="http://zh.wikipedia.org/wiki/%E7%A6%8F%E5%BB%BA%E7%9C%81"/>
    <hyperlink ref="A16" r:id="rId13" tooltip="北京市" display="http://zh.wikipedia.org/wiki/%E5%8C%97%E4%BA%AC%E5%B8%82"/>
    <hyperlink ref="A17" r:id="rId14" tooltip="安徽省" display="http://zh.wikipedia.org/wiki/%E5%AE%89%E5%BE%BD%E7%9C%81"/>
    <hyperlink ref="A18" r:id="rId15" tooltip="内蒙古自治区" display="http://zh.wikipedia.org/wiki/%E5%86%85%E8%92%99%E5%8F%A4%E8%87%AA%E6%B2%BB%E5%8C%BA"/>
    <hyperlink ref="A19" r:id="rId16" tooltip="黑龙江省" display="http://zh.wikipedia.org/wiki/%E9%BB%91%E9%BE%99%E6%B1%9F%E7%9C%81"/>
    <hyperlink ref="A20" r:id="rId17" tooltip="陕西省" display="http://zh.wikipedia.org/wiki/%E9%99%95%E8%A5%BF%E7%9C%81"/>
    <hyperlink ref="A21" r:id="rId18" tooltip="广西壮族自治区" display="http://zh.wikipedia.org/wiki/%E5%B9%BF%E8%A5%BF%E5%A3%AE%E6%97%8F%E8%87%AA%E6%B2%BB%E5%8C%BA"/>
    <hyperlink ref="A22" r:id="rId19" tooltip="江西省" display="http://zh.wikipedia.org/wiki/%E6%B1%9F%E8%A5%BF%E7%9C%81"/>
    <hyperlink ref="A23" r:id="rId20" tooltip="天津市" display="http://zh.wikipedia.org/wiki/%E5%A4%A9%E6%B4%A5%E5%B8%82"/>
    <hyperlink ref="A24" r:id="rId21" tooltip="山西省" display="http://zh.wikipedia.org/wiki/%E5%B1%B1%E8%A5%BF%E7%9C%81"/>
    <hyperlink ref="A25" r:id="rId22" tooltip="吉林省" display="http://zh.wikipedia.org/wiki/%E5%90%89%E6%9E%97%E7%9C%81"/>
    <hyperlink ref="A26" r:id="rId23" tooltip="重庆市" display="http://zh.wikipedia.org/wiki/%E9%87%8D%E5%BA%86%E5%B8%82"/>
    <hyperlink ref="A27" r:id="rId24" tooltip="云南省" display="http://zh.wikipedia.org/wiki/%E4%BA%91%E5%8D%97%E7%9C%81"/>
    <hyperlink ref="A28" r:id="rId25" tooltip="新疆维吾尔自治区" display="http://zh.wikipedia.org/wiki/%E6%96%B0%E7%96%86%E7%BB%B4%E5%90%BE%E5%B0%94%E8%87%AA%E6%B2%BB%E5%8C%BA"/>
    <hyperlink ref="A29" r:id="rId26" tooltip="贵州省" display="http://zh.wikipedia.org/wiki/%E8%B4%B5%E5%B7%9E%E7%9C%81"/>
    <hyperlink ref="A30" r:id="rId27" tooltip="甘肃省" display="http://zh.wikipedia.org/wiki/%E7%94%98%E8%82%83%E7%9C%81"/>
    <hyperlink ref="A31" r:id="rId28" tooltip="海南省" display="http://zh.wikipedia.org/wiki/%E6%B5%B7%E5%8D%97%E7%9C%81"/>
    <hyperlink ref="A32" r:id="rId29" tooltip="宁夏回族自治区" display="http://zh.wikipedia.org/wiki/%E5%AE%81%E5%A4%8F%E5%9B%9E%E6%97%8F%E8%87%AA%E6%B2%BB%E5%8C%BA"/>
    <hyperlink ref="A33" r:id="rId30" tooltip="青海省" display="http://zh.wikipedia.org/wiki/%E9%9D%92%E6%B5%B7%E7%9C%81"/>
    <hyperlink ref="A34" r:id="rId31" tooltip="西藏自治区" display="http://zh.wikipedia.org/wiki/%E8%A5%BF%E8%97%8F%E8%87%AA%E6%B2%BB%E5%8C%B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5" workbookViewId="0">
      <selection activeCell="K25" sqref="K25:M25"/>
    </sheetView>
  </sheetViews>
  <sheetFormatPr defaultRowHeight="13.5" x14ac:dyDescent="0.15"/>
  <cols>
    <col min="1" max="1" width="14.125" customWidth="1"/>
  </cols>
  <sheetData>
    <row r="1" spans="1:14" x14ac:dyDescent="0.15">
      <c r="A1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46</v>
      </c>
      <c r="H1" s="11" t="s">
        <v>47</v>
      </c>
      <c r="I1" s="11" t="s">
        <v>48</v>
      </c>
      <c r="J1" s="11" t="s">
        <v>49</v>
      </c>
      <c r="K1" s="11" t="s">
        <v>50</v>
      </c>
      <c r="L1" s="11" t="s">
        <v>51</v>
      </c>
      <c r="M1" s="11" t="s">
        <v>52</v>
      </c>
      <c r="N1" s="11" t="s">
        <v>53</v>
      </c>
    </row>
    <row r="2" spans="1:14" x14ac:dyDescent="0.15">
      <c r="A2" t="s">
        <v>54</v>
      </c>
      <c r="B2" s="12">
        <v>41.71</v>
      </c>
      <c r="C2" s="12">
        <v>40.4</v>
      </c>
      <c r="D2" s="12">
        <v>38.93</v>
      </c>
      <c r="E2" s="12">
        <v>34.619999999999997</v>
      </c>
      <c r="F2" s="12">
        <v>35</v>
      </c>
      <c r="G2" s="12">
        <f>AVERAGE(F2,H2)</f>
        <v>34.75</v>
      </c>
      <c r="H2" s="12">
        <v>34.5</v>
      </c>
      <c r="I2" s="12">
        <v>34.296858126702709</v>
      </c>
      <c r="J2" s="12">
        <v>34.805</v>
      </c>
      <c r="K2" s="12">
        <v>35.08</v>
      </c>
      <c r="L2" s="12">
        <v>35.5</v>
      </c>
      <c r="M2" s="12">
        <v>35.196469086468895</v>
      </c>
      <c r="N2" s="12">
        <v>35.196469086468895</v>
      </c>
    </row>
    <row r="3" spans="1:14" x14ac:dyDescent="0.15">
      <c r="A3" t="s">
        <v>55</v>
      </c>
      <c r="B3" s="12">
        <v>25.5</v>
      </c>
      <c r="C3" s="12">
        <v>22.64</v>
      </c>
      <c r="D3" s="12">
        <v>19.14</v>
      </c>
      <c r="E3" s="12">
        <v>19.96</v>
      </c>
      <c r="F3" s="12">
        <v>20.5</v>
      </c>
      <c r="G3" s="12">
        <f t="shared" ref="G3:G32" si="0">AVERAGE(F3,H3)</f>
        <v>21.795000000000002</v>
      </c>
      <c r="H3" s="12">
        <v>23.09</v>
      </c>
      <c r="I3" s="12">
        <v>22.96</v>
      </c>
      <c r="J3" s="12">
        <v>23.37</v>
      </c>
      <c r="K3" s="12">
        <v>22.33</v>
      </c>
      <c r="L3" s="12">
        <v>23.4</v>
      </c>
      <c r="M3" s="12">
        <v>22.485599999999998</v>
      </c>
      <c r="N3" s="12">
        <v>22.485599999999998</v>
      </c>
    </row>
    <row r="4" spans="1:14" x14ac:dyDescent="0.15">
      <c r="A4" t="s">
        <v>56</v>
      </c>
      <c r="B4" s="12">
        <v>224.88</v>
      </c>
      <c r="C4" s="12">
        <v>212.16</v>
      </c>
      <c r="D4" s="12">
        <v>211.24</v>
      </c>
      <c r="E4" s="12">
        <v>211.38</v>
      </c>
      <c r="F4" s="12">
        <v>199.8</v>
      </c>
      <c r="G4" s="12">
        <f t="shared" si="0"/>
        <v>200.79000000000002</v>
      </c>
      <c r="H4" s="12">
        <v>201.78</v>
      </c>
      <c r="I4" s="12">
        <v>204</v>
      </c>
      <c r="J4" s="12">
        <v>202.5</v>
      </c>
      <c r="K4" s="12">
        <v>195.02</v>
      </c>
      <c r="L4" s="12">
        <v>193.7</v>
      </c>
      <c r="M4" s="12">
        <v>193.6807</v>
      </c>
      <c r="N4" s="12">
        <v>193.6807</v>
      </c>
    </row>
    <row r="5" spans="1:14" x14ac:dyDescent="0.15">
      <c r="A5" t="s">
        <v>57</v>
      </c>
      <c r="B5" s="12">
        <v>56.79</v>
      </c>
      <c r="C5" s="12">
        <v>56.36</v>
      </c>
      <c r="D5" s="12">
        <v>57.58</v>
      </c>
      <c r="E5" s="12">
        <v>57.5</v>
      </c>
      <c r="F5" s="12">
        <v>56.2</v>
      </c>
      <c r="G5" s="12">
        <f t="shared" si="0"/>
        <v>55.96</v>
      </c>
      <c r="H5" s="12">
        <v>55.72</v>
      </c>
      <c r="I5" s="12">
        <v>59.285400000000003</v>
      </c>
      <c r="J5" s="12">
        <v>58.742400000000011</v>
      </c>
      <c r="K5" s="12">
        <v>56.92</v>
      </c>
      <c r="L5" s="12">
        <v>56.3</v>
      </c>
      <c r="M5" s="12">
        <v>63.776000000000003</v>
      </c>
      <c r="N5" s="12">
        <v>63.776000000000003</v>
      </c>
    </row>
    <row r="6" spans="1:14" x14ac:dyDescent="0.15">
      <c r="A6" t="s">
        <v>58</v>
      </c>
      <c r="B6" s="12">
        <v>166.58</v>
      </c>
      <c r="C6" s="12">
        <v>172.24</v>
      </c>
      <c r="D6" s="12">
        <v>175.83</v>
      </c>
      <c r="E6" s="12">
        <v>178.23</v>
      </c>
      <c r="F6" s="12">
        <v>166.9</v>
      </c>
      <c r="G6" s="12">
        <f t="shared" si="0"/>
        <v>170.82999999999998</v>
      </c>
      <c r="H6" s="12">
        <v>174.76</v>
      </c>
      <c r="I6" s="12">
        <v>178.69118</v>
      </c>
      <c r="J6" s="12">
        <v>180.03925500000003</v>
      </c>
      <c r="K6" s="12">
        <v>175.78</v>
      </c>
      <c r="L6" s="12">
        <v>181.3</v>
      </c>
      <c r="M6" s="12">
        <v>181.90437737013886</v>
      </c>
      <c r="N6" s="12">
        <v>181.90437737013886</v>
      </c>
    </row>
    <row r="7" spans="1:14" x14ac:dyDescent="0.15">
      <c r="A7" t="s">
        <v>59</v>
      </c>
      <c r="B7" s="12">
        <v>144.79</v>
      </c>
      <c r="C7" s="12">
        <v>136.36000000000001</v>
      </c>
      <c r="D7" s="12">
        <v>128.77000000000001</v>
      </c>
      <c r="E7" s="12">
        <v>127.13</v>
      </c>
      <c r="F7" s="12">
        <v>128.30000000000001</v>
      </c>
      <c r="G7" s="12">
        <f t="shared" si="0"/>
        <v>130.78</v>
      </c>
      <c r="H7" s="12">
        <v>133.26</v>
      </c>
      <c r="I7" s="12">
        <v>141.24</v>
      </c>
      <c r="J7" s="12">
        <v>142.87</v>
      </c>
      <c r="K7" s="12">
        <v>142.78</v>
      </c>
      <c r="L7" s="12">
        <v>142.80000000000001</v>
      </c>
      <c r="M7" s="12">
        <v>143.66999999999999</v>
      </c>
      <c r="N7" s="12">
        <v>143.66999999999999</v>
      </c>
    </row>
    <row r="8" spans="1:14" x14ac:dyDescent="0.15">
      <c r="A8" t="s">
        <v>60</v>
      </c>
      <c r="B8" s="12">
        <v>105.62</v>
      </c>
      <c r="C8" s="12">
        <v>113.46</v>
      </c>
      <c r="D8" s="12">
        <v>105.1</v>
      </c>
      <c r="E8" s="12">
        <v>111.69</v>
      </c>
      <c r="F8" s="12">
        <v>104</v>
      </c>
      <c r="G8" s="12">
        <f t="shared" si="0"/>
        <v>101.19499999999999</v>
      </c>
      <c r="H8" s="12">
        <v>98.39</v>
      </c>
      <c r="I8" s="12">
        <v>102.9</v>
      </c>
      <c r="J8" s="12">
        <v>100.78</v>
      </c>
      <c r="K8" s="12">
        <v>104.08</v>
      </c>
      <c r="L8" s="12">
        <v>111.1</v>
      </c>
      <c r="M8" s="12">
        <v>120.04</v>
      </c>
      <c r="N8" s="12">
        <v>120.04</v>
      </c>
    </row>
    <row r="9" spans="1:14" x14ac:dyDescent="0.15">
      <c r="A9" t="s">
        <v>21</v>
      </c>
      <c r="B9" s="12">
        <v>303.55</v>
      </c>
      <c r="C9" s="12">
        <v>296.75</v>
      </c>
      <c r="D9" s="12">
        <v>287.52999999999997</v>
      </c>
      <c r="E9" s="12">
        <v>252.28</v>
      </c>
      <c r="F9" s="12">
        <v>245.8</v>
      </c>
      <c r="G9" s="12">
        <f t="shared" si="0"/>
        <v>258.65499999999997</v>
      </c>
      <c r="H9" s="12">
        <v>271.51</v>
      </c>
      <c r="I9" s="12">
        <v>286.20999999999998</v>
      </c>
      <c r="J9" s="12">
        <v>291.37</v>
      </c>
      <c r="K9" s="12">
        <v>297.01</v>
      </c>
      <c r="L9" s="12">
        <v>316.3</v>
      </c>
      <c r="M9" s="12">
        <v>325.00330000000008</v>
      </c>
      <c r="N9" s="12">
        <v>325.00330000000008</v>
      </c>
    </row>
    <row r="10" spans="1:14" x14ac:dyDescent="0.15">
      <c r="A10" t="s">
        <v>0</v>
      </c>
      <c r="B10" s="12">
        <v>111.19</v>
      </c>
      <c r="C10" s="12">
        <v>108.38</v>
      </c>
      <c r="D10" s="12">
        <v>106.23</v>
      </c>
      <c r="E10" s="12">
        <v>104.27</v>
      </c>
      <c r="F10" s="12">
        <v>109</v>
      </c>
      <c r="G10" s="12">
        <f t="shared" si="0"/>
        <v>115.14</v>
      </c>
      <c r="H10" s="12">
        <v>121.28</v>
      </c>
      <c r="I10" s="12">
        <v>118.56797440244573</v>
      </c>
      <c r="J10" s="12">
        <v>120.192421</v>
      </c>
      <c r="K10" s="12">
        <v>119.77</v>
      </c>
      <c r="L10" s="12">
        <v>125.2</v>
      </c>
      <c r="M10" s="12">
        <v>126.28845549115573</v>
      </c>
      <c r="N10" s="12">
        <v>126.28845549115573</v>
      </c>
    </row>
    <row r="11" spans="1:14" x14ac:dyDescent="0.15">
      <c r="A11" t="s">
        <v>1</v>
      </c>
      <c r="B11" s="12">
        <v>437.29</v>
      </c>
      <c r="C11" s="12">
        <v>445.6</v>
      </c>
      <c r="D11" s="12">
        <v>466.38</v>
      </c>
      <c r="E11" s="12">
        <v>478.74</v>
      </c>
      <c r="F11" s="12">
        <v>433.5</v>
      </c>
      <c r="G11" s="12">
        <f t="shared" si="0"/>
        <v>476.61</v>
      </c>
      <c r="H11" s="12">
        <v>519.72</v>
      </c>
      <c r="I11" s="12">
        <v>546.38560157411189</v>
      </c>
      <c r="J11" s="12">
        <v>558.34128722985054</v>
      </c>
      <c r="K11" s="12">
        <v>558.32000000000005</v>
      </c>
      <c r="L11" s="12">
        <v>549.20000000000005</v>
      </c>
      <c r="M11" s="12">
        <v>552.19467588313398</v>
      </c>
      <c r="N11" s="12">
        <v>552.19467588313398</v>
      </c>
    </row>
    <row r="12" spans="1:14" x14ac:dyDescent="0.15">
      <c r="A12" t="s">
        <v>61</v>
      </c>
      <c r="B12" s="12">
        <v>204.09</v>
      </c>
      <c r="C12" s="12">
        <v>201.15</v>
      </c>
      <c r="D12" s="12">
        <v>205.36</v>
      </c>
      <c r="E12" s="12">
        <v>208</v>
      </c>
      <c r="F12" s="12">
        <v>206</v>
      </c>
      <c r="G12" s="12">
        <f t="shared" si="0"/>
        <v>207.95499999999998</v>
      </c>
      <c r="H12" s="12">
        <v>209.91</v>
      </c>
      <c r="I12" s="12">
        <v>208.26401070099996</v>
      </c>
      <c r="J12" s="12">
        <v>210.97719999999998</v>
      </c>
      <c r="K12" s="12">
        <v>216.62</v>
      </c>
      <c r="L12" s="12">
        <v>197.8</v>
      </c>
      <c r="M12" s="12">
        <v>203.03909999999996</v>
      </c>
      <c r="N12" s="12">
        <v>203.03909999999996</v>
      </c>
    </row>
    <row r="13" spans="1:14" x14ac:dyDescent="0.15">
      <c r="A13" t="s">
        <v>2</v>
      </c>
      <c r="B13" s="12">
        <v>194.06</v>
      </c>
      <c r="C13" s="12">
        <v>176.69</v>
      </c>
      <c r="D13" s="12">
        <v>192.99</v>
      </c>
      <c r="E13" s="12">
        <v>199.83</v>
      </c>
      <c r="F13" s="12">
        <v>178.6</v>
      </c>
      <c r="G13" s="12">
        <f t="shared" si="0"/>
        <v>193.315</v>
      </c>
      <c r="H13" s="12">
        <v>208.03</v>
      </c>
      <c r="I13" s="12">
        <v>241.87</v>
      </c>
      <c r="J13" s="12">
        <v>232.05</v>
      </c>
      <c r="K13" s="12">
        <v>266.36</v>
      </c>
      <c r="L13" s="12">
        <v>291.89999999999998</v>
      </c>
      <c r="M13" s="12">
        <v>293.11999999999995</v>
      </c>
      <c r="N13" s="12">
        <v>293.11999999999995</v>
      </c>
    </row>
    <row r="14" spans="1:14" x14ac:dyDescent="0.15">
      <c r="A14" t="s">
        <v>62</v>
      </c>
      <c r="B14" s="12">
        <v>179.9</v>
      </c>
      <c r="C14" s="12">
        <v>176.44</v>
      </c>
      <c r="D14" s="12">
        <v>176.41</v>
      </c>
      <c r="E14" s="12">
        <v>182.86</v>
      </c>
      <c r="F14" s="12">
        <v>182.8</v>
      </c>
      <c r="G14" s="12">
        <f t="shared" si="0"/>
        <v>184.83</v>
      </c>
      <c r="H14" s="12">
        <v>186.86</v>
      </c>
      <c r="I14" s="12">
        <v>187.25</v>
      </c>
      <c r="J14" s="12">
        <v>196.28</v>
      </c>
      <c r="K14" s="12">
        <v>198.04</v>
      </c>
      <c r="L14" s="12">
        <v>201.4</v>
      </c>
      <c r="M14" s="12">
        <v>202.45268367737268</v>
      </c>
      <c r="N14" s="12">
        <v>202.45268367737268</v>
      </c>
    </row>
    <row r="15" spans="1:14" x14ac:dyDescent="0.15">
      <c r="A15" t="s">
        <v>3</v>
      </c>
      <c r="B15" s="12">
        <v>217.08</v>
      </c>
      <c r="C15" s="12">
        <v>217.64</v>
      </c>
      <c r="D15" s="12">
        <v>210.92</v>
      </c>
      <c r="E15" s="12">
        <v>202.06</v>
      </c>
      <c r="F15" s="12">
        <v>172.5</v>
      </c>
      <c r="G15" s="12">
        <f t="shared" si="0"/>
        <v>190.27500000000001</v>
      </c>
      <c r="H15" s="12">
        <v>208.05</v>
      </c>
      <c r="I15" s="12">
        <v>205.67545000000004</v>
      </c>
      <c r="J15" s="12">
        <v>234.87109464347824</v>
      </c>
      <c r="K15" s="12">
        <v>234.21</v>
      </c>
      <c r="L15" s="12">
        <v>241.3</v>
      </c>
      <c r="M15" s="12">
        <v>239.7456</v>
      </c>
      <c r="N15" s="12">
        <v>239.7456</v>
      </c>
    </row>
    <row r="16" spans="1:14" x14ac:dyDescent="0.15">
      <c r="A16" t="s">
        <v>63</v>
      </c>
      <c r="B16" s="12">
        <v>255.5</v>
      </c>
      <c r="C16" s="12">
        <v>243.98</v>
      </c>
      <c r="D16" s="12">
        <v>251.57</v>
      </c>
      <c r="E16" s="12">
        <v>252.37</v>
      </c>
      <c r="F16" s="12">
        <v>219.4</v>
      </c>
      <c r="G16" s="12">
        <f t="shared" si="0"/>
        <v>215.215</v>
      </c>
      <c r="H16" s="12">
        <v>211.03</v>
      </c>
      <c r="I16" s="12">
        <v>225.82219999999998</v>
      </c>
      <c r="J16" s="12">
        <v>219.54694699999999</v>
      </c>
      <c r="K16" s="12">
        <v>219.89</v>
      </c>
      <c r="L16" s="12">
        <v>220</v>
      </c>
      <c r="M16" s="12">
        <v>222.46826707343874</v>
      </c>
      <c r="N16" s="12">
        <v>222.46826707343874</v>
      </c>
    </row>
    <row r="17" spans="1:14" x14ac:dyDescent="0.15">
      <c r="A17" t="s">
        <v>64</v>
      </c>
      <c r="B17" s="12">
        <v>228.55</v>
      </c>
      <c r="C17" s="12">
        <v>204.7</v>
      </c>
      <c r="D17" s="12">
        <v>231.4</v>
      </c>
      <c r="E17" s="12">
        <v>218.81</v>
      </c>
      <c r="F17" s="12">
        <v>187.6</v>
      </c>
      <c r="G17" s="12">
        <f t="shared" si="0"/>
        <v>192.69</v>
      </c>
      <c r="H17" s="12">
        <v>197.78</v>
      </c>
      <c r="I17" s="12">
        <v>226.97834818635542</v>
      </c>
      <c r="J17" s="12">
        <v>209.28253266357424</v>
      </c>
      <c r="K17" s="12">
        <v>227.53</v>
      </c>
      <c r="L17" s="12">
        <v>233.7</v>
      </c>
      <c r="M17" s="12">
        <v>224.60656022930871</v>
      </c>
      <c r="N17" s="12">
        <v>224.60656022930871</v>
      </c>
    </row>
    <row r="18" spans="1:14" x14ac:dyDescent="0.15">
      <c r="A18" t="s">
        <v>4</v>
      </c>
      <c r="B18" s="12">
        <v>263.77999999999997</v>
      </c>
      <c r="C18" s="12">
        <v>270.60000000000002</v>
      </c>
      <c r="D18" s="12">
        <v>278.54000000000002</v>
      </c>
      <c r="E18" s="12">
        <v>240.86</v>
      </c>
      <c r="F18" s="12">
        <v>245.1</v>
      </c>
      <c r="G18" s="12">
        <f t="shared" si="0"/>
        <v>249.24</v>
      </c>
      <c r="H18" s="12">
        <v>253.38</v>
      </c>
      <c r="I18" s="12">
        <v>258.79229999999995</v>
      </c>
      <c r="J18" s="12">
        <v>258.73100000000005</v>
      </c>
      <c r="K18" s="12">
        <v>270.70999999999998</v>
      </c>
      <c r="L18" s="12">
        <v>281.39999999999998</v>
      </c>
      <c r="M18" s="12">
        <v>287.99309999999991</v>
      </c>
      <c r="N18" s="12">
        <v>287.99309999999991</v>
      </c>
    </row>
    <row r="19" spans="1:14" x14ac:dyDescent="0.15">
      <c r="A19" t="s">
        <v>5</v>
      </c>
      <c r="B19" s="12">
        <v>317.2</v>
      </c>
      <c r="C19" s="12">
        <v>315.95999999999998</v>
      </c>
      <c r="D19" s="12">
        <v>318.55</v>
      </c>
      <c r="E19" s="12">
        <v>306.91000000000003</v>
      </c>
      <c r="F19" s="12">
        <v>318.8</v>
      </c>
      <c r="G19" s="12">
        <f t="shared" si="0"/>
        <v>323.62</v>
      </c>
      <c r="H19" s="12">
        <v>328.44</v>
      </c>
      <c r="I19" s="12">
        <v>327.72708700000004</v>
      </c>
      <c r="J19" s="12">
        <v>324.26149999999996</v>
      </c>
      <c r="K19" s="12">
        <v>323.62</v>
      </c>
      <c r="L19" s="12">
        <v>322.3</v>
      </c>
      <c r="M19" s="12">
        <v>325.17270000000002</v>
      </c>
      <c r="N19" s="12">
        <v>325.17270000000002</v>
      </c>
    </row>
    <row r="20" spans="1:14" x14ac:dyDescent="0.15">
      <c r="A20" t="s">
        <v>65</v>
      </c>
      <c r="B20" s="12">
        <v>452.91</v>
      </c>
      <c r="C20" s="12">
        <v>429.77</v>
      </c>
      <c r="D20" s="12">
        <v>446.33</v>
      </c>
      <c r="E20" s="12">
        <v>447.03</v>
      </c>
      <c r="F20" s="12">
        <v>457.5</v>
      </c>
      <c r="G20" s="12">
        <f t="shared" si="0"/>
        <v>458.22500000000002</v>
      </c>
      <c r="H20" s="12">
        <v>458.95</v>
      </c>
      <c r="I20" s="12">
        <v>459.4</v>
      </c>
      <c r="J20" s="12">
        <v>462.51</v>
      </c>
      <c r="K20" s="12">
        <v>461.53</v>
      </c>
      <c r="L20" s="12">
        <v>463.4</v>
      </c>
      <c r="M20" s="12">
        <v>469.01260629620555</v>
      </c>
      <c r="N20" s="12">
        <v>469.01260629620555</v>
      </c>
    </row>
    <row r="21" spans="1:14" x14ac:dyDescent="0.15">
      <c r="A21" t="s">
        <v>66</v>
      </c>
      <c r="B21" s="12">
        <v>280.24</v>
      </c>
      <c r="C21" s="12">
        <v>292.5</v>
      </c>
      <c r="D21" s="12">
        <v>291.07</v>
      </c>
      <c r="E21" s="12">
        <v>297.47000000000003</v>
      </c>
      <c r="F21" s="12">
        <v>278.39999999999998</v>
      </c>
      <c r="G21" s="12">
        <f t="shared" si="0"/>
        <v>295.63</v>
      </c>
      <c r="H21" s="12">
        <v>312.86</v>
      </c>
      <c r="I21" s="12">
        <v>314.42151689877693</v>
      </c>
      <c r="J21" s="12">
        <v>310.40564586075317</v>
      </c>
      <c r="K21" s="12">
        <v>310.10000000000002</v>
      </c>
      <c r="L21" s="12">
        <v>303.39999999999998</v>
      </c>
      <c r="M21" s="12">
        <v>301.57880220845914</v>
      </c>
      <c r="N21" s="12">
        <v>301.57880220845914</v>
      </c>
    </row>
    <row r="22" spans="1:14" x14ac:dyDescent="0.15">
      <c r="A22" t="s">
        <v>67</v>
      </c>
      <c r="B22" s="12">
        <v>45.42</v>
      </c>
      <c r="C22" s="12">
        <v>44.01</v>
      </c>
      <c r="D22" s="12">
        <v>43.56</v>
      </c>
      <c r="E22" s="12">
        <v>44.09</v>
      </c>
      <c r="F22" s="12">
        <v>46.3</v>
      </c>
      <c r="G22" s="12">
        <f t="shared" si="0"/>
        <v>45.174999999999997</v>
      </c>
      <c r="H22" s="12">
        <v>44.05</v>
      </c>
      <c r="I22" s="12">
        <v>46.458091428571429</v>
      </c>
      <c r="J22" s="12">
        <v>46.689563310679617</v>
      </c>
      <c r="K22" s="12">
        <v>46.89</v>
      </c>
      <c r="L22" s="12">
        <v>44.5</v>
      </c>
      <c r="M22" s="12">
        <v>44.349999999999994</v>
      </c>
      <c r="N22" s="12">
        <v>44.349999999999994</v>
      </c>
    </row>
    <row r="23" spans="1:14" x14ac:dyDescent="0.15">
      <c r="A23" t="s">
        <v>68</v>
      </c>
      <c r="B23" s="12">
        <v>55.17</v>
      </c>
      <c r="C23" s="12">
        <v>56.33</v>
      </c>
      <c r="D23" s="12">
        <v>57.41</v>
      </c>
      <c r="E23" s="12">
        <v>60.3</v>
      </c>
      <c r="F23" s="12">
        <v>63.2</v>
      </c>
      <c r="G23" s="12">
        <f t="shared" si="0"/>
        <v>67.180000000000007</v>
      </c>
      <c r="H23" s="12">
        <v>71.16</v>
      </c>
      <c r="I23" s="12">
        <v>73.201300000000003</v>
      </c>
      <c r="J23" s="12">
        <v>77.428141744220142</v>
      </c>
      <c r="K23" s="12">
        <v>82.77</v>
      </c>
      <c r="L23" s="12">
        <v>85.3</v>
      </c>
      <c r="M23" s="12">
        <v>86.386642248868071</v>
      </c>
      <c r="N23" s="12">
        <v>86.386642248868071</v>
      </c>
    </row>
    <row r="24" spans="1:14" x14ac:dyDescent="0.15">
      <c r="A24" t="s">
        <v>69</v>
      </c>
      <c r="B24" s="12">
        <v>206.38</v>
      </c>
      <c r="C24" s="12">
        <v>208.53</v>
      </c>
      <c r="D24" s="12">
        <v>207.84</v>
      </c>
      <c r="E24" s="12">
        <v>208.61</v>
      </c>
      <c r="F24" s="12">
        <v>209.9</v>
      </c>
      <c r="G24" s="12">
        <f t="shared" si="0"/>
        <v>211.10000000000002</v>
      </c>
      <c r="H24" s="12">
        <v>212.3</v>
      </c>
      <c r="I24" s="12">
        <v>215.13089999999994</v>
      </c>
      <c r="J24" s="12">
        <v>213.97681773000005</v>
      </c>
      <c r="K24" s="12">
        <v>207.63</v>
      </c>
      <c r="L24" s="12">
        <v>223.5</v>
      </c>
      <c r="M24" s="12">
        <v>230.27000000000004</v>
      </c>
      <c r="N24" s="12">
        <v>230.27000000000004</v>
      </c>
    </row>
    <row r="25" spans="1:14" x14ac:dyDescent="0.15">
      <c r="A25" t="s">
        <v>70</v>
      </c>
      <c r="B25" s="12">
        <v>87.69</v>
      </c>
      <c r="C25" s="12">
        <v>84.16</v>
      </c>
      <c r="D25" s="12">
        <v>87.16</v>
      </c>
      <c r="E25" s="12">
        <v>89.94</v>
      </c>
      <c r="F25" s="12">
        <v>93.7</v>
      </c>
      <c r="G25" s="12">
        <f t="shared" si="0"/>
        <v>95.460000000000008</v>
      </c>
      <c r="H25" s="12">
        <v>97.22</v>
      </c>
      <c r="I25" s="12">
        <v>99.975924994196134</v>
      </c>
      <c r="J25" s="12">
        <v>98.025219666294532</v>
      </c>
      <c r="K25" s="12">
        <v>101.89</v>
      </c>
      <c r="L25" s="12">
        <v>100.4</v>
      </c>
      <c r="M25" s="12">
        <v>101.44728322548788</v>
      </c>
      <c r="N25" s="12">
        <v>101.44728322548788</v>
      </c>
    </row>
    <row r="26" spans="1:14" x14ac:dyDescent="0.15">
      <c r="A26" t="s">
        <v>71</v>
      </c>
      <c r="B26" s="12">
        <v>147.87</v>
      </c>
      <c r="C26" s="12">
        <v>147.11000000000001</v>
      </c>
      <c r="D26" s="12">
        <v>146.21</v>
      </c>
      <c r="E26" s="12">
        <v>148.5</v>
      </c>
      <c r="F26" s="12">
        <v>146.1</v>
      </c>
      <c r="G26" s="12">
        <f t="shared" si="0"/>
        <v>146.45999999999998</v>
      </c>
      <c r="H26" s="12">
        <v>146.82</v>
      </c>
      <c r="I26" s="12">
        <v>144.76587521973048</v>
      </c>
      <c r="J26" s="12">
        <v>150.02542170855943</v>
      </c>
      <c r="K26" s="12">
        <v>153.13999999999999</v>
      </c>
      <c r="L26" s="12">
        <v>152.6</v>
      </c>
      <c r="M26" s="12">
        <v>147.47478434163219</v>
      </c>
      <c r="N26" s="12">
        <v>147.47478434163219</v>
      </c>
    </row>
    <row r="27" spans="1:14" x14ac:dyDescent="0.15">
      <c r="A27" t="s">
        <v>72</v>
      </c>
      <c r="B27" s="12">
        <v>25.79</v>
      </c>
      <c r="C27" s="12">
        <v>27.22</v>
      </c>
      <c r="D27" s="12">
        <v>27.54</v>
      </c>
      <c r="E27" s="12">
        <v>30.08</v>
      </c>
      <c r="F27" s="12">
        <v>25.3</v>
      </c>
      <c r="G27" s="12">
        <f t="shared" si="0"/>
        <v>29.244999999999997</v>
      </c>
      <c r="H27" s="12">
        <v>33.19</v>
      </c>
      <c r="I27" s="12">
        <v>35.025500000000008</v>
      </c>
      <c r="J27" s="12">
        <v>36.700200000000002</v>
      </c>
      <c r="K27" s="12">
        <v>37.53</v>
      </c>
      <c r="L27" s="12">
        <v>30.9</v>
      </c>
      <c r="M27" s="12">
        <v>35.195999999999984</v>
      </c>
      <c r="N27" s="12">
        <v>35.195999999999984</v>
      </c>
    </row>
    <row r="28" spans="1:14" x14ac:dyDescent="0.15">
      <c r="A28" t="s">
        <v>73</v>
      </c>
      <c r="B28" s="12">
        <v>79.48</v>
      </c>
      <c r="C28" s="12">
        <v>78.66</v>
      </c>
      <c r="D28" s="12">
        <v>77.88</v>
      </c>
      <c r="E28" s="12">
        <v>78.010000000000005</v>
      </c>
      <c r="F28" s="12">
        <v>75.099999999999994</v>
      </c>
      <c r="G28" s="12">
        <f t="shared" si="0"/>
        <v>76.930000000000007</v>
      </c>
      <c r="H28" s="12">
        <v>78.760000000000005</v>
      </c>
      <c r="I28" s="12">
        <v>84.08</v>
      </c>
      <c r="J28" s="12">
        <v>81.545255999999995</v>
      </c>
      <c r="K28" s="12">
        <v>85.46</v>
      </c>
      <c r="L28" s="12">
        <v>84.3</v>
      </c>
      <c r="M28" s="12">
        <v>83.397727000000003</v>
      </c>
      <c r="N28" s="12">
        <v>83.397727000000003</v>
      </c>
    </row>
    <row r="29" spans="1:14" x14ac:dyDescent="0.15">
      <c r="A29" t="s">
        <v>74</v>
      </c>
      <c r="B29" s="12">
        <v>121.48</v>
      </c>
      <c r="C29" s="12">
        <v>122.73</v>
      </c>
      <c r="D29" s="12">
        <v>121.37</v>
      </c>
      <c r="E29" s="12">
        <v>122.64</v>
      </c>
      <c r="F29" s="12">
        <v>121.6</v>
      </c>
      <c r="G29" s="12">
        <f t="shared" si="0"/>
        <v>122.285</v>
      </c>
      <c r="H29" s="12">
        <v>122.97</v>
      </c>
      <c r="I29" s="12">
        <v>122.33309999999999</v>
      </c>
      <c r="J29" s="12">
        <v>122.50099999999996</v>
      </c>
      <c r="K29" s="12">
        <v>122.17</v>
      </c>
      <c r="L29" s="12">
        <v>120.6</v>
      </c>
      <c r="M29" s="12">
        <v>121.82380000000002</v>
      </c>
      <c r="N29" s="12">
        <v>121.82380000000002</v>
      </c>
    </row>
    <row r="30" spans="1:14" x14ac:dyDescent="0.15">
      <c r="A30" t="s">
        <v>75</v>
      </c>
      <c r="B30" s="12">
        <v>27.59</v>
      </c>
      <c r="C30" s="12">
        <v>27.87</v>
      </c>
      <c r="D30" s="12">
        <v>27.23</v>
      </c>
      <c r="E30" s="12">
        <v>27.02</v>
      </c>
      <c r="F30" s="12">
        <v>29</v>
      </c>
      <c r="G30" s="12">
        <f t="shared" si="0"/>
        <v>29.824999999999999</v>
      </c>
      <c r="H30" s="12">
        <v>30.65</v>
      </c>
      <c r="I30" s="12">
        <v>32.201399999999992</v>
      </c>
      <c r="J30" s="12">
        <v>31.108900000000006</v>
      </c>
      <c r="K30" s="12">
        <v>34.36</v>
      </c>
      <c r="L30" s="12">
        <v>28.8</v>
      </c>
      <c r="M30" s="12">
        <v>30.773600000000005</v>
      </c>
      <c r="N30" s="12">
        <v>30.773600000000005</v>
      </c>
    </row>
    <row r="31" spans="1:14" x14ac:dyDescent="0.15">
      <c r="A31" t="s">
        <v>76</v>
      </c>
      <c r="B31" s="12">
        <v>96.92</v>
      </c>
      <c r="C31" s="12">
        <v>87.23</v>
      </c>
      <c r="D31" s="12">
        <v>84.23</v>
      </c>
      <c r="E31" s="12">
        <v>81.52</v>
      </c>
      <c r="F31" s="12">
        <v>64</v>
      </c>
      <c r="G31" s="12">
        <f t="shared" si="0"/>
        <v>71.045000000000002</v>
      </c>
      <c r="H31" s="12">
        <v>78.09</v>
      </c>
      <c r="I31" s="12">
        <v>77.628999999999991</v>
      </c>
      <c r="J31" s="12">
        <v>71.001999999999995</v>
      </c>
      <c r="K31" s="12">
        <v>74.180000000000007</v>
      </c>
      <c r="L31" s="12">
        <v>72.2</v>
      </c>
      <c r="M31" s="12">
        <v>72.36999999999999</v>
      </c>
      <c r="N31" s="12">
        <v>72.36999999999999</v>
      </c>
    </row>
    <row r="32" spans="1:14" x14ac:dyDescent="0.15">
      <c r="A32" t="s">
        <v>77</v>
      </c>
      <c r="B32" s="12">
        <v>485.88</v>
      </c>
      <c r="C32" s="12">
        <v>479.95</v>
      </c>
      <c r="D32" s="12">
        <v>487.14</v>
      </c>
      <c r="E32" s="12">
        <v>474.56</v>
      </c>
      <c r="F32" s="12">
        <v>500.7</v>
      </c>
      <c r="G32" s="12">
        <f t="shared" si="0"/>
        <v>504.59000000000003</v>
      </c>
      <c r="H32" s="12">
        <v>508.48</v>
      </c>
      <c r="I32" s="12">
        <v>513.42999999999995</v>
      </c>
      <c r="J32" s="12">
        <v>517.74</v>
      </c>
      <c r="K32" s="12">
        <v>528.22</v>
      </c>
      <c r="L32" s="12">
        <v>530.9</v>
      </c>
      <c r="M32" s="12">
        <v>535.07593908509989</v>
      </c>
      <c r="N32" s="12">
        <v>535.07593908509989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opLeftCell="A2" workbookViewId="0">
      <selection activeCell="I27" sqref="I27"/>
    </sheetView>
  </sheetViews>
  <sheetFormatPr defaultRowHeight="13.5" x14ac:dyDescent="0.15"/>
  <cols>
    <col min="1" max="1" width="16.5" customWidth="1"/>
    <col min="2" max="2" width="12.75" bestFit="1" customWidth="1"/>
    <col min="3" max="3" width="9.5" bestFit="1" customWidth="1"/>
    <col min="4" max="4" width="12.625" customWidth="1"/>
  </cols>
  <sheetData>
    <row r="1" spans="1:4" x14ac:dyDescent="0.15">
      <c r="A1" t="s">
        <v>79</v>
      </c>
      <c r="B1" s="11" t="s">
        <v>78</v>
      </c>
      <c r="C1" s="11" t="s">
        <v>51</v>
      </c>
      <c r="D1" s="11" t="s">
        <v>52</v>
      </c>
    </row>
    <row r="2" spans="1:4" x14ac:dyDescent="0.15">
      <c r="A2" t="s">
        <v>0</v>
      </c>
      <c r="B2" s="12">
        <v>119.77</v>
      </c>
      <c r="C2" s="12">
        <v>125.2</v>
      </c>
      <c r="D2" s="12">
        <v>126.28845549115573</v>
      </c>
    </row>
    <row r="3" spans="1:4" x14ac:dyDescent="0.15">
      <c r="A3" t="s">
        <v>1</v>
      </c>
      <c r="B3" s="12">
        <v>558.32000000000005</v>
      </c>
      <c r="C3" s="12">
        <v>549.20000000000005</v>
      </c>
      <c r="D3" s="12">
        <v>552.19467588313398</v>
      </c>
    </row>
    <row r="4" spans="1:4" x14ac:dyDescent="0.15">
      <c r="A4" t="s">
        <v>2</v>
      </c>
      <c r="B4" s="12">
        <v>266.36</v>
      </c>
      <c r="C4" s="12">
        <v>291.89999999999998</v>
      </c>
      <c r="D4" s="12">
        <v>293.11999999999995</v>
      </c>
    </row>
    <row r="5" spans="1:4" x14ac:dyDescent="0.15">
      <c r="A5" t="s">
        <v>3</v>
      </c>
      <c r="B5" s="12">
        <v>234.21</v>
      </c>
      <c r="C5" s="12">
        <v>241.3</v>
      </c>
      <c r="D5" s="12">
        <v>239.7456</v>
      </c>
    </row>
    <row r="6" spans="1:4" x14ac:dyDescent="0.15">
      <c r="A6" t="s">
        <v>4</v>
      </c>
      <c r="B6" s="12">
        <v>270.70999999999998</v>
      </c>
      <c r="C6" s="12">
        <v>281.39999999999998</v>
      </c>
      <c r="D6" s="12">
        <v>287.99309999999991</v>
      </c>
    </row>
    <row r="7" spans="1:4" x14ac:dyDescent="0.15">
      <c r="A7" t="s">
        <v>5</v>
      </c>
      <c r="B7" s="12">
        <v>323.62</v>
      </c>
      <c r="C7" s="12">
        <v>322.3</v>
      </c>
      <c r="D7" s="12">
        <v>325.17270000000002</v>
      </c>
    </row>
    <row r="8" spans="1:4" x14ac:dyDescent="0.15">
      <c r="A8" t="s">
        <v>81</v>
      </c>
      <c r="B8" s="12">
        <f>SUM(B2:B7)</f>
        <v>1772.9900000000002</v>
      </c>
      <c r="C8" s="12">
        <f t="shared" ref="C8:D8" si="0">SUM(C2:C7)</f>
        <v>1811.3</v>
      </c>
      <c r="D8" s="12">
        <f t="shared" si="0"/>
        <v>1824.5145313742896</v>
      </c>
    </row>
    <row r="10" spans="1:4" x14ac:dyDescent="0.15">
      <c r="A10" t="s">
        <v>80</v>
      </c>
      <c r="B10" s="11" t="s">
        <v>78</v>
      </c>
      <c r="C10" s="11" t="s">
        <v>51</v>
      </c>
      <c r="D10" s="11" t="s">
        <v>52</v>
      </c>
    </row>
    <row r="11" spans="1:4" x14ac:dyDescent="0.15">
      <c r="A11" t="s">
        <v>0</v>
      </c>
      <c r="B11" s="12">
        <v>14069.87</v>
      </c>
      <c r="C11" s="12">
        <v>15046.45</v>
      </c>
      <c r="D11" s="12">
        <v>17165.98</v>
      </c>
    </row>
    <row r="12" spans="1:4" x14ac:dyDescent="0.15">
      <c r="A12" t="s">
        <v>1</v>
      </c>
      <c r="B12" s="12">
        <v>30981.98</v>
      </c>
      <c r="C12" s="12">
        <v>34457.300000000003</v>
      </c>
      <c r="D12" s="12">
        <v>41425.480000000003</v>
      </c>
    </row>
    <row r="13" spans="1:4" x14ac:dyDescent="0.15">
      <c r="A13" t="s">
        <v>2</v>
      </c>
      <c r="B13" s="12">
        <v>8851.66</v>
      </c>
      <c r="C13" s="12">
        <v>10062.82</v>
      </c>
      <c r="D13" s="12">
        <v>12359.33</v>
      </c>
    </row>
    <row r="14" spans="1:4" x14ac:dyDescent="0.15">
      <c r="A14" t="s">
        <v>3</v>
      </c>
      <c r="B14" s="12">
        <v>6971.05</v>
      </c>
      <c r="C14" s="12">
        <v>7655.18</v>
      </c>
      <c r="D14" s="12">
        <v>9451.26</v>
      </c>
    </row>
    <row r="15" spans="1:4" x14ac:dyDescent="0.15">
      <c r="A15" t="s">
        <v>4</v>
      </c>
      <c r="B15" s="12">
        <v>11328.92</v>
      </c>
      <c r="C15" s="12">
        <v>12961.1</v>
      </c>
      <c r="D15" s="12">
        <v>15967.61</v>
      </c>
    </row>
    <row r="16" spans="1:4" x14ac:dyDescent="0.15">
      <c r="A16" t="s">
        <v>5</v>
      </c>
      <c r="B16" s="12">
        <v>11555</v>
      </c>
      <c r="C16" s="12">
        <v>13059.69</v>
      </c>
      <c r="D16" s="12">
        <v>16037.96</v>
      </c>
    </row>
    <row r="17" spans="1:13" x14ac:dyDescent="0.15">
      <c r="A17" t="s">
        <v>82</v>
      </c>
      <c r="B17" s="12">
        <f>SUM(B11:B16)</f>
        <v>83758.48</v>
      </c>
      <c r="C17" s="12">
        <f t="shared" ref="C17:D17" si="1">SUM(C11:C16)</f>
        <v>93242.540000000008</v>
      </c>
      <c r="D17" s="12">
        <f t="shared" si="1"/>
        <v>112407.62</v>
      </c>
    </row>
    <row r="19" spans="1:13" x14ac:dyDescent="0.15">
      <c r="A19" t="s">
        <v>83</v>
      </c>
      <c r="B19" s="11" t="s">
        <v>78</v>
      </c>
      <c r="C19" s="11" t="s">
        <v>51</v>
      </c>
      <c r="D19" s="11" t="s">
        <v>52</v>
      </c>
      <c r="E19" t="s">
        <v>87</v>
      </c>
      <c r="H19" s="13" t="s">
        <v>84</v>
      </c>
      <c r="I19" s="14" t="s">
        <v>78</v>
      </c>
      <c r="J19" s="14" t="s">
        <v>51</v>
      </c>
      <c r="K19" s="14" t="s">
        <v>52</v>
      </c>
      <c r="L19" s="13" t="s">
        <v>87</v>
      </c>
      <c r="M19" s="13"/>
    </row>
    <row r="20" spans="1:13" x14ac:dyDescent="0.15">
      <c r="A20" t="s">
        <v>0</v>
      </c>
      <c r="B20">
        <f>B2*10000/B11</f>
        <v>85.125164624833062</v>
      </c>
      <c r="C20">
        <f t="shared" ref="C20:D20" si="2">C2*10000/C11</f>
        <v>83.208996141947097</v>
      </c>
      <c r="D20">
        <f t="shared" si="2"/>
        <v>73.569033338705822</v>
      </c>
      <c r="E20">
        <f>AVERAGE(B20:D20)</f>
        <v>80.634398035161993</v>
      </c>
      <c r="H20" s="13" t="s">
        <v>0</v>
      </c>
      <c r="I20" s="13">
        <f>1/B20</f>
        <v>1.1747407531101277E-2</v>
      </c>
      <c r="J20" s="13">
        <f>1/C20</f>
        <v>1.2017931309904155E-2</v>
      </c>
      <c r="K20" s="13">
        <f>1/D20</f>
        <v>1.3592675540482931E-2</v>
      </c>
      <c r="L20" s="13">
        <f>AVERAGE(I20:K20)</f>
        <v>1.2452671460496121E-2</v>
      </c>
      <c r="M20" s="13"/>
    </row>
    <row r="21" spans="1:13" x14ac:dyDescent="0.15">
      <c r="A21" t="s">
        <v>1</v>
      </c>
      <c r="B21">
        <f t="shared" ref="B21:D21" si="3">B3*10000/B12</f>
        <v>180.2079789606733</v>
      </c>
      <c r="C21">
        <f t="shared" si="3"/>
        <v>159.38567444344159</v>
      </c>
      <c r="D21">
        <f t="shared" si="3"/>
        <v>133.29831685308991</v>
      </c>
      <c r="E21">
        <f t="shared" ref="E21:E26" si="4">AVERAGE(B21:D21)</f>
        <v>157.63065675240159</v>
      </c>
      <c r="H21" s="13" t="s">
        <v>1</v>
      </c>
      <c r="I21" s="13">
        <f>1/B21</f>
        <v>5.5491438601518832E-3</v>
      </c>
      <c r="J21" s="13">
        <f>1/C21</f>
        <v>6.2740895848506922E-3</v>
      </c>
      <c r="K21" s="13">
        <f>1/D21</f>
        <v>7.5019701944332509E-3</v>
      </c>
      <c r="L21" s="13">
        <f t="shared" ref="L21:L26" si="5">AVERAGE(I21:K21)</f>
        <v>6.4417345464786091E-3</v>
      </c>
      <c r="M21" s="13"/>
    </row>
    <row r="22" spans="1:13" x14ac:dyDescent="0.15">
      <c r="A22" t="s">
        <v>2</v>
      </c>
      <c r="B22">
        <f t="shared" ref="B22:D22" si="6">B4*10000/B13</f>
        <v>300.91530854099682</v>
      </c>
      <c r="C22">
        <f t="shared" si="6"/>
        <v>290.07773168952639</v>
      </c>
      <c r="D22">
        <f t="shared" si="6"/>
        <v>237.16495958923335</v>
      </c>
      <c r="E22">
        <f t="shared" si="4"/>
        <v>276.05266660658555</v>
      </c>
      <c r="H22" s="13" t="s">
        <v>2</v>
      </c>
      <c r="I22" s="13">
        <f>1/B22</f>
        <v>3.3231941732992944E-3</v>
      </c>
      <c r="J22" s="13">
        <f>1/C22</f>
        <v>3.4473518328194588E-3</v>
      </c>
      <c r="K22" s="13">
        <f>1/D22</f>
        <v>4.2164744814410489E-3</v>
      </c>
      <c r="L22" s="13">
        <f t="shared" si="5"/>
        <v>3.6623401625199337E-3</v>
      </c>
      <c r="M22" s="13"/>
    </row>
    <row r="23" spans="1:13" x14ac:dyDescent="0.15">
      <c r="A23" t="s">
        <v>3</v>
      </c>
      <c r="B23">
        <f t="shared" ref="B23:D23" si="7">B5*10000/B14</f>
        <v>335.97521176867184</v>
      </c>
      <c r="C23">
        <f t="shared" si="7"/>
        <v>315.2113993400547</v>
      </c>
      <c r="D23">
        <f t="shared" si="7"/>
        <v>253.66522558896909</v>
      </c>
      <c r="E23">
        <f t="shared" si="4"/>
        <v>301.61727889923185</v>
      </c>
      <c r="H23" s="13" t="s">
        <v>3</v>
      </c>
      <c r="I23" s="13">
        <f>1/B23</f>
        <v>2.9764100593484481E-3</v>
      </c>
      <c r="J23" s="13">
        <f>1/C23</f>
        <v>3.172474098632408E-3</v>
      </c>
      <c r="K23" s="13">
        <f>1/D23</f>
        <v>3.9422037359601175E-3</v>
      </c>
      <c r="L23" s="13">
        <f t="shared" si="5"/>
        <v>3.3636959646469911E-3</v>
      </c>
      <c r="M23" s="13"/>
    </row>
    <row r="24" spans="1:13" x14ac:dyDescent="0.15">
      <c r="A24" t="s">
        <v>4</v>
      </c>
      <c r="B24">
        <f t="shared" ref="B24:D24" si="8">B6*10000/B15</f>
        <v>238.9548165226694</v>
      </c>
      <c r="C24">
        <f t="shared" si="8"/>
        <v>217.11120198131331</v>
      </c>
      <c r="D24">
        <f t="shared" si="8"/>
        <v>180.36080540544259</v>
      </c>
      <c r="E24">
        <f t="shared" si="4"/>
        <v>212.14227463647512</v>
      </c>
      <c r="H24" s="13" t="s">
        <v>4</v>
      </c>
      <c r="I24" s="13">
        <f>1/B24</f>
        <v>4.1848915813970673E-3</v>
      </c>
      <c r="J24" s="13">
        <f>1/C24</f>
        <v>4.6059346126510305E-3</v>
      </c>
      <c r="K24" s="13">
        <f>1/D24</f>
        <v>5.5444418633640892E-3</v>
      </c>
      <c r="L24" s="13">
        <f t="shared" si="5"/>
        <v>4.7784226858040629E-3</v>
      </c>
      <c r="M24" s="13"/>
    </row>
    <row r="25" spans="1:13" x14ac:dyDescent="0.15">
      <c r="A25" t="s">
        <v>5</v>
      </c>
      <c r="B25">
        <f t="shared" ref="B25:D25" si="9">B7*10000/B16</f>
        <v>280.06923409779318</v>
      </c>
      <c r="C25">
        <f t="shared" si="9"/>
        <v>246.78993146085395</v>
      </c>
      <c r="D25">
        <f t="shared" si="9"/>
        <v>202.75190859685398</v>
      </c>
      <c r="E25">
        <f t="shared" si="4"/>
        <v>243.20369138516708</v>
      </c>
      <c r="H25" s="13" t="s">
        <v>5</v>
      </c>
      <c r="I25" s="13">
        <f>1/B25</f>
        <v>3.5705457017489645E-3</v>
      </c>
      <c r="J25" s="13">
        <f>1/C25</f>
        <v>4.0520291653738756E-3</v>
      </c>
      <c r="K25" s="13">
        <f>1/D25</f>
        <v>4.9321360618526707E-3</v>
      </c>
      <c r="L25" s="13">
        <f t="shared" si="5"/>
        <v>4.1849036429918371E-3</v>
      </c>
      <c r="M25" s="13"/>
    </row>
    <row r="26" spans="1:13" x14ac:dyDescent="0.15">
      <c r="A26" t="s">
        <v>81</v>
      </c>
      <c r="B26">
        <f t="shared" ref="B26:D26" si="10">B8*10000/B17</f>
        <v>211.67886523251144</v>
      </c>
      <c r="C26">
        <f t="shared" si="10"/>
        <v>194.25682740946351</v>
      </c>
      <c r="D26">
        <f t="shared" si="10"/>
        <v>162.31235314601355</v>
      </c>
      <c r="E26">
        <f t="shared" si="4"/>
        <v>189.41601526266285</v>
      </c>
      <c r="F26" t="s">
        <v>85</v>
      </c>
      <c r="H26" s="13" t="s">
        <v>81</v>
      </c>
      <c r="I26" s="13">
        <f>1/B26</f>
        <v>4.724137191975137E-3</v>
      </c>
      <c r="J26" s="13">
        <f>1/C26</f>
        <v>5.1478242146524604E-3</v>
      </c>
      <c r="K26" s="13">
        <f>1/D26</f>
        <v>6.160960522212479E-3</v>
      </c>
      <c r="L26" s="13">
        <f t="shared" si="5"/>
        <v>5.3443073096133588E-3</v>
      </c>
      <c r="M26" s="13" t="s">
        <v>86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I14" sqref="I14"/>
    </sheetView>
  </sheetViews>
  <sheetFormatPr defaultRowHeight="13.5" x14ac:dyDescent="0.15"/>
  <cols>
    <col min="1" max="1" width="16.5" customWidth="1"/>
    <col min="2" max="2" width="12.75" bestFit="1" customWidth="1"/>
    <col min="3" max="3" width="9.5" bestFit="1" customWidth="1"/>
    <col min="4" max="4" width="12.625" customWidth="1"/>
  </cols>
  <sheetData>
    <row r="1" spans="1:5" x14ac:dyDescent="0.15">
      <c r="A1" t="s">
        <v>79</v>
      </c>
      <c r="B1" s="11" t="s">
        <v>78</v>
      </c>
      <c r="C1" s="11" t="s">
        <v>51</v>
      </c>
      <c r="D1" s="11" t="s">
        <v>52</v>
      </c>
      <c r="E1" t="s">
        <v>87</v>
      </c>
    </row>
    <row r="2" spans="1:5" x14ac:dyDescent="0.15">
      <c r="A2" t="s">
        <v>88</v>
      </c>
      <c r="B2" s="12">
        <v>34.36</v>
      </c>
      <c r="C2" s="12">
        <v>28.8</v>
      </c>
      <c r="D2" s="12">
        <v>30.773600000000005</v>
      </c>
      <c r="E2" s="12">
        <f>AVERAGE(B2:D2)</f>
        <v>31.311199999999999</v>
      </c>
    </row>
    <row r="3" spans="1:5" x14ac:dyDescent="0.15">
      <c r="A3" t="s">
        <v>89</v>
      </c>
      <c r="B3" s="12">
        <v>207.63</v>
      </c>
      <c r="C3" s="12">
        <v>223.5</v>
      </c>
      <c r="D3" s="12">
        <v>230.27000000000004</v>
      </c>
      <c r="E3" s="12">
        <f t="shared" ref="E3:E6" si="0">AVERAGE(B3:D3)</f>
        <v>220.4666666666667</v>
      </c>
    </row>
    <row r="4" spans="1:5" x14ac:dyDescent="0.15">
      <c r="A4" t="s">
        <v>90</v>
      </c>
      <c r="B4" s="12">
        <v>82.77</v>
      </c>
      <c r="C4" s="12">
        <v>85.3</v>
      </c>
      <c r="D4" s="12">
        <v>86.386642248868071</v>
      </c>
      <c r="E4" s="12">
        <f t="shared" si="0"/>
        <v>84.818880749622693</v>
      </c>
    </row>
    <row r="5" spans="1:5" x14ac:dyDescent="0.15">
      <c r="A5" t="s">
        <v>91</v>
      </c>
      <c r="B5" s="12">
        <v>101.89</v>
      </c>
      <c r="C5" s="12">
        <v>100.4</v>
      </c>
      <c r="D5" s="12">
        <v>101.44728322548788</v>
      </c>
      <c r="E5" s="12">
        <f t="shared" si="0"/>
        <v>101.24576107516263</v>
      </c>
    </row>
    <row r="6" spans="1:5" x14ac:dyDescent="0.15">
      <c r="A6" t="s">
        <v>81</v>
      </c>
      <c r="B6" s="12">
        <f>SUM(B2:B5)</f>
        <v>426.65</v>
      </c>
      <c r="C6" s="12">
        <f t="shared" ref="C6:D6" si="1">SUM(C2:C5)</f>
        <v>438</v>
      </c>
      <c r="D6" s="12">
        <f t="shared" si="1"/>
        <v>448.87752547435599</v>
      </c>
      <c r="E6" s="12">
        <f t="shared" si="0"/>
        <v>437.84250849145201</v>
      </c>
    </row>
    <row r="7" spans="1:5" x14ac:dyDescent="0.15">
      <c r="B7" s="12"/>
      <c r="C7" s="12"/>
      <c r="D7" s="12"/>
    </row>
    <row r="8" spans="1:5" x14ac:dyDescent="0.15">
      <c r="B8" s="12"/>
      <c r="C8" s="12"/>
      <c r="D8" s="12"/>
    </row>
    <row r="10" spans="1:5" x14ac:dyDescent="0.15">
      <c r="A10" t="s">
        <v>80</v>
      </c>
      <c r="B10" s="11" t="s">
        <v>78</v>
      </c>
      <c r="C10" s="11" t="s">
        <v>51</v>
      </c>
      <c r="D10" s="11" t="s">
        <v>52</v>
      </c>
      <c r="E10" t="s">
        <v>87</v>
      </c>
    </row>
    <row r="11" spans="1:5" x14ac:dyDescent="0.15">
      <c r="A11" t="s">
        <v>88</v>
      </c>
      <c r="B11">
        <v>1018.62</v>
      </c>
      <c r="C11">
        <v>1081.27</v>
      </c>
      <c r="D11">
        <v>1350.43</v>
      </c>
      <c r="E11">
        <f>AVERAGE(B11:D11)</f>
        <v>1150.1066666666666</v>
      </c>
    </row>
    <row r="12" spans="1:5" x14ac:dyDescent="0.15">
      <c r="A12" t="s">
        <v>89</v>
      </c>
      <c r="B12">
        <v>12601.23</v>
      </c>
      <c r="C12">
        <v>14151.28</v>
      </c>
      <c r="D12">
        <v>17185.48</v>
      </c>
      <c r="E12">
        <f t="shared" ref="E12:E15" si="2">AVERAGE(B12:D12)</f>
        <v>14645.996666666668</v>
      </c>
    </row>
    <row r="13" spans="1:5" x14ac:dyDescent="0.15">
      <c r="A13" t="s">
        <v>90</v>
      </c>
      <c r="B13">
        <v>5793.66</v>
      </c>
      <c r="C13">
        <v>6530.01</v>
      </c>
      <c r="D13">
        <v>7925.58</v>
      </c>
      <c r="E13">
        <f t="shared" si="2"/>
        <v>6749.75</v>
      </c>
    </row>
    <row r="14" spans="1:5" x14ac:dyDescent="0.15">
      <c r="A14" t="s">
        <v>91</v>
      </c>
      <c r="B14">
        <v>3561.56</v>
      </c>
      <c r="C14">
        <v>3912.68</v>
      </c>
      <c r="D14">
        <v>4602.16</v>
      </c>
      <c r="E14">
        <f t="shared" si="2"/>
        <v>4025.4666666666667</v>
      </c>
    </row>
    <row r="15" spans="1:5" x14ac:dyDescent="0.15">
      <c r="A15" t="s">
        <v>81</v>
      </c>
      <c r="B15" s="12">
        <f>SUM(B11:B14)</f>
        <v>22975.070000000003</v>
      </c>
      <c r="C15" s="12">
        <f t="shared" ref="C15:D15" si="3">SUM(C11:C14)</f>
        <v>25675.24</v>
      </c>
      <c r="D15" s="12">
        <f t="shared" si="3"/>
        <v>31063.649999999998</v>
      </c>
      <c r="E15">
        <f t="shared" si="2"/>
        <v>26571.320000000003</v>
      </c>
    </row>
    <row r="16" spans="1:5" x14ac:dyDescent="0.15">
      <c r="B16" s="12"/>
      <c r="C16" s="12"/>
      <c r="D16" s="12"/>
    </row>
    <row r="17" spans="1:13" x14ac:dyDescent="0.15">
      <c r="B17" s="12"/>
      <c r="C17" s="12"/>
      <c r="D17" s="12"/>
    </row>
    <row r="19" spans="1:13" x14ac:dyDescent="0.15">
      <c r="A19" t="s">
        <v>83</v>
      </c>
      <c r="B19" s="11" t="s">
        <v>78</v>
      </c>
      <c r="C19" s="11" t="s">
        <v>51</v>
      </c>
      <c r="D19" s="11" t="s">
        <v>52</v>
      </c>
      <c r="E19" t="s">
        <v>87</v>
      </c>
      <c r="H19" s="13" t="s">
        <v>84</v>
      </c>
      <c r="I19" s="14" t="s">
        <v>78</v>
      </c>
      <c r="J19" s="14" t="s">
        <v>51</v>
      </c>
      <c r="K19" s="14" t="s">
        <v>52</v>
      </c>
      <c r="L19" s="13" t="s">
        <v>87</v>
      </c>
      <c r="M19" s="13"/>
    </row>
    <row r="20" spans="1:13" x14ac:dyDescent="0.15">
      <c r="A20" t="s">
        <v>88</v>
      </c>
      <c r="B20">
        <f>B2*10000/B11</f>
        <v>337.31911802242251</v>
      </c>
      <c r="C20">
        <f t="shared" ref="C20:D20" si="4">C2*10000/C11</f>
        <v>266.35345473378527</v>
      </c>
      <c r="D20">
        <f t="shared" si="4"/>
        <v>227.8800085898566</v>
      </c>
      <c r="E20">
        <f>AVERAGE(B20:D20)</f>
        <v>277.18419378202145</v>
      </c>
      <c r="H20" s="13" t="s">
        <v>88</v>
      </c>
      <c r="I20" s="13">
        <f>1/B20</f>
        <v>2.9645518044237483E-3</v>
      </c>
      <c r="J20" s="13">
        <f t="shared" ref="J20:K20" si="5">1/C20</f>
        <v>3.7544097222222223E-3</v>
      </c>
      <c r="K20" s="13">
        <f t="shared" si="5"/>
        <v>4.3882743650401632E-3</v>
      </c>
      <c r="L20" s="13">
        <f>AVERAGE(I20:K20)</f>
        <v>3.7024119638953781E-3</v>
      </c>
      <c r="M20" s="13"/>
    </row>
    <row r="21" spans="1:13" x14ac:dyDescent="0.15">
      <c r="A21" t="s">
        <v>89</v>
      </c>
      <c r="B21">
        <f t="shared" ref="B21:D21" si="6">B3*10000/B12</f>
        <v>164.76962963139314</v>
      </c>
      <c r="C21">
        <f t="shared" si="6"/>
        <v>157.93624322322785</v>
      </c>
      <c r="D21">
        <f t="shared" si="6"/>
        <v>133.99102032646167</v>
      </c>
      <c r="E21">
        <f t="shared" ref="E21:E23" si="7">AVERAGE(B21:D21)</f>
        <v>152.23229772702757</v>
      </c>
      <c r="H21" s="13" t="s">
        <v>89</v>
      </c>
      <c r="I21" s="13">
        <f t="shared" ref="I21:I24" si="8">1/B21</f>
        <v>6.0690796127727204E-3</v>
      </c>
      <c r="J21" s="13">
        <f t="shared" ref="J21:J24" si="9">1/C21</f>
        <v>6.3316689038031325E-3</v>
      </c>
      <c r="K21" s="13">
        <f t="shared" ref="K21:K24" si="10">1/D21</f>
        <v>7.4631866938810951E-3</v>
      </c>
      <c r="L21" s="13">
        <f t="shared" ref="L21:L24" si="11">AVERAGE(I21:K21)</f>
        <v>6.6213117368189829E-3</v>
      </c>
      <c r="M21" s="13"/>
    </row>
    <row r="22" spans="1:13" x14ac:dyDescent="0.15">
      <c r="A22" t="s">
        <v>90</v>
      </c>
      <c r="B22">
        <f t="shared" ref="B22:D22" si="12">B4*10000/B13</f>
        <v>142.86306065595841</v>
      </c>
      <c r="C22">
        <f t="shared" si="12"/>
        <v>130.62767132056459</v>
      </c>
      <c r="D22">
        <f t="shared" si="12"/>
        <v>108.99724972666741</v>
      </c>
      <c r="E22">
        <f t="shared" si="7"/>
        <v>127.49599390106346</v>
      </c>
      <c r="H22" s="13" t="s">
        <v>90</v>
      </c>
      <c r="I22" s="13">
        <f t="shared" si="8"/>
        <v>6.9997100398695184E-3</v>
      </c>
      <c r="J22" s="13">
        <f t="shared" si="9"/>
        <v>7.655345838218054E-3</v>
      </c>
      <c r="K22" s="13">
        <f t="shared" si="10"/>
        <v>9.1745434174504564E-3</v>
      </c>
      <c r="L22" s="13">
        <f t="shared" si="11"/>
        <v>7.9431997651793432E-3</v>
      </c>
      <c r="M22" s="13"/>
    </row>
    <row r="23" spans="1:13" x14ac:dyDescent="0.15">
      <c r="A23" t="s">
        <v>91</v>
      </c>
      <c r="B23">
        <f t="shared" ref="B23:D23" si="13">B5*10000/B14</f>
        <v>286.08250317276702</v>
      </c>
      <c r="C23">
        <f t="shared" si="13"/>
        <v>256.60161321651657</v>
      </c>
      <c r="D23">
        <f t="shared" si="13"/>
        <v>220.43406406011064</v>
      </c>
      <c r="E23">
        <f t="shared" si="7"/>
        <v>254.37272681646473</v>
      </c>
      <c r="H23" s="13" t="s">
        <v>91</v>
      </c>
      <c r="I23" s="13">
        <f t="shared" si="8"/>
        <v>3.4954951418196089E-3</v>
      </c>
      <c r="J23" s="13">
        <f t="shared" si="9"/>
        <v>3.8970916334661351E-3</v>
      </c>
      <c r="K23" s="13">
        <f t="shared" si="10"/>
        <v>4.5365039394605899E-3</v>
      </c>
      <c r="L23" s="13">
        <f t="shared" si="11"/>
        <v>3.9763635715821116E-3</v>
      </c>
      <c r="M23" s="13"/>
    </row>
    <row r="24" spans="1:13" x14ac:dyDescent="0.15">
      <c r="A24" t="s">
        <v>81</v>
      </c>
      <c r="B24">
        <f t="shared" ref="B24:D24" si="14">B6*10000/B15</f>
        <v>185.7012840439659</v>
      </c>
      <c r="C24">
        <f t="shared" si="14"/>
        <v>170.59236836734533</v>
      </c>
      <c r="D24">
        <f t="shared" si="14"/>
        <v>144.5025054925471</v>
      </c>
      <c r="E24">
        <f t="shared" ref="E21:E26" si="15">AVERAGE(B24:D24)</f>
        <v>166.93205263461945</v>
      </c>
      <c r="F24" t="s">
        <v>85</v>
      </c>
      <c r="H24" s="13" t="s">
        <v>81</v>
      </c>
      <c r="I24" s="13">
        <f>SUM(I20:I23)</f>
        <v>1.9528836598885598E-2</v>
      </c>
      <c r="J24" s="13">
        <f t="shared" ref="J24:K24" si="16">SUM(J20:J23)</f>
        <v>2.1638516097709545E-2</v>
      </c>
      <c r="K24" s="13">
        <f t="shared" si="16"/>
        <v>2.5562508415832304E-2</v>
      </c>
      <c r="L24" s="13">
        <f t="shared" si="11"/>
        <v>2.2243287037475818E-2</v>
      </c>
      <c r="M24" s="13" t="s">
        <v>86</v>
      </c>
    </row>
    <row r="25" spans="1:13" x14ac:dyDescent="0.15">
      <c r="H25" s="15"/>
      <c r="I25" s="15"/>
      <c r="J25" s="15"/>
      <c r="K25" s="15"/>
      <c r="L25" s="15"/>
      <c r="M25" s="1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各省GDP原始数据</vt:lpstr>
      <vt:lpstr>各省用水历史数据</vt:lpstr>
      <vt:lpstr>机会成本-下游万元GDP水耗</vt:lpstr>
      <vt:lpstr>持有成本-上游万元GDP水耗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2013-02-03T08:41:42Z</dcterms:modified>
</cp:coreProperties>
</file>