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缺口=供给-需求" sheetId="1" r:id="rId1"/>
    <sheet name="供给" sheetId="2" r:id="rId2"/>
    <sheet name="供给调整量" sheetId="4" r:id="rId3"/>
    <sheet name="需求" sheetId="3" r:id="rId4"/>
    <sheet name="缺口调整量" sheetId="5" r:id="rId5"/>
  </sheets>
  <calcPr calcId="145621"/>
</workbook>
</file>

<file path=xl/calcChain.xml><?xml version="1.0" encoding="utf-8"?>
<calcChain xmlns="http://schemas.openxmlformats.org/spreadsheetml/2006/main">
  <c r="AI12" i="5" l="1"/>
  <c r="AJ12" i="5" s="1"/>
  <c r="AI13" i="5"/>
  <c r="AJ13" i="5" s="1"/>
  <c r="AI14" i="5"/>
  <c r="AJ14" i="5" s="1"/>
  <c r="AI15" i="5"/>
  <c r="AJ15" i="5" s="1"/>
  <c r="AI16" i="5"/>
  <c r="AJ16" i="5" s="1"/>
  <c r="AI17" i="5"/>
  <c r="AJ17" i="5" s="1"/>
  <c r="AI11" i="5"/>
  <c r="AJ11" i="5" s="1"/>
  <c r="AM3" i="5"/>
  <c r="AN3" i="5" s="1"/>
  <c r="AM4" i="5"/>
  <c r="AN4" i="5" s="1"/>
  <c r="AM5" i="5"/>
  <c r="AN5" i="5" s="1"/>
  <c r="AM6" i="5"/>
  <c r="AN6" i="5" s="1"/>
  <c r="AM7" i="5"/>
  <c r="AN7" i="5" s="1"/>
  <c r="AM8" i="5"/>
  <c r="AN8" i="5" s="1"/>
  <c r="AM2" i="5"/>
  <c r="AN2" i="5" s="1"/>
  <c r="AC2" i="4"/>
  <c r="AD2" i="4"/>
  <c r="AE2" i="4"/>
  <c r="AF2" i="4"/>
  <c r="AG2" i="4"/>
  <c r="AH2" i="4"/>
  <c r="AI2" i="4"/>
  <c r="AJ2" i="4"/>
  <c r="AK2" i="4"/>
  <c r="AL2" i="4"/>
  <c r="AC3" i="4"/>
  <c r="AD3" i="4"/>
  <c r="AE3" i="4"/>
  <c r="AF3" i="4"/>
  <c r="AG3" i="4"/>
  <c r="AH3" i="4"/>
  <c r="AI3" i="4"/>
  <c r="AJ3" i="4"/>
  <c r="AK3" i="4"/>
  <c r="AL3" i="4"/>
  <c r="AC4" i="4"/>
  <c r="AD4" i="4"/>
  <c r="AE4" i="4"/>
  <c r="AF4" i="4"/>
  <c r="AG4" i="4"/>
  <c r="AH4" i="4"/>
  <c r="AI4" i="4"/>
  <c r="AJ4" i="4"/>
  <c r="AK4" i="4"/>
  <c r="AL4" i="4"/>
  <c r="AC5" i="4"/>
  <c r="AD5" i="4"/>
  <c r="AE5" i="4"/>
  <c r="AF5" i="4"/>
  <c r="AG5" i="4"/>
  <c r="AH5" i="4"/>
  <c r="AI5" i="4"/>
  <c r="AJ5" i="4"/>
  <c r="AK5" i="4"/>
  <c r="AL5" i="4"/>
  <c r="AC6" i="4"/>
  <c r="AD6" i="4"/>
  <c r="AE6" i="4"/>
  <c r="AF6" i="4"/>
  <c r="AG6" i="4"/>
  <c r="AH6" i="4"/>
  <c r="AI6" i="4"/>
  <c r="AJ6" i="4"/>
  <c r="AK6" i="4"/>
  <c r="AL6" i="4"/>
  <c r="AC7" i="4"/>
  <c r="AD7" i="4"/>
  <c r="AE7" i="4"/>
  <c r="AF7" i="4"/>
  <c r="AG7" i="4"/>
  <c r="AH7" i="4"/>
  <c r="AI7" i="4"/>
  <c r="AJ7" i="4"/>
  <c r="AK7" i="4"/>
  <c r="AL7" i="4"/>
  <c r="AC8" i="4"/>
  <c r="AD8" i="4"/>
  <c r="AE8" i="4"/>
  <c r="AF8" i="4"/>
  <c r="AG8" i="4"/>
  <c r="AH8" i="4"/>
  <c r="AI8" i="4"/>
  <c r="AJ8" i="4"/>
  <c r="AK8" i="4"/>
  <c r="AL8" i="4"/>
  <c r="AC2" i="1"/>
  <c r="AD2" i="1"/>
  <c r="AE2" i="1"/>
  <c r="AF2" i="1"/>
  <c r="AG2" i="1"/>
  <c r="AH2" i="1"/>
  <c r="AI2" i="1"/>
  <c r="AJ2" i="1"/>
  <c r="AK2" i="1"/>
  <c r="AL2" i="1"/>
  <c r="AC3" i="1"/>
  <c r="AD3" i="1"/>
  <c r="AE3" i="1"/>
  <c r="AF3" i="1"/>
  <c r="AG3" i="1"/>
  <c r="AH3" i="1"/>
  <c r="AI3" i="1"/>
  <c r="AJ3" i="1"/>
  <c r="AK3" i="1"/>
  <c r="AL3" i="1"/>
  <c r="AC4" i="1"/>
  <c r="AD4" i="1"/>
  <c r="AE4" i="1"/>
  <c r="AF4" i="1"/>
  <c r="AG4" i="1"/>
  <c r="AH4" i="1"/>
  <c r="AI4" i="1"/>
  <c r="AJ4" i="1"/>
  <c r="AK4" i="1"/>
  <c r="AL4" i="1"/>
  <c r="AC5" i="1"/>
  <c r="AD5" i="1"/>
  <c r="AE5" i="1"/>
  <c r="AF5" i="1"/>
  <c r="AG5" i="1"/>
  <c r="AH5" i="1"/>
  <c r="AI5" i="1"/>
  <c r="AJ5" i="1"/>
  <c r="AK5" i="1"/>
  <c r="AL5" i="1"/>
  <c r="AC6" i="1"/>
  <c r="AD6" i="1"/>
  <c r="AE6" i="1"/>
  <c r="AF6" i="1"/>
  <c r="AG6" i="1"/>
  <c r="AH6" i="1"/>
  <c r="AI6" i="1"/>
  <c r="AJ6" i="1"/>
  <c r="AK6" i="1"/>
  <c r="AL6" i="1"/>
  <c r="AC7" i="1"/>
  <c r="AD7" i="1"/>
  <c r="AE7" i="1"/>
  <c r="AF7" i="1"/>
  <c r="AG7" i="1"/>
  <c r="AH7" i="1"/>
  <c r="AI7" i="1"/>
  <c r="AJ7" i="1"/>
  <c r="AK7" i="1"/>
  <c r="AL7" i="1"/>
  <c r="AC8" i="1"/>
  <c r="AD8" i="1"/>
  <c r="AE8" i="1"/>
  <c r="AF8" i="1"/>
  <c r="AG8" i="1"/>
  <c r="AH8" i="1"/>
  <c r="AI8" i="1"/>
  <c r="AJ8" i="1"/>
  <c r="AK8" i="1"/>
  <c r="AL8" i="1"/>
  <c r="C2" i="4" l="1"/>
  <c r="C2" i="5" s="1"/>
  <c r="D2" i="4"/>
  <c r="D2" i="5" s="1"/>
  <c r="E2" i="4"/>
  <c r="E2" i="5" s="1"/>
  <c r="F2" i="4"/>
  <c r="F2" i="5" s="1"/>
  <c r="G2" i="4"/>
  <c r="G2" i="5" s="1"/>
  <c r="H2" i="4"/>
  <c r="H2" i="5" s="1"/>
  <c r="I2" i="4"/>
  <c r="I2" i="5" s="1"/>
  <c r="J2" i="4"/>
  <c r="J2" i="5" s="1"/>
  <c r="K2" i="4"/>
  <c r="K2" i="5" s="1"/>
  <c r="L2" i="4"/>
  <c r="L2" i="5" s="1"/>
  <c r="M2" i="4"/>
  <c r="M2" i="5" s="1"/>
  <c r="N2" i="4"/>
  <c r="N2" i="5" s="1"/>
  <c r="O2" i="4"/>
  <c r="O2" i="5" s="1"/>
  <c r="P2" i="4"/>
  <c r="P2" i="5" s="1"/>
  <c r="Q2" i="4"/>
  <c r="Q2" i="5" s="1"/>
  <c r="R2" i="4"/>
  <c r="R2" i="5" s="1"/>
  <c r="S2" i="4"/>
  <c r="S2" i="5" s="1"/>
  <c r="T2" i="4"/>
  <c r="T2" i="5" s="1"/>
  <c r="U2" i="4"/>
  <c r="U2" i="5" s="1"/>
  <c r="V2" i="4"/>
  <c r="V2" i="5" s="1"/>
  <c r="W2" i="4"/>
  <c r="W2" i="5" s="1"/>
  <c r="X2" i="4"/>
  <c r="X2" i="5" s="1"/>
  <c r="Y2" i="4"/>
  <c r="Y2" i="5" s="1"/>
  <c r="Z2" i="4"/>
  <c r="Z2" i="5" s="1"/>
  <c r="AA2" i="4"/>
  <c r="AA2" i="5" s="1"/>
  <c r="AB2" i="4"/>
  <c r="AB2" i="5" s="1"/>
  <c r="AL10" i="5" s="1"/>
  <c r="C3" i="4"/>
  <c r="C3" i="5" s="1"/>
  <c r="D3" i="4"/>
  <c r="D3" i="5" s="1"/>
  <c r="E3" i="4"/>
  <c r="E3" i="5" s="1"/>
  <c r="F3" i="4"/>
  <c r="F3" i="5" s="1"/>
  <c r="G3" i="4"/>
  <c r="G3" i="5" s="1"/>
  <c r="H3" i="4"/>
  <c r="H3" i="5" s="1"/>
  <c r="I3" i="4"/>
  <c r="I3" i="5" s="1"/>
  <c r="J3" i="4"/>
  <c r="J3" i="5" s="1"/>
  <c r="K3" i="4"/>
  <c r="K3" i="5" s="1"/>
  <c r="L3" i="4"/>
  <c r="L3" i="5" s="1"/>
  <c r="M3" i="4"/>
  <c r="M3" i="5" s="1"/>
  <c r="N3" i="4"/>
  <c r="N3" i="5" s="1"/>
  <c r="O3" i="4"/>
  <c r="O3" i="5" s="1"/>
  <c r="P3" i="4"/>
  <c r="P3" i="5" s="1"/>
  <c r="Q3" i="4"/>
  <c r="Q3" i="5" s="1"/>
  <c r="R3" i="4"/>
  <c r="R3" i="5" s="1"/>
  <c r="S3" i="4"/>
  <c r="S3" i="5" s="1"/>
  <c r="T3" i="4"/>
  <c r="T3" i="5" s="1"/>
  <c r="U3" i="4"/>
  <c r="U3" i="5" s="1"/>
  <c r="V3" i="4"/>
  <c r="V3" i="5" s="1"/>
  <c r="W3" i="4"/>
  <c r="W3" i="5" s="1"/>
  <c r="X3" i="4"/>
  <c r="X3" i="5" s="1"/>
  <c r="Y3" i="4"/>
  <c r="Y3" i="5" s="1"/>
  <c r="Z3" i="4"/>
  <c r="Z3" i="5" s="1"/>
  <c r="AA3" i="4"/>
  <c r="AA3" i="5" s="1"/>
  <c r="AB3" i="4"/>
  <c r="AB3" i="5" s="1"/>
  <c r="AL11" i="5" s="1"/>
  <c r="C4" i="4"/>
  <c r="C4" i="5" s="1"/>
  <c r="D4" i="4"/>
  <c r="D4" i="5" s="1"/>
  <c r="E4" i="4"/>
  <c r="E4" i="5" s="1"/>
  <c r="F4" i="4"/>
  <c r="F4" i="5" s="1"/>
  <c r="G4" i="4"/>
  <c r="G4" i="5" s="1"/>
  <c r="H4" i="4"/>
  <c r="H4" i="5" s="1"/>
  <c r="I4" i="4"/>
  <c r="I4" i="5" s="1"/>
  <c r="J4" i="4"/>
  <c r="J4" i="5" s="1"/>
  <c r="K4" i="4"/>
  <c r="K4" i="5" s="1"/>
  <c r="L4" i="4"/>
  <c r="L4" i="5" s="1"/>
  <c r="M4" i="4"/>
  <c r="M4" i="5" s="1"/>
  <c r="N4" i="4"/>
  <c r="N4" i="5" s="1"/>
  <c r="O4" i="4"/>
  <c r="O4" i="5" s="1"/>
  <c r="P4" i="4"/>
  <c r="P4" i="5" s="1"/>
  <c r="Q4" i="4"/>
  <c r="Q4" i="5" s="1"/>
  <c r="R4" i="4"/>
  <c r="R4" i="5" s="1"/>
  <c r="S4" i="4"/>
  <c r="S4" i="5" s="1"/>
  <c r="T4" i="4"/>
  <c r="T4" i="5" s="1"/>
  <c r="U4" i="4"/>
  <c r="U4" i="5" s="1"/>
  <c r="V4" i="4"/>
  <c r="V4" i="5" s="1"/>
  <c r="W4" i="4"/>
  <c r="W4" i="5" s="1"/>
  <c r="X4" i="4"/>
  <c r="X4" i="5" s="1"/>
  <c r="Y4" i="4"/>
  <c r="Y4" i="5" s="1"/>
  <c r="Z4" i="4"/>
  <c r="Z4" i="5" s="1"/>
  <c r="AA4" i="4"/>
  <c r="AA4" i="5" s="1"/>
  <c r="AB4" i="4"/>
  <c r="AB4" i="5" s="1"/>
  <c r="AL12" i="5" s="1"/>
  <c r="C5" i="4"/>
  <c r="C5" i="5" s="1"/>
  <c r="D5" i="4"/>
  <c r="D5" i="5" s="1"/>
  <c r="E5" i="4"/>
  <c r="E5" i="5" s="1"/>
  <c r="F5" i="4"/>
  <c r="F5" i="5" s="1"/>
  <c r="G5" i="4"/>
  <c r="G5" i="5" s="1"/>
  <c r="H5" i="4"/>
  <c r="H5" i="5" s="1"/>
  <c r="I5" i="4"/>
  <c r="I5" i="5" s="1"/>
  <c r="J5" i="4"/>
  <c r="J5" i="5" s="1"/>
  <c r="K5" i="4"/>
  <c r="K5" i="5" s="1"/>
  <c r="L5" i="4"/>
  <c r="L5" i="5" s="1"/>
  <c r="M5" i="4"/>
  <c r="M5" i="5" s="1"/>
  <c r="N5" i="4"/>
  <c r="N5" i="5" s="1"/>
  <c r="O5" i="4"/>
  <c r="O5" i="5" s="1"/>
  <c r="P5" i="4"/>
  <c r="P5" i="5" s="1"/>
  <c r="Q5" i="4"/>
  <c r="Q5" i="5" s="1"/>
  <c r="R5" i="4"/>
  <c r="R5" i="5" s="1"/>
  <c r="S5" i="4"/>
  <c r="S5" i="5" s="1"/>
  <c r="T5" i="4"/>
  <c r="T5" i="5" s="1"/>
  <c r="U5" i="4"/>
  <c r="U5" i="5" s="1"/>
  <c r="V5" i="4"/>
  <c r="V5" i="5" s="1"/>
  <c r="W5" i="4"/>
  <c r="W5" i="5" s="1"/>
  <c r="X5" i="4"/>
  <c r="X5" i="5" s="1"/>
  <c r="Y5" i="4"/>
  <c r="Y5" i="5" s="1"/>
  <c r="Z5" i="4"/>
  <c r="Z5" i="5" s="1"/>
  <c r="AA5" i="4"/>
  <c r="AA5" i="5" s="1"/>
  <c r="AB5" i="4"/>
  <c r="AB5" i="5" s="1"/>
  <c r="AL13" i="5" s="1"/>
  <c r="C6" i="4"/>
  <c r="C6" i="5" s="1"/>
  <c r="D6" i="4"/>
  <c r="D6" i="5" s="1"/>
  <c r="E6" i="4"/>
  <c r="E6" i="5" s="1"/>
  <c r="F6" i="4"/>
  <c r="F6" i="5" s="1"/>
  <c r="G6" i="4"/>
  <c r="G6" i="5" s="1"/>
  <c r="H6" i="4"/>
  <c r="H6" i="5" s="1"/>
  <c r="I6" i="4"/>
  <c r="I6" i="5" s="1"/>
  <c r="J6" i="4"/>
  <c r="J6" i="5" s="1"/>
  <c r="K6" i="4"/>
  <c r="K6" i="5" s="1"/>
  <c r="L6" i="4"/>
  <c r="L6" i="5" s="1"/>
  <c r="M6" i="4"/>
  <c r="M6" i="5" s="1"/>
  <c r="N6" i="4"/>
  <c r="N6" i="5" s="1"/>
  <c r="O6" i="4"/>
  <c r="O6" i="5" s="1"/>
  <c r="P6" i="4"/>
  <c r="P6" i="5" s="1"/>
  <c r="Q6" i="4"/>
  <c r="Q6" i="5" s="1"/>
  <c r="R6" i="4"/>
  <c r="R6" i="5" s="1"/>
  <c r="S6" i="4"/>
  <c r="S6" i="5" s="1"/>
  <c r="T6" i="4"/>
  <c r="T6" i="5" s="1"/>
  <c r="U6" i="4"/>
  <c r="U6" i="5" s="1"/>
  <c r="V6" i="4"/>
  <c r="V6" i="5" s="1"/>
  <c r="W6" i="4"/>
  <c r="W6" i="5" s="1"/>
  <c r="X6" i="4"/>
  <c r="X6" i="5" s="1"/>
  <c r="Y6" i="4"/>
  <c r="Y6" i="5" s="1"/>
  <c r="Z6" i="4"/>
  <c r="Z6" i="5" s="1"/>
  <c r="AA6" i="4"/>
  <c r="AA6" i="5" s="1"/>
  <c r="AB6" i="4"/>
  <c r="AB6" i="5" s="1"/>
  <c r="AL14" i="5" s="1"/>
  <c r="C7" i="4"/>
  <c r="C7" i="5" s="1"/>
  <c r="D7" i="4"/>
  <c r="D7" i="5" s="1"/>
  <c r="E7" i="4"/>
  <c r="E7" i="5" s="1"/>
  <c r="F7" i="4"/>
  <c r="F7" i="5" s="1"/>
  <c r="G7" i="4"/>
  <c r="G7" i="5" s="1"/>
  <c r="H7" i="4"/>
  <c r="H7" i="5" s="1"/>
  <c r="I7" i="4"/>
  <c r="I7" i="5" s="1"/>
  <c r="J7" i="4"/>
  <c r="J7" i="5" s="1"/>
  <c r="K7" i="4"/>
  <c r="K7" i="5" s="1"/>
  <c r="L7" i="4"/>
  <c r="L7" i="5" s="1"/>
  <c r="M7" i="4"/>
  <c r="M7" i="5" s="1"/>
  <c r="N7" i="4"/>
  <c r="N7" i="5" s="1"/>
  <c r="O7" i="4"/>
  <c r="O7" i="5" s="1"/>
  <c r="P7" i="4"/>
  <c r="P7" i="5" s="1"/>
  <c r="Q7" i="4"/>
  <c r="Q7" i="5" s="1"/>
  <c r="R7" i="4"/>
  <c r="R7" i="5" s="1"/>
  <c r="S7" i="4"/>
  <c r="S7" i="5" s="1"/>
  <c r="T7" i="4"/>
  <c r="T7" i="5" s="1"/>
  <c r="U7" i="4"/>
  <c r="U7" i="5" s="1"/>
  <c r="V7" i="4"/>
  <c r="V7" i="5" s="1"/>
  <c r="W7" i="4"/>
  <c r="W7" i="5" s="1"/>
  <c r="X7" i="4"/>
  <c r="X7" i="5" s="1"/>
  <c r="Y7" i="4"/>
  <c r="Y7" i="5" s="1"/>
  <c r="Z7" i="4"/>
  <c r="Z7" i="5" s="1"/>
  <c r="AA7" i="4"/>
  <c r="AA7" i="5" s="1"/>
  <c r="AB7" i="4"/>
  <c r="AB7" i="5" s="1"/>
  <c r="AL15" i="5" s="1"/>
  <c r="C8" i="4"/>
  <c r="C8" i="5" s="1"/>
  <c r="D8" i="4"/>
  <c r="D8" i="5" s="1"/>
  <c r="E8" i="4"/>
  <c r="E8" i="5" s="1"/>
  <c r="F8" i="4"/>
  <c r="F8" i="5" s="1"/>
  <c r="G8" i="4"/>
  <c r="G8" i="5" s="1"/>
  <c r="H8" i="4"/>
  <c r="H8" i="5" s="1"/>
  <c r="I8" i="4"/>
  <c r="I8" i="5" s="1"/>
  <c r="J8" i="4"/>
  <c r="J8" i="5" s="1"/>
  <c r="K8" i="4"/>
  <c r="K8" i="5" s="1"/>
  <c r="L8" i="4"/>
  <c r="L8" i="5" s="1"/>
  <c r="M8" i="4"/>
  <c r="M8" i="5" s="1"/>
  <c r="N8" i="4"/>
  <c r="N8" i="5" s="1"/>
  <c r="O8" i="4"/>
  <c r="O8" i="5" s="1"/>
  <c r="P8" i="4"/>
  <c r="P8" i="5" s="1"/>
  <c r="Q8" i="4"/>
  <c r="Q8" i="5" s="1"/>
  <c r="R8" i="4"/>
  <c r="R8" i="5" s="1"/>
  <c r="S8" i="4"/>
  <c r="S8" i="5" s="1"/>
  <c r="T8" i="4"/>
  <c r="T8" i="5" s="1"/>
  <c r="U8" i="4"/>
  <c r="U8" i="5" s="1"/>
  <c r="V8" i="4"/>
  <c r="V8" i="5" s="1"/>
  <c r="W8" i="4"/>
  <c r="W8" i="5" s="1"/>
  <c r="X8" i="4"/>
  <c r="X8" i="5" s="1"/>
  <c r="Y8" i="4"/>
  <c r="Y8" i="5" s="1"/>
  <c r="Z8" i="4"/>
  <c r="Z8" i="5" s="1"/>
  <c r="AA8" i="4"/>
  <c r="AA8" i="5" s="1"/>
  <c r="AB8" i="4"/>
  <c r="AB8" i="5" s="1"/>
  <c r="AL16" i="5" s="1"/>
  <c r="B3" i="4"/>
  <c r="B3" i="5" s="1"/>
  <c r="B4" i="4"/>
  <c r="B4" i="5" s="1"/>
  <c r="B5" i="4"/>
  <c r="B5" i="5" s="1"/>
  <c r="B6" i="4"/>
  <c r="B6" i="5" s="1"/>
  <c r="B7" i="4"/>
  <c r="B7" i="5" s="1"/>
  <c r="B8" i="4"/>
  <c r="B8" i="5" s="1"/>
  <c r="B2" i="4"/>
  <c r="B2" i="5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3" i="1"/>
  <c r="B4" i="1"/>
  <c r="B5" i="1"/>
  <c r="B6" i="1"/>
  <c r="B7" i="1"/>
  <c r="B8" i="1"/>
  <c r="B2" i="1"/>
  <c r="AB13" i="5" l="1"/>
  <c r="AB10" i="5"/>
  <c r="AB14" i="5"/>
  <c r="AB11" i="5"/>
  <c r="AB15" i="5"/>
  <c r="AB12" i="5"/>
  <c r="AB16" i="5"/>
</calcChain>
</file>

<file path=xl/sharedStrings.xml><?xml version="1.0" encoding="utf-8"?>
<sst xmlns="http://schemas.openxmlformats.org/spreadsheetml/2006/main" count="245" uniqueCount="50">
  <si>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</si>
  <si>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</si>
  <si>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</si>
  <si>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</si>
  <si>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</si>
  <si>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</si>
  <si>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</si>
  <si>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</si>
  <si>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</si>
  <si>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</si>
  <si>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</si>
  <si>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</si>
  <si>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</si>
  <si>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长江</t>
    <phoneticPr fontId="1" type="noConversion"/>
  </si>
  <si>
    <t>西南诸河</t>
    <phoneticPr fontId="1" type="noConversion"/>
  </si>
  <si>
    <t>黄河</t>
    <phoneticPr fontId="1" type="noConversion"/>
  </si>
  <si>
    <t>海河</t>
    <phoneticPr fontId="1" type="noConversion"/>
  </si>
  <si>
    <t>珠江</t>
    <phoneticPr fontId="1" type="noConversion"/>
  </si>
  <si>
    <t>松辽</t>
    <phoneticPr fontId="1" type="noConversion"/>
  </si>
  <si>
    <t>东南诸河</t>
    <phoneticPr fontId="1" type="noConversion"/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</si>
  <si>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</si>
  <si>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</si>
  <si>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</si>
  <si>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</si>
  <si>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</si>
  <si>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</si>
  <si>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</si>
  <si>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</si>
  <si>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</si>
  <si>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</si>
  <si>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</si>
  <si>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</si>
  <si>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</si>
  <si>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</si>
  <si>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可用系数</t>
    <phoneticPr fontId="1" type="noConversion"/>
  </si>
  <si>
    <t>=</t>
    <phoneticPr fontId="1" type="noConversion"/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</si>
  <si>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</si>
  <si>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</si>
  <si>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</si>
  <si>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</si>
  <si>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</si>
  <si>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</si>
  <si>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</si>
  <si>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</si>
  <si>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</si>
  <si>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</si>
  <si>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标准差</t>
    <phoneticPr fontId="1" type="noConversion"/>
  </si>
  <si>
    <t>安全库存</t>
    <phoneticPr fontId="1" type="noConversion"/>
  </si>
  <si>
    <t>2026</t>
    <phoneticPr fontId="1" type="noConversion"/>
  </si>
  <si>
    <t>安全库存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</si>
</sst>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quotePrefix="1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>
      <pane xSplit="1" ySplit="1" topLeftCell="AB2" activePane="bottomRight" state="frozenSplit"/>
      <selection pane="topRight" activeCell="J1" sqref="J1"/>
      <selection pane="bottomLeft" activeCell="A19" sqref="A19"/>
      <selection pane="bottomRight" activeCell="AL11" sqref="AL11"/>
    </sheetView>
  </sheetViews>
  <sheetFormatPr defaultRowHeight="13.5" x14ac:dyDescent="0.15"/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</row>
    <row r="2" spans="1:38" x14ac:dyDescent="0.15">
      <c r="A2" t="s">
        <v>13</v>
      </c>
      <c r="B2" s="2">
        <f>供给!B2-需求!B2</f>
        <v>9653.17</v>
      </c>
      <c r="C2" s="2">
        <f>供给!C2-需求!C2</f>
        <v>8358.1448597643011</v>
      </c>
      <c r="D2" s="2">
        <f>供给!D2-需求!D2</f>
        <v>8247.4073711597594</v>
      </c>
      <c r="E2" s="2">
        <f>供给!E2-需求!E2</f>
        <v>8136.4208607064938</v>
      </c>
      <c r="F2" s="2">
        <f>供给!F2-需求!F2</f>
        <v>8025.1658105432434</v>
      </c>
      <c r="G2" s="2">
        <f>供给!G2-需求!G2</f>
        <v>7913.6224068669835</v>
      </c>
      <c r="H2" s="2">
        <f>供给!H2-需求!H2</f>
        <v>7801.7705331431498</v>
      </c>
      <c r="I2" s="2">
        <f>供给!I2-需求!I2</f>
        <v>7689.5897631820408</v>
      </c>
      <c r="J2" s="2">
        <f>供给!J2-需求!J2</f>
        <v>7577.0593540734262</v>
      </c>
      <c r="K2" s="2">
        <f>供给!K2-需求!K2</f>
        <v>7464.1582389918185</v>
      </c>
      <c r="L2" s="2">
        <f>供给!L2-需求!L2</f>
        <v>7350.8650198494433</v>
      </c>
      <c r="M2" s="2">
        <f>供给!M2-需求!M2</f>
        <v>7237.157959810851</v>
      </c>
      <c r="N2" s="2">
        <f>供给!N2-需求!N2</f>
        <v>7123.0149756579194</v>
      </c>
      <c r="O2" s="2">
        <f>供给!O2-需求!O2</f>
        <v>7008.4136300013924</v>
      </c>
      <c r="P2" s="2">
        <f>供给!P2-需求!P2</f>
        <v>6893.3311233430286</v>
      </c>
      <c r="Q2" s="2">
        <f>供给!Q2-需求!Q2</f>
        <v>6777.7442859732837</v>
      </c>
      <c r="R2" s="2">
        <f>供给!R2-需求!R2</f>
        <v>6661.629569716577</v>
      </c>
      <c r="S2" s="2">
        <f>供给!S2-需求!S2</f>
        <v>6544.9630395067215</v>
      </c>
      <c r="T2" s="2">
        <f>供给!T2-需求!T2</f>
        <v>6427.7203647947317</v>
      </c>
      <c r="U2" s="2">
        <f>供给!U2-需求!U2</f>
        <v>6309.8768107925716</v>
      </c>
      <c r="V2" s="2">
        <f>供给!V2-需求!V2</f>
        <v>6191.4072295322549</v>
      </c>
      <c r="W2" s="2">
        <f>供给!W2-需求!W2</f>
        <v>6072.2860507566947</v>
      </c>
      <c r="X2" s="2">
        <f>供给!X2-需求!X2</f>
        <v>5952.4872726225294</v>
      </c>
      <c r="Y2" s="2">
        <f>供给!Y2-需求!Y2</f>
        <v>5831.9844522203493</v>
      </c>
      <c r="Z2" s="2">
        <f>供给!Z2-需求!Z2</f>
        <v>5710.7506959047168</v>
      </c>
      <c r="AA2" s="2">
        <f>供给!AA2-需求!AA2</f>
        <v>5588.7586494326242</v>
      </c>
      <c r="AB2" s="2">
        <f>供给!AB2-需求!AB2</f>
        <v>5465.9804879019212</v>
      </c>
      <c r="AC2" s="2">
        <f>供给!AC2-需求!AC2</f>
        <v>5342.3879054918943</v>
      </c>
      <c r="AD2" s="2">
        <f>供给!AD2-需求!AD2</f>
        <v>5217.9521049957257</v>
      </c>
      <c r="AE2" s="2">
        <f>供给!AE2-需求!AE2</f>
        <v>5092.6437871461385</v>
      </c>
      <c r="AF2" s="2">
        <f>供给!AF2-需求!AF2</f>
        <v>4966.4331397238711</v>
      </c>
      <c r="AG2" s="2">
        <f>供给!AG2-需求!AG2</f>
        <v>4839.2898264519754</v>
      </c>
      <c r="AH2" s="2">
        <f>供给!AH2-需求!AH2</f>
        <v>4711.1829756626976</v>
      </c>
      <c r="AI2" s="2">
        <f>供给!AI2-需求!AI2</f>
        <v>4582.0811687419773</v>
      </c>
      <c r="AJ2" s="2">
        <f>供给!AJ2-需求!AJ2</f>
        <v>4451.9524283369537</v>
      </c>
      <c r="AK2" s="2">
        <f>供给!AK2-需求!AK2</f>
        <v>4320.7642063307867</v>
      </c>
      <c r="AL2" s="2">
        <f>供给!AL2-需求!AL2</f>
        <v>4188.4833715737914</v>
      </c>
    </row>
    <row r="3" spans="1:38" x14ac:dyDescent="0.15">
      <c r="A3" t="s">
        <v>14</v>
      </c>
      <c r="B3" s="2">
        <f>供给!B3-需求!B3</f>
        <v>7377.7599999999993</v>
      </c>
      <c r="C3" s="2">
        <f>供给!C3-需求!C3</f>
        <v>7255.5753751776092</v>
      </c>
      <c r="D3" s="2">
        <f>供给!D3-需求!D3</f>
        <v>7151.2078805281926</v>
      </c>
      <c r="E3" s="2">
        <f>供给!E3-需求!E3</f>
        <v>7047.9847383104498</v>
      </c>
      <c r="F3" s="2">
        <f>供给!F3-需求!F3</f>
        <v>6945.8903173797589</v>
      </c>
      <c r="G3" s="2">
        <f>供给!G3-需求!G3</f>
        <v>6844.9091651501512</v>
      </c>
      <c r="H3" s="2">
        <f>供给!H3-需求!H3</f>
        <v>6745.0260052367812</v>
      </c>
      <c r="I3" s="2">
        <f>供给!I3-需求!I3</f>
        <v>6646.2257351258886</v>
      </c>
      <c r="J3" s="2">
        <f>供给!J3-需求!J3</f>
        <v>6548.4934238722199</v>
      </c>
      <c r="K3" s="2">
        <f>供给!K3-需求!K3</f>
        <v>6451.814309821857</v>
      </c>
      <c r="L3" s="2">
        <f>供给!L3-需求!L3</f>
        <v>6356.1737983658386</v>
      </c>
      <c r="M3" s="2">
        <f>供给!M3-需求!M3</f>
        <v>6261.5574597143132</v>
      </c>
      <c r="N3" s="2">
        <f>供给!N3-需求!N3</f>
        <v>6167.9510267006408</v>
      </c>
      <c r="O3" s="2">
        <f>供给!O3-需求!O3</f>
        <v>6075.3403926115425</v>
      </c>
      <c r="P3" s="2">
        <f>供给!P3-需求!P3</f>
        <v>5983.7116090379714</v>
      </c>
      <c r="Q3" s="2">
        <f>供给!Q3-需求!Q3</f>
        <v>5893.0508837562083</v>
      </c>
      <c r="R3" s="2">
        <f>供给!R3-需求!R3</f>
        <v>5803.3445786307129</v>
      </c>
      <c r="S3" s="2">
        <f>供给!S3-需求!S3</f>
        <v>5714.5792075414356</v>
      </c>
      <c r="T3" s="2">
        <f>供给!T3-需求!T3</f>
        <v>5626.7414343356941</v>
      </c>
      <c r="U3" s="2">
        <f>供给!U3-需求!U3</f>
        <v>5539.8180708032451</v>
      </c>
      <c r="V3" s="2">
        <f>供给!V3-需求!V3</f>
        <v>5453.7960746756871</v>
      </c>
      <c r="W3" s="2">
        <f>供给!W3-需求!W3</f>
        <v>5368.6625476470945</v>
      </c>
      <c r="X3" s="2">
        <f>供给!X3-需求!X3</f>
        <v>5284.404733419171</v>
      </c>
      <c r="Y3" s="2">
        <f>供给!Y3-需求!Y3</f>
        <v>5201.0100157681009</v>
      </c>
      <c r="Z3" s="2">
        <f>供给!Z3-需求!Z3</f>
        <v>5118.4659166329511</v>
      </c>
      <c r="AA3" s="2">
        <f>供给!AA3-需求!AA3</f>
        <v>5036.7600942272838</v>
      </c>
      <c r="AB3" s="2">
        <f>供给!AB3-需求!AB3</f>
        <v>4955.8803411710978</v>
      </c>
      <c r="AC3" s="2">
        <f>供给!AC3-需求!AC3</f>
        <v>4875.8145826447289</v>
      </c>
      <c r="AD3" s="2">
        <f>供给!AD3-需求!AD3</f>
        <v>4796.5508745633269</v>
      </c>
      <c r="AE3" s="2">
        <f>供给!AE3-需求!AE3</f>
        <v>4718.0774017728399</v>
      </c>
      <c r="AF3" s="2">
        <f>供给!AF3-需求!AF3</f>
        <v>4640.3824762648583</v>
      </c>
      <c r="AG3" s="2">
        <f>供给!AG3-需求!AG3</f>
        <v>4563.454535413548</v>
      </c>
      <c r="AH3" s="2">
        <f>供给!AH3-需求!AH3</f>
        <v>4487.2821402315167</v>
      </c>
      <c r="AI3" s="2">
        <f>供给!AI3-需求!AI3</f>
        <v>4411.8539736446692</v>
      </c>
      <c r="AJ3" s="2">
        <f>供给!AJ3-需求!AJ3</f>
        <v>4337.1588387879456</v>
      </c>
      <c r="AK3" s="2">
        <f>供给!AK3-需求!AK3</f>
        <v>4263.1856573188561</v>
      </c>
      <c r="AL3" s="2">
        <f>供给!AL3-需求!AL3</f>
        <v>4189.9234677506611</v>
      </c>
    </row>
    <row r="4" spans="1:38" x14ac:dyDescent="0.15">
      <c r="A4" t="s">
        <v>15</v>
      </c>
      <c r="B4" s="2">
        <f>供给!B4-需求!B4</f>
        <v>356.50000000000023</v>
      </c>
      <c r="C4" s="2">
        <f>供给!C4-需求!C4</f>
        <v>770.16642824010319</v>
      </c>
      <c r="D4" s="2">
        <f>供给!D4-需求!D4</f>
        <v>790.42252129761619</v>
      </c>
      <c r="E4" s="2">
        <f>供给!E4-需求!E4</f>
        <v>810.93407931897673</v>
      </c>
      <c r="F4" s="2">
        <f>供给!F4-需求!F4</f>
        <v>831.70422561603482</v>
      </c>
      <c r="G4" s="2">
        <f>供给!G4-需求!G4</f>
        <v>852.73612161286292</v>
      </c>
      <c r="H4" s="2">
        <f>供给!H4-需求!H4</f>
        <v>874.03296731173759</v>
      </c>
      <c r="I4" s="2">
        <f>供给!I4-需求!I4</f>
        <v>895.59800176133285</v>
      </c>
      <c r="J4" s="2">
        <f>供给!J4-需求!J4</f>
        <v>917.43450353696244</v>
      </c>
      <c r="K4" s="2">
        <f>供给!K4-需求!K4</f>
        <v>939.54579121997813</v>
      </c>
      <c r="L4" s="2">
        <f>供给!L4-需求!L4</f>
        <v>961.93522388715064</v>
      </c>
      <c r="M4" s="2">
        <f>供给!M4-需求!M4</f>
        <v>984.60620160351391</v>
      </c>
      <c r="N4" s="2">
        <f>供给!N4-需求!N4</f>
        <v>1007.5621659242315</v>
      </c>
      <c r="O4" s="2">
        <f>供给!O4-需求!O4</f>
        <v>1030.8066003999847</v>
      </c>
      <c r="P4" s="2">
        <f>供给!P4-需求!P4</f>
        <v>1054.3430310878321</v>
      </c>
      <c r="Q4" s="2">
        <f>供给!Q4-需求!Q4</f>
        <v>1078.1750270738557</v>
      </c>
      <c r="R4" s="2">
        <f>供给!R4-需求!R4</f>
        <v>1102.3062009928981</v>
      </c>
      <c r="S4" s="2">
        <f>供给!S4-需求!S4</f>
        <v>1126.7402095650032</v>
      </c>
      <c r="T4" s="2">
        <f>供给!T4-需求!T4</f>
        <v>1151.4807541288901</v>
      </c>
      <c r="U4" s="2">
        <f>供给!U4-需求!U4</f>
        <v>1176.5315811898327</v>
      </c>
      <c r="V4" s="2">
        <f>供给!V4-需求!V4</f>
        <v>1201.8964829685283</v>
      </c>
      <c r="W4" s="2">
        <f>供给!W4-需求!W4</f>
        <v>1227.5792979603866</v>
      </c>
      <c r="X4" s="2">
        <f>供给!X4-需求!X4</f>
        <v>1253.5839114983683</v>
      </c>
      <c r="Y4" s="2">
        <f>供给!Y4-需求!Y4</f>
        <v>1279.9142563260393</v>
      </c>
      <c r="Z4" s="2">
        <f>供给!Z4-需求!Z4</f>
        <v>1306.5743131759809</v>
      </c>
      <c r="AA4" s="2">
        <f>供给!AA4-需求!AA4</f>
        <v>1333.5681113538158</v>
      </c>
      <c r="AB4" s="2">
        <f>供给!AB4-需求!AB4</f>
        <v>1360.899729332421</v>
      </c>
      <c r="AC4" s="2">
        <f>供给!AC4-需求!AC4</f>
        <v>1388.5732953509432</v>
      </c>
      <c r="AD4" s="2">
        <f>供给!AD4-需求!AD4</f>
        <v>1416.592988022865</v>
      </c>
      <c r="AE4" s="2">
        <f>供给!AE4-需求!AE4</f>
        <v>1444.9630369493098</v>
      </c>
      <c r="AF4" s="2">
        <f>供给!AF4-需求!AF4</f>
        <v>1473.6877233424166</v>
      </c>
      <c r="AG4" s="2">
        <f>供给!AG4-需求!AG4</f>
        <v>1502.7713806546817</v>
      </c>
      <c r="AH4" s="2">
        <f>供给!AH4-需求!AH4</f>
        <v>1532.2183952150226</v>
      </c>
      <c r="AI4" s="2">
        <f>供给!AI4-需求!AI4</f>
        <v>1562.0332068770949</v>
      </c>
      <c r="AJ4" s="2">
        <f>供给!AJ4-需求!AJ4</f>
        <v>1592.2203096684534</v>
      </c>
      <c r="AK4" s="2">
        <f>供给!AK4-需求!AK4</f>
        <v>1622.7842524549633</v>
      </c>
      <c r="AL4" s="2">
        <f>供给!AL4-需求!AL4</f>
        <v>1653.7296396068996</v>
      </c>
    </row>
    <row r="5" spans="1:38" x14ac:dyDescent="0.15">
      <c r="A5" t="s">
        <v>16</v>
      </c>
      <c r="B5" s="2">
        <f>供给!B5-需求!B5</f>
        <v>-167.19000000000005</v>
      </c>
      <c r="C5" s="2">
        <f>供给!C5-需求!C5</f>
        <v>-125.06000872564846</v>
      </c>
      <c r="D5" s="2">
        <f>供给!D5-需求!D5</f>
        <v>-119.40310405274977</v>
      </c>
      <c r="E5" s="2">
        <f>供给!E5-需求!E5</f>
        <v>-113.65972786945076</v>
      </c>
      <c r="F5" s="2">
        <f>供给!F5-需求!F5</f>
        <v>-107.82717742246132</v>
      </c>
      <c r="G5" s="2">
        <f>供给!G5-需求!G5</f>
        <v>-101.90268196466786</v>
      </c>
      <c r="H5" s="2">
        <f>供给!H5-需求!H5</f>
        <v>-95.883400948275266</v>
      </c>
      <c r="I5" s="2">
        <f>供给!I5-需求!I5</f>
        <v>-89.766422170884653</v>
      </c>
      <c r="J5" s="2">
        <f>供给!J5-需求!J5</f>
        <v>-83.548759872743176</v>
      </c>
      <c r="K5" s="2">
        <f>供给!K5-需求!K5</f>
        <v>-77.227352784358118</v>
      </c>
      <c r="L5" s="2">
        <f>供给!L5-需求!L5</f>
        <v>-70.799062122836403</v>
      </c>
      <c r="M5" s="2">
        <f>供给!M5-需求!M5</f>
        <v>-64.260669535863599</v>
      </c>
      <c r="N5" s="2">
        <f>供给!N5-需求!N5</f>
        <v>-57.608874991668927</v>
      </c>
      <c r="O5" s="2">
        <f>供给!O5-需求!O5</f>
        <v>-50.84029461384398</v>
      </c>
      <c r="P5" s="2">
        <f>供给!P5-需求!P5</f>
        <v>-43.951458459358037</v>
      </c>
      <c r="Q5" s="2">
        <f>供给!Q5-需求!Q5</f>
        <v>-36.938808238357524</v>
      </c>
      <c r="R5" s="2">
        <f>供给!R5-需求!R5</f>
        <v>-29.798694974180762</v>
      </c>
      <c r="S5" s="2">
        <f>供给!S5-需求!S5</f>
        <v>-22.52737660213279</v>
      </c>
      <c r="T5" s="2">
        <f>供给!T5-需求!T5</f>
        <v>-15.121015505266769</v>
      </c>
      <c r="U5" s="2">
        <f>供给!U5-需求!U5</f>
        <v>-7.5756759854612028</v>
      </c>
      <c r="V5" s="2">
        <f>供给!V5-需求!V5</f>
        <v>0.11267833153760876</v>
      </c>
      <c r="W5" s="2">
        <f>供给!W5-需求!W5</f>
        <v>7.9481871593325195</v>
      </c>
      <c r="X5" s="2">
        <f>供给!X5-需求!X5</f>
        <v>15.93509628380707</v>
      </c>
      <c r="Y5" s="2">
        <f>供给!Y5-需求!Y5</f>
        <v>24.077760367759765</v>
      </c>
      <c r="Z5" s="2">
        <f>供给!Z5-需求!Z5</f>
        <v>32.380645829040077</v>
      </c>
      <c r="AA5" s="2">
        <f>供给!AA5-需求!AA5</f>
        <v>40.848333794132486</v>
      </c>
      <c r="AB5" s="2">
        <f>供给!AB5-需求!AB5</f>
        <v>49.485523129265857</v>
      </c>
      <c r="AC5" s="2">
        <f>供给!AC5-需求!AC5</f>
        <v>58.297033551003551</v>
      </c>
      <c r="AD5" s="2">
        <f>供给!AD5-需求!AD5</f>
        <v>67.287808818318808</v>
      </c>
      <c r="AE5" s="2">
        <f>供给!AE5-需求!AE5</f>
        <v>76.462920008480069</v>
      </c>
      <c r="AF5" s="2">
        <f>供给!AF5-需求!AF5</f>
        <v>85.827568878861712</v>
      </c>
      <c r="AG5" s="2">
        <f>供给!AG5-需求!AG5</f>
        <v>95.387091316852093</v>
      </c>
      <c r="AH5" s="2">
        <f>供给!AH5-需求!AH5</f>
        <v>105.14696088037999</v>
      </c>
      <c r="AI5" s="2">
        <f>供给!AI5-需求!AI5</f>
        <v>115.11279243115496</v>
      </c>
      <c r="AJ5" s="2">
        <f>供给!AJ5-需求!AJ5</f>
        <v>125.29034586340458</v>
      </c>
      <c r="AK5" s="2">
        <f>供给!AK5-需求!AK5</f>
        <v>135.68552993025514</v>
      </c>
      <c r="AL5" s="2">
        <f>供给!AL5-需求!AL5</f>
        <v>146.30440617067507</v>
      </c>
    </row>
    <row r="6" spans="1:38" x14ac:dyDescent="0.15">
      <c r="A6" t="s">
        <v>17</v>
      </c>
      <c r="B6" s="2">
        <f>供给!B6-需求!B6</f>
        <v>2618.5499999999997</v>
      </c>
      <c r="C6" s="2">
        <f>供给!C6-需求!C6</f>
        <v>3101.4529341458433</v>
      </c>
      <c r="D6" s="2">
        <f>供给!D6-需求!D6</f>
        <v>3049.9673127929127</v>
      </c>
      <c r="E6" s="2">
        <f>供给!E6-需求!E6</f>
        <v>2999.0368934690923</v>
      </c>
      <c r="F6" s="2">
        <f>供给!F6-需求!F6</f>
        <v>2948.6543820438383</v>
      </c>
      <c r="G6" s="2">
        <f>供给!G6-需求!G6</f>
        <v>2898.8125714349444</v>
      </c>
      <c r="H6" s="2">
        <f>供给!H6-需求!H6</f>
        <v>2849.5043405200558</v>
      </c>
      <c r="I6" s="2">
        <f>供给!I6-需求!I6</f>
        <v>2800.7226530632761</v>
      </c>
      <c r="J6" s="2">
        <f>供给!J6-需求!J6</f>
        <v>2752.4605566541723</v>
      </c>
      <c r="K6" s="2">
        <f>供给!K6-需求!K6</f>
        <v>2704.7111816599208</v>
      </c>
      <c r="L6" s="2">
        <f>供给!L6-需求!L6</f>
        <v>2657.4677401902736</v>
      </c>
      <c r="M6" s="2">
        <f>供给!M6-需求!M6</f>
        <v>2610.7235250751255</v>
      </c>
      <c r="N6" s="2">
        <f>供给!N6-需求!N6</f>
        <v>2564.4719088543206</v>
      </c>
      <c r="O6" s="2">
        <f>供给!O6-需求!O6</f>
        <v>2518.7063427807007</v>
      </c>
      <c r="P6" s="2">
        <f>供给!P6-需求!P6</f>
        <v>2473.4203558336885</v>
      </c>
      <c r="Q6" s="2">
        <f>供给!Q6-需求!Q6</f>
        <v>2428.6075537468132</v>
      </c>
      <c r="R6" s="2">
        <f>供给!R6-需求!R6</f>
        <v>2384.2616180455952</v>
      </c>
      <c r="S6" s="2">
        <f>供给!S6-需求!S6</f>
        <v>2340.3763050978596</v>
      </c>
      <c r="T6" s="2">
        <f>供给!T6-需求!T6</f>
        <v>2296.9454451757483</v>
      </c>
      <c r="U6" s="2">
        <f>供给!U6-需求!U6</f>
        <v>2253.9629415287927</v>
      </c>
      <c r="V6" s="2">
        <f>供给!V6-需求!V6</f>
        <v>2211.422769468365</v>
      </c>
      <c r="W6" s="2">
        <f>供给!W6-需求!W6</f>
        <v>2169.3189754635387</v>
      </c>
      <c r="X6" s="2">
        <f>供给!X6-需求!X6</f>
        <v>2127.6456762478047</v>
      </c>
      <c r="Y6" s="2">
        <f>供给!Y6-需求!Y6</f>
        <v>2086.3970579366724</v>
      </c>
      <c r="Z6" s="2">
        <f>供给!Z6-需求!Z6</f>
        <v>2045.5673751558352</v>
      </c>
      <c r="AA6" s="2">
        <f>供给!AA6-需求!AA6</f>
        <v>2005.1509501805704</v>
      </c>
      <c r="AB6" s="2">
        <f>供给!AB6-需求!AB6</f>
        <v>1965.1421720850049</v>
      </c>
      <c r="AC6" s="2">
        <f>供给!AC6-需求!AC6</f>
        <v>1925.5354959017131</v>
      </c>
      <c r="AD6" s="2">
        <f>供给!AD6-需求!AD6</f>
        <v>1886.3254417923454</v>
      </c>
      <c r="AE6" s="2">
        <f>供给!AE6-需求!AE6</f>
        <v>1847.5065942274814</v>
      </c>
      <c r="AF6" s="2">
        <f>供给!AF6-需求!AF6</f>
        <v>1809.0736011766421</v>
      </c>
      <c r="AG6" s="2">
        <f>供给!AG6-需求!AG6</f>
        <v>1771.0211733087199</v>
      </c>
      <c r="AH6" s="2">
        <f>供给!AH6-需求!AH6</f>
        <v>1733.3440832014603</v>
      </c>
      <c r="AI6" s="2">
        <f>供给!AI6-需求!AI6</f>
        <v>1696.0371645608975</v>
      </c>
      <c r="AJ6" s="2">
        <f>供给!AJ6-需求!AJ6</f>
        <v>1659.0953114502481</v>
      </c>
      <c r="AK6" s="2">
        <f>供给!AK6-需求!AK6</f>
        <v>1622.5134775281767</v>
      </c>
      <c r="AL6" s="2">
        <f>供给!AL6-需求!AL6</f>
        <v>1586.2866752963164</v>
      </c>
    </row>
    <row r="7" spans="1:38" x14ac:dyDescent="0.15">
      <c r="A7" t="s">
        <v>18</v>
      </c>
      <c r="B7" s="2">
        <f>供给!B7-需求!B7</f>
        <v>473.03999999999996</v>
      </c>
      <c r="C7" s="2">
        <f>供给!C7-需求!C7</f>
        <v>666.93007928260431</v>
      </c>
      <c r="D7" s="2">
        <f>供给!D7-需求!D7</f>
        <v>690.3158512337468</v>
      </c>
      <c r="E7" s="2">
        <f>供给!E7-需求!E7</f>
        <v>714.40541743535141</v>
      </c>
      <c r="F7" s="2">
        <f>供给!F7-需求!F7</f>
        <v>739.21866207549465</v>
      </c>
      <c r="G7" s="2">
        <f>供给!G7-需求!G7</f>
        <v>764.7760142763218</v>
      </c>
      <c r="H7" s="2">
        <f>供给!H7-需求!H7</f>
        <v>791.09846279498015</v>
      </c>
      <c r="I7" s="2">
        <f>供给!I7-需求!I7</f>
        <v>818.20757111768035</v>
      </c>
      <c r="J7" s="2">
        <f>供给!J7-需求!J7</f>
        <v>846.12549295754434</v>
      </c>
      <c r="K7" s="2">
        <f>供给!K7-需求!K7</f>
        <v>874.87498816688458</v>
      </c>
      <c r="L7" s="2">
        <f>供给!L7-需求!L7</f>
        <v>904.47943907511944</v>
      </c>
      <c r="M7" s="2">
        <f>供给!M7-需求!M7</f>
        <v>934.96286726332619</v>
      </c>
      <c r="N7" s="2">
        <f>供给!N7-需求!N7</f>
        <v>966.34995078753127</v>
      </c>
      <c r="O7" s="2">
        <f>供给!O7-需求!O7</f>
        <v>998.66604186214681</v>
      </c>
      <c r="P7" s="2">
        <f>供给!P7-需求!P7</f>
        <v>1031.9371850163079</v>
      </c>
      <c r="Q7" s="2">
        <f>供给!Q7-需求!Q7</f>
        <v>1066.190135735189</v>
      </c>
      <c r="R7" s="2">
        <f>供给!R7-需求!R7</f>
        <v>1101.4523795999048</v>
      </c>
      <c r="S7" s="2">
        <f>供给!S7-需求!S7</f>
        <v>1137.7521519382863</v>
      </c>
      <c r="T7" s="2">
        <f>供给!T7-需求!T7</f>
        <v>1175.1184580011613</v>
      </c>
      <c r="U7" s="2">
        <f>供给!U7-需求!U7</f>
        <v>1213.5810936773632</v>
      </c>
      <c r="V7" s="2">
        <f>供给!V7-需求!V7</f>
        <v>1253.1706667621693</v>
      </c>
      <c r="W7" s="2">
        <f>供给!W7-需求!W7</f>
        <v>1293.9186187937885</v>
      </c>
      <c r="X7" s="2">
        <f>供给!X7-需求!X7</f>
        <v>1335.8572474732064</v>
      </c>
      <c r="Y7" s="2">
        <f>供给!Y7-需求!Y7</f>
        <v>1379.0197296821643</v>
      </c>
      <c r="Z7" s="2">
        <f>供给!Z7-需求!Z7</f>
        <v>1423.440145116554</v>
      </c>
      <c r="AA7" s="2">
        <f>供给!AA7-需求!AA7</f>
        <v>1469.1535005502374</v>
      </c>
      <c r="AB7" s="2">
        <f>供给!AB7-需求!AB7</f>
        <v>1516.1957547465863</v>
      </c>
      <c r="AC7" s="2">
        <f>供给!AC7-需求!AC7</f>
        <v>1564.6038440354896</v>
      </c>
      <c r="AD7" s="2">
        <f>供给!AD7-需求!AD7</f>
        <v>1614.4157085724437</v>
      </c>
      <c r="AE7" s="2">
        <f>供给!AE7-需求!AE7</f>
        <v>1665.6703192989153</v>
      </c>
      <c r="AF7" s="2">
        <f>供给!AF7-需求!AF7</f>
        <v>1718.4077056218593</v>
      </c>
      <c r="AG7" s="2">
        <f>供给!AG7-需求!AG7</f>
        <v>1772.6689838321545</v>
      </c>
      <c r="AH7" s="2">
        <f>供给!AH7-需求!AH7</f>
        <v>1828.4963862807708</v>
      </c>
      <c r="AI7" s="2">
        <f>供给!AI7-需求!AI7</f>
        <v>1885.933291334004</v>
      </c>
      <c r="AJ7" s="2">
        <f>供给!AJ7-需求!AJ7</f>
        <v>1945.0242541271728</v>
      </c>
      <c r="AK7" s="2">
        <f>供给!AK7-需求!AK7</f>
        <v>2005.8150381390369</v>
      </c>
      <c r="AL7" s="2">
        <f>供给!AL7-需求!AL7</f>
        <v>2068.3526476082043</v>
      </c>
    </row>
    <row r="8" spans="1:38" x14ac:dyDescent="0.15">
      <c r="A8" t="s">
        <v>19</v>
      </c>
      <c r="B8" s="2">
        <f>供给!B8-需求!B8</f>
        <v>2000.9099999999996</v>
      </c>
      <c r="C8" s="2">
        <f>供给!C8-需求!C8</f>
        <v>1718.592538165922</v>
      </c>
      <c r="D8" s="2">
        <f>供给!D8-需求!D8</f>
        <v>1710.3072154365072</v>
      </c>
      <c r="E8" s="2">
        <f>供给!E8-需求!E8</f>
        <v>1702.0202839897247</v>
      </c>
      <c r="F8" s="2">
        <f>供给!F8-需求!F8</f>
        <v>1693.731585811307</v>
      </c>
      <c r="G8" s="2">
        <f>供给!G8-需求!G8</f>
        <v>1685.44096222808</v>
      </c>
      <c r="H8" s="2">
        <f>供给!H8-需求!H8</f>
        <v>1677.1482539004501</v>
      </c>
      <c r="I8" s="2">
        <f>供给!I8-需求!I8</f>
        <v>1668.8533008184677</v>
      </c>
      <c r="J8" s="2">
        <f>供给!J8-需求!J8</f>
        <v>1660.5559422959341</v>
      </c>
      <c r="K8" s="2">
        <f>供给!K8-需求!K8</f>
        <v>1652.2560169636563</v>
      </c>
      <c r="L8" s="2">
        <f>供给!L8-需求!L8</f>
        <v>1643.9533627657511</v>
      </c>
      <c r="M8" s="2">
        <f>供给!M8-需求!M8</f>
        <v>1635.647816951976</v>
      </c>
      <c r="N8" s="2">
        <f>供给!N8-需求!N8</f>
        <v>1627.3392160734656</v>
      </c>
      <c r="O8" s="2">
        <f>供给!O8-需求!O8</f>
        <v>1619.0273959760234</v>
      </c>
      <c r="P8" s="2">
        <f>供给!P8-需求!P8</f>
        <v>1610.7121917946861</v>
      </c>
      <c r="Q8" s="2">
        <f>供给!Q8-需求!Q8</f>
        <v>1602.3934379483107</v>
      </c>
      <c r="R8" s="2">
        <f>供给!R8-需求!R8</f>
        <v>1594.0709681324952</v>
      </c>
      <c r="S8" s="2">
        <f>供给!S8-需求!S8</f>
        <v>1585.7446153153942</v>
      </c>
      <c r="T8" s="2">
        <f>供给!T8-需求!T8</f>
        <v>1577.4142117296287</v>
      </c>
      <c r="U8" s="2">
        <f>供给!U8-需求!U8</f>
        <v>1569.0795888686043</v>
      </c>
      <c r="V8" s="2">
        <f>供给!V8-需求!V8</f>
        <v>1560.7405774789877</v>
      </c>
      <c r="W8" s="2">
        <f>供给!W8-需求!W8</f>
        <v>1552.3970075544712</v>
      </c>
      <c r="X8" s="2">
        <f>供给!X8-需求!X8</f>
        <v>1544.0487083306361</v>
      </c>
      <c r="Y8" s="2">
        <f>供给!Y8-需求!Y8</f>
        <v>1535.6955082791974</v>
      </c>
      <c r="Z8" s="2">
        <f>供给!Z8-需求!Z8</f>
        <v>1527.3372350995924</v>
      </c>
      <c r="AA8" s="2">
        <f>供给!AA8-需求!AA8</f>
        <v>1518.9737157147756</v>
      </c>
      <c r="AB8" s="2">
        <f>供给!AB8-需求!AB8</f>
        <v>1510.6047762653325</v>
      </c>
      <c r="AC8" s="2">
        <f>供给!AC8-需求!AC8</f>
        <v>1502.230242100457</v>
      </c>
      <c r="AD8" s="2">
        <f>供给!AD8-需求!AD8</f>
        <v>1493.8499377753615</v>
      </c>
      <c r="AE8" s="2">
        <f>供给!AE8-需求!AE8</f>
        <v>1485.463687041105</v>
      </c>
      <c r="AF8" s="2">
        <f>供给!AF8-需求!AF8</f>
        <v>1477.0713128416683</v>
      </c>
      <c r="AG8" s="2">
        <f>供给!AG8-需求!AG8</f>
        <v>1468.6726373048295</v>
      </c>
      <c r="AH8" s="2">
        <f>供给!AH8-需求!AH8</f>
        <v>1460.2674817369843</v>
      </c>
      <c r="AI8" s="2">
        <f>供给!AI8-需求!AI8</f>
        <v>1451.8556666165241</v>
      </c>
      <c r="AJ8" s="2">
        <f>供给!AJ8-需求!AJ8</f>
        <v>1443.4370115869242</v>
      </c>
      <c r="AK8" s="2">
        <f>供给!AK8-需求!AK8</f>
        <v>1435.0113354504865</v>
      </c>
      <c r="AL8" s="2">
        <f>供给!AL8-需求!AL8</f>
        <v>1426.5784561611363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>
      <selection activeCell="A9" sqref="A9"/>
    </sheetView>
  </sheetViews>
  <sheetFormatPr defaultRowHeight="13.5" x14ac:dyDescent="0.15"/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</row>
    <row r="2" spans="1:38" x14ac:dyDescent="0.15">
      <c r="A2" t="s">
        <v>13</v>
      </c>
      <c r="B2" s="2">
        <v>11570.6</v>
      </c>
      <c r="C2" s="2">
        <v>10202.725199435698</v>
      </c>
      <c r="D2" s="2">
        <v>10129.712124208454</v>
      </c>
      <c r="E2" s="2">
        <v>10057.221547534224</v>
      </c>
      <c r="F2" s="2">
        <v>9985.249730292242</v>
      </c>
      <c r="G2" s="2">
        <v>9913.7929601187352</v>
      </c>
      <c r="H2" s="2">
        <v>9842.847551216837</v>
      </c>
      <c r="I2" s="2">
        <v>9772.4098441675305</v>
      </c>
      <c r="J2" s="2">
        <v>9702.4762057366315</v>
      </c>
      <c r="K2" s="2">
        <v>9633.0430286931805</v>
      </c>
      <c r="L2" s="2">
        <v>9564.1067316185217</v>
      </c>
      <c r="M2" s="2">
        <v>9495.6637587237637</v>
      </c>
      <c r="N2" s="2">
        <v>9427.7105796667747</v>
      </c>
      <c r="O2" s="2">
        <v>9360.2436893682461</v>
      </c>
      <c r="P2" s="2">
        <v>9293.2596078338102</v>
      </c>
      <c r="Q2" s="2">
        <v>9226.7548799703363</v>
      </c>
      <c r="R2" s="2">
        <v>9160.726075412007</v>
      </c>
      <c r="S2" s="2">
        <v>9095.1697883415036</v>
      </c>
      <c r="T2" s="2">
        <v>9030.0826373123564</v>
      </c>
      <c r="U2" s="2">
        <v>8965.4612650794443</v>
      </c>
      <c r="V2" s="2">
        <v>8901.3023384201806</v>
      </c>
      <c r="W2" s="2">
        <v>8837.602547967108</v>
      </c>
      <c r="X2" s="2">
        <v>8774.3586080344394</v>
      </c>
      <c r="Y2" s="2">
        <v>8711.5672564499546</v>
      </c>
      <c r="Z2" s="2">
        <v>8649.2252543857321</v>
      </c>
      <c r="AA2" s="2">
        <v>8587.3293861926068</v>
      </c>
      <c r="AB2" s="2">
        <v>8525.8764592325315</v>
      </c>
      <c r="AC2" s="2">
        <v>8464.8633037151303</v>
      </c>
      <c r="AD2" s="2">
        <v>8404.2867725333199</v>
      </c>
      <c r="AE2" s="2">
        <v>8344.1437411021907</v>
      </c>
      <c r="AF2" s="2">
        <v>8284.4311071962584</v>
      </c>
      <c r="AG2" s="2">
        <v>8225.145790791139</v>
      </c>
      <c r="AH2" s="2">
        <v>8166.2847339028958</v>
      </c>
      <c r="AI2" s="2">
        <v>8107.8449004322756</v>
      </c>
      <c r="AJ2" s="2">
        <v>8049.823276006151</v>
      </c>
      <c r="AK2" s="2">
        <v>7992.2168678231537</v>
      </c>
      <c r="AL2" s="2">
        <v>7935.0227044995409</v>
      </c>
    </row>
    <row r="3" spans="1:38" x14ac:dyDescent="0.15">
      <c r="A3" t="s">
        <v>14</v>
      </c>
      <c r="B3" s="2">
        <v>8037.2999999999993</v>
      </c>
      <c r="C3" s="2">
        <v>7907.2844505083522</v>
      </c>
      <c r="D3" s="2">
        <v>7809.4641341555398</v>
      </c>
      <c r="E3" s="2">
        <v>7712.8539442818146</v>
      </c>
      <c r="F3" s="2">
        <v>7617.4389105197042</v>
      </c>
      <c r="G3" s="2">
        <v>7523.2042476985371</v>
      </c>
      <c r="H3" s="2">
        <v>7430.1353535538074</v>
      </c>
      <c r="I3" s="2">
        <v>7338.2178064644104</v>
      </c>
      <c r="J3" s="2">
        <v>7247.4373632180505</v>
      </c>
      <c r="K3" s="2">
        <v>7157.7799568029586</v>
      </c>
      <c r="L3" s="2">
        <v>7069.2316942306934</v>
      </c>
      <c r="M3" s="2">
        <v>6981.7788543805946</v>
      </c>
      <c r="N3" s="2">
        <v>6895.4078858746216</v>
      </c>
      <c r="O3" s="2">
        <v>6810.1054049789673</v>
      </c>
      <c r="P3" s="2">
        <v>6725.8581935273251</v>
      </c>
      <c r="Q3" s="2">
        <v>6642.6531968747731</v>
      </c>
      <c r="R3" s="2">
        <v>6560.477521874418</v>
      </c>
      <c r="S3" s="2">
        <v>6479.3184348791838</v>
      </c>
      <c r="T3" s="2">
        <v>6399.1633597688051</v>
      </c>
      <c r="U3" s="2">
        <v>6319.9998760008602</v>
      </c>
      <c r="V3" s="2">
        <v>6241.8157166868914</v>
      </c>
      <c r="W3" s="2">
        <v>6164.5987666905276</v>
      </c>
      <c r="X3" s="2">
        <v>6088.3370607508696</v>
      </c>
      <c r="Y3" s="2">
        <v>6013.0187816284015</v>
      </c>
      <c r="Z3" s="2">
        <v>5938.6322582731373</v>
      </c>
      <c r="AA3" s="2">
        <v>5865.1659640171565</v>
      </c>
      <c r="AB3" s="2">
        <v>5792.608514787571</v>
      </c>
      <c r="AC3" s="2">
        <v>5720.9486673430074</v>
      </c>
      <c r="AD3" s="2">
        <v>5650.1753175311023</v>
      </c>
      <c r="AE3" s="2">
        <v>5580.27749856835</v>
      </c>
      <c r="AF3" s="2">
        <v>5511.2443793397979</v>
      </c>
      <c r="AG3" s="2">
        <v>5443.0652627215022</v>
      </c>
      <c r="AH3" s="2">
        <v>5375.7295839230064</v>
      </c>
      <c r="AI3" s="2">
        <v>5309.2269088494359</v>
      </c>
      <c r="AJ3" s="2">
        <v>5243.5469324855367</v>
      </c>
      <c r="AK3" s="2">
        <v>5178.679477298283</v>
      </c>
      <c r="AL3" s="2">
        <v>5114.6144916600315</v>
      </c>
    </row>
    <row r="4" spans="1:38" x14ac:dyDescent="0.15">
      <c r="A4" t="s">
        <v>15</v>
      </c>
      <c r="B4" s="2">
        <v>1361.8000000000002</v>
      </c>
      <c r="C4" s="2">
        <v>1719.8254498200431</v>
      </c>
      <c r="D4" s="2">
        <v>1740.8091051271476</v>
      </c>
      <c r="E4" s="2">
        <v>1762.0487828056503</v>
      </c>
      <c r="F4" s="2">
        <v>1783.547606594133</v>
      </c>
      <c r="G4" s="2">
        <v>1805.3087383441452</v>
      </c>
      <c r="H4" s="2">
        <v>1827.3353784849751</v>
      </c>
      <c r="I4" s="2">
        <v>1849.6307664946362</v>
      </c>
      <c r="J4" s="2">
        <v>1872.1981813759194</v>
      </c>
      <c r="K4" s="2">
        <v>1895.0409421390505</v>
      </c>
      <c r="L4" s="2">
        <v>1918.1624082894414</v>
      </c>
      <c r="M4" s="2">
        <v>1941.5659803221643</v>
      </c>
      <c r="N4" s="2">
        <v>1965.2551002217224</v>
      </c>
      <c r="O4" s="2">
        <v>1989.2332519683696</v>
      </c>
      <c r="P4" s="2">
        <v>2013.5039620505995</v>
      </c>
      <c r="Q4" s="2">
        <v>2038.0707999838341</v>
      </c>
      <c r="R4" s="2">
        <v>2062.9373788350495</v>
      </c>
      <c r="S4" s="2">
        <v>2088.1073557545606</v>
      </c>
      <c r="T4" s="2">
        <v>2113.5844325136859</v>
      </c>
      <c r="U4" s="2">
        <v>2139.3723560491344</v>
      </c>
      <c r="V4" s="2">
        <v>2165.4749190142029</v>
      </c>
      <c r="W4" s="2">
        <v>2191.8959603364347</v>
      </c>
      <c r="X4" s="2">
        <v>2218.639365782321</v>
      </c>
      <c r="Y4" s="2">
        <v>2245.7090685287258</v>
      </c>
      <c r="Z4" s="2">
        <v>2273.1090497412952</v>
      </c>
      <c r="AA4" s="2">
        <v>2300.8433391601138</v>
      </c>
      <c r="AB4" s="2">
        <v>2328.9160156922881</v>
      </c>
      <c r="AC4" s="2">
        <v>2357.3312080116593</v>
      </c>
      <c r="AD4" s="2">
        <v>2386.093095166405</v>
      </c>
      <c r="AE4" s="2">
        <v>2415.2059071932745</v>
      </c>
      <c r="AF4" s="2">
        <v>2444.6739257398003</v>
      </c>
      <c r="AG4" s="2">
        <v>2474.5014846943377</v>
      </c>
      <c r="AH4" s="2">
        <v>2504.6929708228272</v>
      </c>
      <c r="AI4" s="2">
        <v>2535.2528244145506</v>
      </c>
      <c r="AJ4" s="2">
        <v>2566.1855399347842</v>
      </c>
      <c r="AK4" s="2">
        <v>2597.4956666861835</v>
      </c>
      <c r="AL4" s="2">
        <v>2629.187809477211</v>
      </c>
    </row>
    <row r="5" spans="1:38" x14ac:dyDescent="0.15">
      <c r="A5" t="s">
        <v>16</v>
      </c>
      <c r="B5" s="2">
        <v>124.89999999999999</v>
      </c>
      <c r="C5" s="2">
        <v>144.16694646858525</v>
      </c>
      <c r="D5" s="2">
        <v>147.95366562977688</v>
      </c>
      <c r="E5" s="2">
        <v>151.83984754825633</v>
      </c>
      <c r="F5" s="2">
        <v>155.82810473360769</v>
      </c>
      <c r="G5" s="2">
        <v>159.92111831613147</v>
      </c>
      <c r="H5" s="2">
        <v>164.12163984926065</v>
      </c>
      <c r="I5" s="2">
        <v>168.43249315930643</v>
      </c>
      <c r="J5" s="2">
        <v>172.85657624379201</v>
      </c>
      <c r="K5" s="2">
        <v>177.39686321964746</v>
      </c>
      <c r="L5" s="2">
        <v>182.05640632258473</v>
      </c>
      <c r="M5" s="2">
        <v>186.83833795897135</v>
      </c>
      <c r="N5" s="2">
        <v>191.74587281161621</v>
      </c>
      <c r="O5" s="2">
        <v>196.78231000086907</v>
      </c>
      <c r="P5" s="2">
        <v>201.95103530245069</v>
      </c>
      <c r="Q5" s="2">
        <v>207.25552342357878</v>
      </c>
      <c r="R5" s="2">
        <v>212.6993403388642</v>
      </c>
      <c r="S5" s="2">
        <v>218.28614568754892</v>
      </c>
      <c r="T5" s="2">
        <v>224.01969523371554</v>
      </c>
      <c r="U5" s="2">
        <v>229.90384339115008</v>
      </c>
      <c r="V5" s="2">
        <v>235.94254581445784</v>
      </c>
      <c r="W5" s="2">
        <v>242.1398620583077</v>
      </c>
      <c r="X5" s="2">
        <v>248.49995830647094</v>
      </c>
      <c r="Y5" s="2">
        <v>255.0271101725848</v>
      </c>
      <c r="Z5" s="2">
        <v>261.72570557443942</v>
      </c>
      <c r="AA5" s="2">
        <v>268.60024768379299</v>
      </c>
      <c r="AB5" s="2">
        <v>275.65535795365395</v>
      </c>
      <c r="AC5" s="2">
        <v>282.89577922508033</v>
      </c>
      <c r="AD5" s="2">
        <v>290.32637891559534</v>
      </c>
      <c r="AE5" s="2">
        <v>297.95215229131463</v>
      </c>
      <c r="AF5" s="2">
        <v>305.77822582506815</v>
      </c>
      <c r="AG5" s="2">
        <v>313.80986064268473</v>
      </c>
      <c r="AH5" s="2">
        <v>322.05245605983691</v>
      </c>
      <c r="AI5" s="2">
        <v>330.51155321173428</v>
      </c>
      <c r="AJ5" s="2">
        <v>339.19283877821908</v>
      </c>
      <c r="AK5" s="2">
        <v>348.10214880664716</v>
      </c>
      <c r="AL5" s="2">
        <v>357.24547263521526</v>
      </c>
    </row>
    <row r="6" spans="1:38" x14ac:dyDescent="0.15">
      <c r="A6" t="s">
        <v>17</v>
      </c>
      <c r="B6" s="2">
        <v>3351.7</v>
      </c>
      <c r="C6" s="2">
        <v>3833.4574464603329</v>
      </c>
      <c r="D6" s="2">
        <v>3786.2812095549307</v>
      </c>
      <c r="E6" s="2">
        <v>3739.6855444598477</v>
      </c>
      <c r="F6" s="2">
        <v>3693.6633063989575</v>
      </c>
      <c r="G6" s="2">
        <v>3648.2074385238811</v>
      </c>
      <c r="H6" s="2">
        <v>3603.3109708303236</v>
      </c>
      <c r="I6" s="2">
        <v>3558.9670190902543</v>
      </c>
      <c r="J6" s="2">
        <v>3515.1687837959616</v>
      </c>
      <c r="K6" s="2">
        <v>3471.9095491174376</v>
      </c>
      <c r="L6" s="2">
        <v>3429.1826818728005</v>
      </c>
      <c r="M6" s="2">
        <v>3386.9816305109416</v>
      </c>
      <c r="N6" s="2">
        <v>3345.2999241070356</v>
      </c>
      <c r="O6" s="2">
        <v>3304.1311713706236</v>
      </c>
      <c r="P6" s="2">
        <v>3263.4690596649598</v>
      </c>
      <c r="Q6" s="2">
        <v>3223.307354039629</v>
      </c>
      <c r="R6" s="2">
        <v>3183.6398962743115</v>
      </c>
      <c r="S6" s="2">
        <v>3144.4606039342762</v>
      </c>
      <c r="T6" s="2">
        <v>3105.763469438185</v>
      </c>
      <c r="U6" s="2">
        <v>3067.5425591366075</v>
      </c>
      <c r="V6" s="2">
        <v>3029.7920124022348</v>
      </c>
      <c r="W6" s="2">
        <v>2992.5060407311248</v>
      </c>
      <c r="X6" s="2">
        <v>2955.6789268555294</v>
      </c>
      <c r="Y6" s="2">
        <v>2919.3050238666765</v>
      </c>
      <c r="Z6" s="2">
        <v>2883.3787543493381</v>
      </c>
      <c r="AA6" s="2">
        <v>2847.8946095263527</v>
      </c>
      <c r="AB6" s="2">
        <v>2812.8471484141191</v>
      </c>
      <c r="AC6" s="2">
        <v>2778.2309969880152</v>
      </c>
      <c r="AD6" s="2">
        <v>2744.0408473588177</v>
      </c>
      <c r="AE6" s="2">
        <v>2710.271456958435</v>
      </c>
      <c r="AF6" s="2">
        <v>2676.9176477360888</v>
      </c>
      <c r="AG6" s="2">
        <v>2643.974305364507</v>
      </c>
      <c r="AH6" s="2">
        <v>2611.4363784555462</v>
      </c>
      <c r="AI6" s="2">
        <v>2579.2988777857972</v>
      </c>
      <c r="AJ6" s="2">
        <v>2547.5568755312997</v>
      </c>
      <c r="AK6" s="2">
        <v>2516.2055045122106</v>
      </c>
      <c r="AL6" s="2">
        <v>2485.2399574463489</v>
      </c>
    </row>
    <row r="7" spans="1:38" x14ac:dyDescent="0.15">
      <c r="A7" t="s">
        <v>18</v>
      </c>
      <c r="B7" s="2">
        <v>1027</v>
      </c>
      <c r="C7" s="2">
        <v>1156.3502908531955</v>
      </c>
      <c r="D7" s="2">
        <v>1186.9665087911417</v>
      </c>
      <c r="E7" s="2">
        <v>1218.3933399215093</v>
      </c>
      <c r="F7" s="2">
        <v>1250.6522465212256</v>
      </c>
      <c r="G7" s="2">
        <v>1283.7652591152073</v>
      </c>
      <c r="H7" s="2">
        <v>1317.7549915216732</v>
      </c>
      <c r="I7" s="2">
        <v>1352.6446562957281</v>
      </c>
      <c r="J7" s="2">
        <v>1388.4580805818914</v>
      </c>
      <c r="K7" s="2">
        <v>1425.2197223863259</v>
      </c>
      <c r="L7" s="2">
        <v>1462.9546872799256</v>
      </c>
      <c r="M7" s="2">
        <v>1501.688745543579</v>
      </c>
      <c r="N7" s="2">
        <v>1541.4483497674955</v>
      </c>
      <c r="O7" s="2">
        <v>1582.2606529163531</v>
      </c>
      <c r="P7" s="2">
        <v>1624.1535268729131</v>
      </c>
      <c r="Q7" s="2">
        <v>1667.1555814724052</v>
      </c>
      <c r="R7" s="2">
        <v>1711.2961840411881</v>
      </c>
      <c r="S7" s="2">
        <v>1756.6054794522788</v>
      </c>
      <c r="T7" s="2">
        <v>1803.1144107124128</v>
      </c>
      <c r="U7" s="2">
        <v>1850.8547400936513</v>
      </c>
      <c r="V7" s="2">
        <v>1899.8590708249394</v>
      </c>
      <c r="W7" s="2">
        <v>1950.1608693576563</v>
      </c>
      <c r="X7" s="2">
        <v>2001.7944882209267</v>
      </c>
      <c r="Y7" s="2">
        <v>2054.7951894817234</v>
      </c>
      <c r="Z7" s="2">
        <v>2109.1991688265844</v>
      </c>
      <c r="AA7" s="2">
        <v>2165.0435802806023</v>
      </c>
      <c r="AB7" s="2">
        <v>2222.3665615807404</v>
      </c>
      <c r="AC7" s="2">
        <v>2281.2072602216358</v>
      </c>
      <c r="AD7" s="2">
        <v>2341.6058601900149</v>
      </c>
      <c r="AE7" s="2">
        <v>2403.6036094079172</v>
      </c>
      <c r="AF7" s="2">
        <v>2467.2428479017835</v>
      </c>
      <c r="AG7" s="2">
        <v>2532.5670367178682</v>
      </c>
      <c r="AH7" s="2">
        <v>2599.6207876028202</v>
      </c>
      <c r="AI7" s="2">
        <v>2668.4498934705043</v>
      </c>
      <c r="AJ7" s="2">
        <v>2739.1013596752018</v>
      </c>
      <c r="AK7" s="2">
        <v>2811.6234361128372</v>
      </c>
      <c r="AL7" s="2">
        <v>2886.065650172357</v>
      </c>
    </row>
    <row r="8" spans="1:38" x14ac:dyDescent="0.15">
      <c r="A8" t="s">
        <v>19</v>
      </c>
      <c r="B8" s="2">
        <v>2384.8999999999996</v>
      </c>
      <c r="C8" s="2">
        <v>2100.1966766994683</v>
      </c>
      <c r="D8" s="2">
        <v>2094.47361304285</v>
      </c>
      <c r="E8" s="2">
        <v>2088.7661448102444</v>
      </c>
      <c r="F8" s="2">
        <v>2083.0742295036325</v>
      </c>
      <c r="G8" s="2">
        <v>2077.3978247416671</v>
      </c>
      <c r="H8" s="2">
        <v>2071.7368882574374</v>
      </c>
      <c r="I8" s="2">
        <v>2066.0913778997492</v>
      </c>
      <c r="J8" s="2">
        <v>2060.4612516325433</v>
      </c>
      <c r="K8" s="2">
        <v>2054.8464675333817</v>
      </c>
      <c r="L8" s="2">
        <v>2049.246983795194</v>
      </c>
      <c r="M8" s="2">
        <v>2043.6627587239491</v>
      </c>
      <c r="N8" s="2">
        <v>2038.0937507398194</v>
      </c>
      <c r="O8" s="2">
        <v>2032.5399183759</v>
      </c>
      <c r="P8" s="2">
        <v>2027.0012202783255</v>
      </c>
      <c r="Q8" s="2">
        <v>2021.477615206386</v>
      </c>
      <c r="R8" s="2">
        <v>2015.9690620308975</v>
      </c>
      <c r="S8" s="2">
        <v>2010.4755197358318</v>
      </c>
      <c r="T8" s="2">
        <v>2004.9969474156387</v>
      </c>
      <c r="U8" s="2">
        <v>1999.5333042774582</v>
      </c>
      <c r="V8" s="2">
        <v>1994.0845496391412</v>
      </c>
      <c r="W8" s="2">
        <v>1988.6506429289002</v>
      </c>
      <c r="X8" s="2">
        <v>1983.2315436858917</v>
      </c>
      <c r="Y8" s="2">
        <v>1977.8272115603322</v>
      </c>
      <c r="Z8" s="2">
        <v>1972.4376063109376</v>
      </c>
      <c r="AA8" s="2">
        <v>1967.0626878066687</v>
      </c>
      <c r="AB8" s="2">
        <v>1961.702416026732</v>
      </c>
      <c r="AC8" s="2">
        <v>1956.3567510576686</v>
      </c>
      <c r="AD8" s="2">
        <v>1951.0256530966144</v>
      </c>
      <c r="AE8" s="2">
        <v>1945.7090824474581</v>
      </c>
      <c r="AF8" s="2">
        <v>1940.4069995237514</v>
      </c>
      <c r="AG8" s="2">
        <v>1935.1193648459157</v>
      </c>
      <c r="AH8" s="2">
        <v>1929.846139042289</v>
      </c>
      <c r="AI8" s="2">
        <v>1924.5872828485444</v>
      </c>
      <c r="AJ8" s="2">
        <v>1919.3427571073407</v>
      </c>
      <c r="AK8" s="2">
        <v>1914.1125227680895</v>
      </c>
      <c r="AL8" s="2">
        <v>1908.8965408863733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C12" sqref="C12"/>
    </sheetView>
  </sheetViews>
  <sheetFormatPr defaultRowHeight="13.5" x14ac:dyDescent="0.15"/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</row>
    <row r="2" spans="1:38" x14ac:dyDescent="0.15">
      <c r="A2" t="s">
        <v>13</v>
      </c>
      <c r="B2" s="2">
        <f>供给!B2*供给调整量!$C$11</f>
        <v>4628.2400000000007</v>
      </c>
      <c r="C2" s="2">
        <f>供给!C2*供给调整量!$C$11</f>
        <v>4081.0900797742793</v>
      </c>
      <c r="D2" s="2">
        <f>供给!D2*供给调整量!$C$11</f>
        <v>4051.8848496833816</v>
      </c>
      <c r="E2" s="2">
        <f>供给!E2*供给调整量!$C$11</f>
        <v>4022.8886190136895</v>
      </c>
      <c r="F2" s="2">
        <f>供给!F2*供给调整量!$C$11</f>
        <v>3994.0998921168971</v>
      </c>
      <c r="G2" s="2">
        <f>供给!G2*供给调整量!$C$11</f>
        <v>3965.5171840474941</v>
      </c>
      <c r="H2" s="2">
        <f>供给!H2*供给调整量!$C$11</f>
        <v>3937.1390204867348</v>
      </c>
      <c r="I2" s="2">
        <f>供给!I2*供给调整量!$C$11</f>
        <v>3908.9639376670125</v>
      </c>
      <c r="J2" s="2">
        <f>供给!J2*供给调整量!$C$11</f>
        <v>3880.9904822946528</v>
      </c>
      <c r="K2" s="2">
        <f>供给!K2*供给调整量!$C$11</f>
        <v>3853.2172114772725</v>
      </c>
      <c r="L2" s="2">
        <f>供给!L2*供给调整量!$C$11</f>
        <v>3825.6426926474087</v>
      </c>
      <c r="M2" s="2">
        <f>供给!M2*供给调整量!$C$11</f>
        <v>3798.2655034895056</v>
      </c>
      <c r="N2" s="2">
        <f>供给!N2*供给调整量!$C$11</f>
        <v>3771.0842318667101</v>
      </c>
      <c r="O2" s="2">
        <f>供给!O2*供给调整量!$C$11</f>
        <v>3744.0974757472986</v>
      </c>
      <c r="P2" s="2">
        <f>供给!P2*供给调整量!$C$11</f>
        <v>3717.3038431335244</v>
      </c>
      <c r="Q2" s="2">
        <f>供给!Q2*供给调整量!$C$11</f>
        <v>3690.7019519881346</v>
      </c>
      <c r="R2" s="2">
        <f>供给!R2*供给调整量!$C$11</f>
        <v>3664.2904301648032</v>
      </c>
      <c r="S2" s="2">
        <f>供给!S2*供给调整量!$C$11</f>
        <v>3638.0679153366018</v>
      </c>
      <c r="T2" s="2">
        <f>供给!T2*供给调整量!$C$11</f>
        <v>3612.0330549249429</v>
      </c>
      <c r="U2" s="2">
        <f>供给!U2*供给调整量!$C$11</f>
        <v>3586.1845060317778</v>
      </c>
      <c r="V2" s="2">
        <f>供给!V2*供给调整量!$C$11</f>
        <v>3560.5209353680725</v>
      </c>
      <c r="W2" s="2">
        <f>供给!W2*供给调整量!$C$11</f>
        <v>3535.0410191868432</v>
      </c>
      <c r="X2" s="2">
        <f>供给!X2*供给调整量!$C$11</f>
        <v>3509.7434432137761</v>
      </c>
      <c r="Y2" s="2">
        <f>供给!Y2*供给调整量!$C$11</f>
        <v>3484.626902579982</v>
      </c>
      <c r="Z2" s="2">
        <f>供给!Z2*供给调整量!$C$11</f>
        <v>3459.6901017542932</v>
      </c>
      <c r="AA2" s="2">
        <f>供给!AA2*供给调整量!$C$11</f>
        <v>3434.9317544770429</v>
      </c>
      <c r="AB2" s="2">
        <f>供给!AB2*供给调整量!$C$11</f>
        <v>3410.3505836930126</v>
      </c>
      <c r="AC2" s="2">
        <f>供给!AC2*供给调整量!$C$11</f>
        <v>3385.9453214860523</v>
      </c>
      <c r="AD2" s="2">
        <f>供给!AD2*供给调整量!$C$11</f>
        <v>3361.714709013328</v>
      </c>
      <c r="AE2" s="2">
        <f>供给!AE2*供给调整量!$C$11</f>
        <v>3337.6574964408765</v>
      </c>
      <c r="AF2" s="2">
        <f>供给!AF2*供给调整量!$C$11</f>
        <v>3313.7724428785036</v>
      </c>
      <c r="AG2" s="2">
        <f>供给!AG2*供给调整量!$C$11</f>
        <v>3290.0583163164556</v>
      </c>
      <c r="AH2" s="2">
        <f>供给!AH2*供给调整量!$C$11</f>
        <v>3266.5138935611585</v>
      </c>
      <c r="AI2" s="2">
        <f>供给!AI2*供给调整量!$C$11</f>
        <v>3243.1379601729104</v>
      </c>
      <c r="AJ2" s="2">
        <f>供给!AJ2*供给调整量!$C$11</f>
        <v>3219.9293104024605</v>
      </c>
      <c r="AK2" s="2">
        <f>供给!AK2*供给调整量!$C$11</f>
        <v>3196.8867471292615</v>
      </c>
      <c r="AL2" s="2">
        <f>供给!AL2*供给调整量!$C$11</f>
        <v>3174.0090817998166</v>
      </c>
    </row>
    <row r="3" spans="1:38" x14ac:dyDescent="0.15">
      <c r="A3" t="s">
        <v>14</v>
      </c>
      <c r="B3" s="2">
        <f>供给!B3*供给调整量!$C$11</f>
        <v>3214.92</v>
      </c>
      <c r="C3" s="2">
        <f>供给!C3*供给调整量!$C$11</f>
        <v>3162.913780203341</v>
      </c>
      <c r="D3" s="2">
        <f>供给!D3*供给调整量!$C$11</f>
        <v>3123.7856536622162</v>
      </c>
      <c r="E3" s="2">
        <f>供给!E3*供给调整量!$C$11</f>
        <v>3085.1415777127258</v>
      </c>
      <c r="F3" s="2">
        <f>供给!F3*供给调整量!$C$11</f>
        <v>3046.9755642078817</v>
      </c>
      <c r="G3" s="2">
        <f>供给!G3*供给调整量!$C$11</f>
        <v>3009.2816990794149</v>
      </c>
      <c r="H3" s="2">
        <f>供给!H3*供给调整量!$C$11</f>
        <v>2972.0541414215231</v>
      </c>
      <c r="I3" s="2">
        <f>供给!I3*供给调整量!$C$11</f>
        <v>2935.2871225857643</v>
      </c>
      <c r="J3" s="2">
        <f>供给!J3*供给调整量!$C$11</f>
        <v>2898.9749452872202</v>
      </c>
      <c r="K3" s="2">
        <f>供给!K3*供给调整量!$C$11</f>
        <v>2863.1119827211837</v>
      </c>
      <c r="L3" s="2">
        <f>供给!L3*供给调整量!$C$11</f>
        <v>2827.6926776922774</v>
      </c>
      <c r="M3" s="2">
        <f>供给!M3*供给调整量!$C$11</f>
        <v>2792.7115417522382</v>
      </c>
      <c r="N3" s="2">
        <f>供给!N3*供给调整量!$C$11</f>
        <v>2758.1631543498488</v>
      </c>
      <c r="O3" s="2">
        <f>供给!O3*供给调整量!$C$11</f>
        <v>2724.0421619915869</v>
      </c>
      <c r="P3" s="2">
        <f>供给!P3*供给调整量!$C$11</f>
        <v>2690.3432774109301</v>
      </c>
      <c r="Q3" s="2">
        <f>供给!Q3*供给调整量!$C$11</f>
        <v>2657.0612787499094</v>
      </c>
      <c r="R3" s="2">
        <f>供给!R3*供给调整量!$C$11</f>
        <v>2624.1910087497672</v>
      </c>
      <c r="S3" s="2">
        <f>供给!S3*供给调整量!$C$11</f>
        <v>2591.7273739516736</v>
      </c>
      <c r="T3" s="2">
        <f>供给!T3*供给调整量!$C$11</f>
        <v>2559.6653439075221</v>
      </c>
      <c r="U3" s="2">
        <f>供给!U3*供给调整量!$C$11</f>
        <v>2527.9999504003445</v>
      </c>
      <c r="V3" s="2">
        <f>供给!V3*供给调整量!$C$11</f>
        <v>2496.7262866747569</v>
      </c>
      <c r="W3" s="2">
        <f>供给!W3*供给调整量!$C$11</f>
        <v>2465.8395066762114</v>
      </c>
      <c r="X3" s="2">
        <f>供给!X3*供给调整量!$C$11</f>
        <v>2435.3348243003479</v>
      </c>
      <c r="Y3" s="2">
        <f>供给!Y3*供给调整量!$C$11</f>
        <v>2405.2075126513605</v>
      </c>
      <c r="Z3" s="2">
        <f>供给!Z3*供给调整量!$C$11</f>
        <v>2375.4529033092549</v>
      </c>
      <c r="AA3" s="2">
        <f>供给!AA3*供给调整量!$C$11</f>
        <v>2346.0663856068627</v>
      </c>
      <c r="AB3" s="2">
        <f>供给!AB3*供给调整量!$C$11</f>
        <v>2317.0434059150284</v>
      </c>
      <c r="AC3" s="2">
        <f>供给!AC3*供给调整量!$C$11</f>
        <v>2288.3794669372032</v>
      </c>
      <c r="AD3" s="2">
        <f>供给!AD3*供给调整量!$C$11</f>
        <v>2260.0701270124409</v>
      </c>
      <c r="AE3" s="2">
        <f>供给!AE3*供给调整量!$C$11</f>
        <v>2232.1109994273402</v>
      </c>
      <c r="AF3" s="2">
        <f>供给!AF3*供给调整量!$C$11</f>
        <v>2204.4977517359193</v>
      </c>
      <c r="AG3" s="2">
        <f>供给!AG3*供给调整量!$C$11</f>
        <v>2177.2261050886009</v>
      </c>
      <c r="AH3" s="2">
        <f>供给!AH3*供给调整量!$C$11</f>
        <v>2150.2918335692025</v>
      </c>
      <c r="AI3" s="2">
        <f>供给!AI3*供给调整量!$C$11</f>
        <v>2123.6907635397743</v>
      </c>
      <c r="AJ3" s="2">
        <f>供给!AJ3*供给调整量!$C$11</f>
        <v>2097.4187729942146</v>
      </c>
      <c r="AK3" s="2">
        <f>供给!AK3*供给调整量!$C$11</f>
        <v>2071.4717909193132</v>
      </c>
      <c r="AL3" s="2">
        <f>供给!AL3*供给调整量!$C$11</f>
        <v>2045.8457966640126</v>
      </c>
    </row>
    <row r="4" spans="1:38" x14ac:dyDescent="0.15">
      <c r="A4" t="s">
        <v>15</v>
      </c>
      <c r="B4" s="2">
        <f>供给!B4*供给调整量!$C$11</f>
        <v>544.72000000000014</v>
      </c>
      <c r="C4" s="2">
        <f>供给!C4*供给调整量!$C$11</f>
        <v>687.93017992801731</v>
      </c>
      <c r="D4" s="2">
        <f>供给!D4*供给调整量!$C$11</f>
        <v>696.32364205085912</v>
      </c>
      <c r="E4" s="2">
        <f>供给!E4*供给调整量!$C$11</f>
        <v>704.8195131222601</v>
      </c>
      <c r="F4" s="2">
        <f>供给!F4*供给调整量!$C$11</f>
        <v>713.41904263765321</v>
      </c>
      <c r="G4" s="2">
        <f>供给!G4*供给调整量!$C$11</f>
        <v>722.12349533765814</v>
      </c>
      <c r="H4" s="2">
        <f>供给!H4*供给调整量!$C$11</f>
        <v>730.93415139399008</v>
      </c>
      <c r="I4" s="2">
        <f>供给!I4*供给调整量!$C$11</f>
        <v>739.85230659785452</v>
      </c>
      <c r="J4" s="2">
        <f>供给!J4*供给调整量!$C$11</f>
        <v>748.87927255036777</v>
      </c>
      <c r="K4" s="2">
        <f>供给!K4*供给调整量!$C$11</f>
        <v>758.01637685562025</v>
      </c>
      <c r="L4" s="2">
        <f>供给!L4*供给调整量!$C$11</f>
        <v>767.26496331577664</v>
      </c>
      <c r="M4" s="2">
        <f>供给!M4*供给调整量!$C$11</f>
        <v>776.62639212886575</v>
      </c>
      <c r="N4" s="2">
        <f>供给!N4*供给调整量!$C$11</f>
        <v>786.10204008868902</v>
      </c>
      <c r="O4" s="2">
        <f>供给!O4*供给调整量!$C$11</f>
        <v>795.69330078734788</v>
      </c>
      <c r="P4" s="2">
        <f>供给!P4*供给调整量!$C$11</f>
        <v>805.4015848202398</v>
      </c>
      <c r="Q4" s="2">
        <f>供给!Q4*供给调整量!$C$11</f>
        <v>815.22831999353366</v>
      </c>
      <c r="R4" s="2">
        <f>供给!R4*供给调整量!$C$11</f>
        <v>825.17495153401978</v>
      </c>
      <c r="S4" s="2">
        <f>供给!S4*供给调整量!$C$11</f>
        <v>835.24294230182431</v>
      </c>
      <c r="T4" s="2">
        <f>供给!T4*供给调整量!$C$11</f>
        <v>845.43377300547445</v>
      </c>
      <c r="U4" s="2">
        <f>供给!U4*供给调整量!$C$11</f>
        <v>855.74894241965376</v>
      </c>
      <c r="V4" s="2">
        <f>供给!V4*供给调整量!$C$11</f>
        <v>866.1899676056812</v>
      </c>
      <c r="W4" s="2">
        <f>供给!W4*供给调整量!$C$11</f>
        <v>876.75838413457393</v>
      </c>
      <c r="X4" s="2">
        <f>供给!X4*供给调整量!$C$11</f>
        <v>887.45574631292845</v>
      </c>
      <c r="Y4" s="2">
        <f>供给!Y4*供给调整量!$C$11</f>
        <v>898.28362741149033</v>
      </c>
      <c r="Z4" s="2">
        <f>供给!Z4*供给调整量!$C$11</f>
        <v>909.24361989651811</v>
      </c>
      <c r="AA4" s="2">
        <f>供给!AA4*供给调整量!$C$11</f>
        <v>920.33733566404555</v>
      </c>
      <c r="AB4" s="2">
        <f>供给!AB4*供给调整量!$C$11</f>
        <v>931.56640627691525</v>
      </c>
      <c r="AC4" s="2">
        <f>供给!AC4*供给调整量!$C$11</f>
        <v>942.93248320466375</v>
      </c>
      <c r="AD4" s="2">
        <f>供给!AD4*供给调整量!$C$11</f>
        <v>954.43723806656203</v>
      </c>
      <c r="AE4" s="2">
        <f>供给!AE4*供给调整量!$C$11</f>
        <v>966.08236287730983</v>
      </c>
      <c r="AF4" s="2">
        <f>供给!AF4*供给调整量!$C$11</f>
        <v>977.8695702959202</v>
      </c>
      <c r="AG4" s="2">
        <f>供给!AG4*供给调整量!$C$11</f>
        <v>989.80059387773508</v>
      </c>
      <c r="AH4" s="2">
        <f>供给!AH4*供给调整量!$C$11</f>
        <v>1001.8771883291309</v>
      </c>
      <c r="AI4" s="2">
        <f>供给!AI4*供给调整量!$C$11</f>
        <v>1014.1011297658202</v>
      </c>
      <c r="AJ4" s="2">
        <f>供给!AJ4*供给调整量!$C$11</f>
        <v>1026.4742159739137</v>
      </c>
      <c r="AK4" s="2">
        <f>供给!AK4*供给调整量!$C$11</f>
        <v>1038.9982666744734</v>
      </c>
      <c r="AL4" s="2">
        <f>供给!AL4*供给调整量!$C$11</f>
        <v>1051.6751237908845</v>
      </c>
    </row>
    <row r="5" spans="1:38" x14ac:dyDescent="0.15">
      <c r="A5" t="s">
        <v>16</v>
      </c>
      <c r="B5" s="2">
        <f>供给!B5*供给调整量!$C$11</f>
        <v>49.96</v>
      </c>
      <c r="C5" s="2">
        <f>供给!C5*供给调整量!$C$11</f>
        <v>57.666778587434102</v>
      </c>
      <c r="D5" s="2">
        <f>供给!D5*供给调整量!$C$11</f>
        <v>59.181466251910756</v>
      </c>
      <c r="E5" s="2">
        <f>供给!E5*供给调整量!$C$11</f>
        <v>60.735939019302535</v>
      </c>
      <c r="F5" s="2">
        <f>供给!F5*供给调整量!$C$11</f>
        <v>62.331241893443078</v>
      </c>
      <c r="G5" s="2">
        <f>供给!G5*供给调整量!$C$11</f>
        <v>63.968447326452591</v>
      </c>
      <c r="H5" s="2">
        <f>供给!H5*供给调整量!$C$11</f>
        <v>65.648655939704256</v>
      </c>
      <c r="I5" s="2">
        <f>供给!I5*供给调整量!$C$11</f>
        <v>67.372997263722581</v>
      </c>
      <c r="J5" s="2">
        <f>供给!J5*供给调整量!$C$11</f>
        <v>69.142630497516805</v>
      </c>
      <c r="K5" s="2">
        <f>供给!K5*供给调整量!$C$11</f>
        <v>70.958745287858989</v>
      </c>
      <c r="L5" s="2">
        <f>供给!L5*供给调整量!$C$11</f>
        <v>72.822562529033902</v>
      </c>
      <c r="M5" s="2">
        <f>供给!M5*供给调整量!$C$11</f>
        <v>74.735335183588546</v>
      </c>
      <c r="N5" s="2">
        <f>供给!N5*供给调整量!$C$11</f>
        <v>76.698349124646484</v>
      </c>
      <c r="O5" s="2">
        <f>供给!O5*供给调整量!$C$11</f>
        <v>78.712924000347641</v>
      </c>
      <c r="P5" s="2">
        <f>供给!P5*供给调整量!$C$11</f>
        <v>80.780414120980282</v>
      </c>
      <c r="Q5" s="2">
        <f>供给!Q5*供给调整量!$C$11</f>
        <v>82.902209369431517</v>
      </c>
      <c r="R5" s="2">
        <f>供给!R5*供给调整量!$C$11</f>
        <v>85.079736135545687</v>
      </c>
      <c r="S5" s="2">
        <f>供给!S5*供给调整量!$C$11</f>
        <v>87.314458275019575</v>
      </c>
      <c r="T5" s="2">
        <f>供给!T5*供给调整量!$C$11</f>
        <v>89.607878093486221</v>
      </c>
      <c r="U5" s="2">
        <f>供给!U5*供给调整量!$C$11</f>
        <v>91.961537356460042</v>
      </c>
      <c r="V5" s="2">
        <f>供给!V5*供给调整量!$C$11</f>
        <v>94.377018325783141</v>
      </c>
      <c r="W5" s="2">
        <f>供给!W5*供给调整量!$C$11</f>
        <v>96.855944823323085</v>
      </c>
      <c r="X5" s="2">
        <f>供给!X5*供给调整量!$C$11</f>
        <v>99.399983322588383</v>
      </c>
      <c r="Y5" s="2">
        <f>供给!Y5*供给调整量!$C$11</f>
        <v>102.01084406903392</v>
      </c>
      <c r="Z5" s="2">
        <f>供给!Z5*供给调整量!$C$11</f>
        <v>104.69028222977578</v>
      </c>
      <c r="AA5" s="2">
        <f>供给!AA5*供给调整量!$C$11</f>
        <v>107.4400990735172</v>
      </c>
      <c r="AB5" s="2">
        <f>供给!AB5*供给调整量!$C$11</f>
        <v>110.26214318146158</v>
      </c>
      <c r="AC5" s="2">
        <f>供给!AC5*供给调整量!$C$11</f>
        <v>113.15831169003214</v>
      </c>
      <c r="AD5" s="2">
        <f>供给!AD5*供给调整量!$C$11</f>
        <v>116.13055156623814</v>
      </c>
      <c r="AE5" s="2">
        <f>供给!AE5*供给调整量!$C$11</f>
        <v>119.18086091652586</v>
      </c>
      <c r="AF5" s="2">
        <f>供给!AF5*供给调整量!$C$11</f>
        <v>122.31129033002726</v>
      </c>
      <c r="AG5" s="2">
        <f>供给!AG5*供给调整量!$C$11</f>
        <v>125.52394425707389</v>
      </c>
      <c r="AH5" s="2">
        <f>供给!AH5*供给调整量!$C$11</f>
        <v>128.82098242393477</v>
      </c>
      <c r="AI5" s="2">
        <f>供给!AI5*供给调整量!$C$11</f>
        <v>132.20462128469373</v>
      </c>
      <c r="AJ5" s="2">
        <f>供给!AJ5*供给调整量!$C$11</f>
        <v>135.67713551128764</v>
      </c>
      <c r="AK5" s="2">
        <f>供给!AK5*供给调整量!$C$11</f>
        <v>139.24085952265887</v>
      </c>
      <c r="AL5" s="2">
        <f>供给!AL5*供给调整量!$C$11</f>
        <v>142.89818905408612</v>
      </c>
    </row>
    <row r="6" spans="1:38" x14ac:dyDescent="0.15">
      <c r="A6" t="s">
        <v>17</v>
      </c>
      <c r="B6" s="2">
        <f>供给!B6*供给调整量!$C$11</f>
        <v>1340.68</v>
      </c>
      <c r="C6" s="2">
        <f>供给!C6*供给调整量!$C$11</f>
        <v>1533.3829785841333</v>
      </c>
      <c r="D6" s="2">
        <f>供给!D6*供给调整量!$C$11</f>
        <v>1514.5124838219724</v>
      </c>
      <c r="E6" s="2">
        <f>供给!E6*供给调整量!$C$11</f>
        <v>1495.8742177839392</v>
      </c>
      <c r="F6" s="2">
        <f>供给!F6*供给调整量!$C$11</f>
        <v>1477.465322559583</v>
      </c>
      <c r="G6" s="2">
        <f>供给!G6*供给调整量!$C$11</f>
        <v>1459.2829754095526</v>
      </c>
      <c r="H6" s="2">
        <f>供给!H6*供给调整量!$C$11</f>
        <v>1441.3243883321295</v>
      </c>
      <c r="I6" s="2">
        <f>供给!I6*供给调整量!$C$11</f>
        <v>1423.5868076361019</v>
      </c>
      <c r="J6" s="2">
        <f>供给!J6*供给调整量!$C$11</f>
        <v>1406.0675135183847</v>
      </c>
      <c r="K6" s="2">
        <f>供给!K6*供给调整量!$C$11</f>
        <v>1388.7638196469752</v>
      </c>
      <c r="L6" s="2">
        <f>供给!L6*供给调整量!$C$11</f>
        <v>1371.6730727491204</v>
      </c>
      <c r="M6" s="2">
        <f>供给!M6*供给调整量!$C$11</f>
        <v>1354.7926522043767</v>
      </c>
      <c r="N6" s="2">
        <f>供给!N6*供给调整量!$C$11</f>
        <v>1338.1199696428143</v>
      </c>
      <c r="O6" s="2">
        <f>供给!O6*供给调整量!$C$11</f>
        <v>1321.6524685482495</v>
      </c>
      <c r="P6" s="2">
        <f>供给!P6*供给调整量!$C$11</f>
        <v>1305.3876238659841</v>
      </c>
      <c r="Q6" s="2">
        <f>供给!Q6*供给调整量!$C$11</f>
        <v>1289.3229416158517</v>
      </c>
      <c r="R6" s="2">
        <f>供给!R6*供给调整量!$C$11</f>
        <v>1273.4559585097247</v>
      </c>
      <c r="S6" s="2">
        <f>供给!S6*供给调整量!$C$11</f>
        <v>1257.7842415737105</v>
      </c>
      <c r="T6" s="2">
        <f>供给!T6*供给调整量!$C$11</f>
        <v>1242.3053877752741</v>
      </c>
      <c r="U6" s="2">
        <f>供给!U6*供给调整量!$C$11</f>
        <v>1227.017023654643</v>
      </c>
      <c r="V6" s="2">
        <f>供给!V6*供给调整量!$C$11</f>
        <v>1211.9168049608941</v>
      </c>
      <c r="W6" s="2">
        <f>供给!W6*供给调整量!$C$11</f>
        <v>1197.0024162924499</v>
      </c>
      <c r="X6" s="2">
        <f>供给!X6*供给调整量!$C$11</f>
        <v>1182.2715707422119</v>
      </c>
      <c r="Y6" s="2">
        <f>供给!Y6*供给调整量!$C$11</f>
        <v>1167.7220095466707</v>
      </c>
      <c r="Z6" s="2">
        <f>供给!Z6*供给调整量!$C$11</f>
        <v>1153.3515017397353</v>
      </c>
      <c r="AA6" s="2">
        <f>供给!AA6*供给调整量!$C$11</f>
        <v>1139.1578438105412</v>
      </c>
      <c r="AB6" s="2">
        <f>供给!AB6*供给调整量!$C$11</f>
        <v>1125.1388593656477</v>
      </c>
      <c r="AC6" s="2">
        <f>供给!AC6*供给调整量!$C$11</f>
        <v>1111.2923987952061</v>
      </c>
      <c r="AD6" s="2">
        <f>供给!AD6*供给调整量!$C$11</f>
        <v>1097.6163389435271</v>
      </c>
      <c r="AE6" s="2">
        <f>供给!AE6*供给调整量!$C$11</f>
        <v>1084.108582783374</v>
      </c>
      <c r="AF6" s="2">
        <f>供给!AF6*供给调整量!$C$11</f>
        <v>1070.7670590944356</v>
      </c>
      <c r="AG6" s="2">
        <f>供给!AG6*供给调整量!$C$11</f>
        <v>1057.5897221458029</v>
      </c>
      <c r="AH6" s="2">
        <f>供给!AH6*供给调整量!$C$11</f>
        <v>1044.5745513822185</v>
      </c>
      <c r="AI6" s="2">
        <f>供给!AI6*供给调整量!$C$11</f>
        <v>1031.7195511143188</v>
      </c>
      <c r="AJ6" s="2">
        <f>供给!AJ6*供给调整量!$C$11</f>
        <v>1019.0227502125199</v>
      </c>
      <c r="AK6" s="2">
        <f>供给!AK6*供给调整量!$C$11</f>
        <v>1006.4822018048843</v>
      </c>
      <c r="AL6" s="2">
        <f>供给!AL6*供给调整量!$C$11</f>
        <v>994.09598297853961</v>
      </c>
    </row>
    <row r="7" spans="1:38" x14ac:dyDescent="0.15">
      <c r="A7" t="s">
        <v>18</v>
      </c>
      <c r="B7" s="2">
        <f>供给!B7*供给调整量!$C$11</f>
        <v>410.8</v>
      </c>
      <c r="C7" s="2">
        <f>供给!C7*供给调整量!$C$11</f>
        <v>462.54011634127824</v>
      </c>
      <c r="D7" s="2">
        <f>供给!D7*供给调整量!$C$11</f>
        <v>474.78660351645669</v>
      </c>
      <c r="E7" s="2">
        <f>供给!E7*供给调整量!$C$11</f>
        <v>487.35733596860376</v>
      </c>
      <c r="F7" s="2">
        <f>供给!F7*供给调整量!$C$11</f>
        <v>500.26089860849027</v>
      </c>
      <c r="G7" s="2">
        <f>供给!G7*供给调整量!$C$11</f>
        <v>513.50610364608292</v>
      </c>
      <c r="H7" s="2">
        <f>供给!H7*供给调整量!$C$11</f>
        <v>527.10199660866931</v>
      </c>
      <c r="I7" s="2">
        <f>供给!I7*供给调整量!$C$11</f>
        <v>541.05786251829124</v>
      </c>
      <c r="J7" s="2">
        <f>供给!J7*供给调整量!$C$11</f>
        <v>555.38323223275654</v>
      </c>
      <c r="K7" s="2">
        <f>供给!K7*供给调整量!$C$11</f>
        <v>570.0878889545304</v>
      </c>
      <c r="L7" s="2">
        <f>供给!L7*供给调整量!$C$11</f>
        <v>585.18187491197023</v>
      </c>
      <c r="M7" s="2">
        <f>供给!M7*供给调整量!$C$11</f>
        <v>600.6754982174316</v>
      </c>
      <c r="N7" s="2">
        <f>供给!N7*供给调整量!$C$11</f>
        <v>616.57933990699826</v>
      </c>
      <c r="O7" s="2">
        <f>供给!O7*供给调整量!$C$11</f>
        <v>632.90426116654135</v>
      </c>
      <c r="P7" s="2">
        <f>供给!P7*供给调整量!$C$11</f>
        <v>649.66141074916527</v>
      </c>
      <c r="Q7" s="2">
        <f>供给!Q7*供给调整量!$C$11</f>
        <v>666.86223258896212</v>
      </c>
      <c r="R7" s="2">
        <f>供给!R7*供给调整量!$C$11</f>
        <v>684.51847361647526</v>
      </c>
      <c r="S7" s="2">
        <f>供给!S7*供给调整量!$C$11</f>
        <v>702.64219178091162</v>
      </c>
      <c r="T7" s="2">
        <f>供给!T7*供给调整量!$C$11</f>
        <v>721.24576428496516</v>
      </c>
      <c r="U7" s="2">
        <f>供给!U7*供给调整量!$C$11</f>
        <v>740.34189603746063</v>
      </c>
      <c r="V7" s="2">
        <f>供给!V7*供给调整量!$C$11</f>
        <v>759.94362832997581</v>
      </c>
      <c r="W7" s="2">
        <f>供给!W7*供给调整量!$C$11</f>
        <v>780.06434774306263</v>
      </c>
      <c r="X7" s="2">
        <f>供给!X7*供给调整量!$C$11</f>
        <v>800.71779528837078</v>
      </c>
      <c r="Y7" s="2">
        <f>供给!Y7*供给调整量!$C$11</f>
        <v>821.91807579268936</v>
      </c>
      <c r="Z7" s="2">
        <f>供给!Z7*供给调整量!$C$11</f>
        <v>843.67966753063376</v>
      </c>
      <c r="AA7" s="2">
        <f>供给!AA7*供给调整量!$C$11</f>
        <v>866.01743211224095</v>
      </c>
      <c r="AB7" s="2">
        <f>供给!AB7*供给调整量!$C$11</f>
        <v>888.94662463229622</v>
      </c>
      <c r="AC7" s="2">
        <f>供给!AC7*供给调整量!$C$11</f>
        <v>912.48290408865432</v>
      </c>
      <c r="AD7" s="2">
        <f>供给!AD7*供给调整量!$C$11</f>
        <v>936.642344076006</v>
      </c>
      <c r="AE7" s="2">
        <f>供给!AE7*供给调整量!$C$11</f>
        <v>961.44144376316694</v>
      </c>
      <c r="AF7" s="2">
        <f>供给!AF7*供给调整量!$C$11</f>
        <v>986.89713916071344</v>
      </c>
      <c r="AG7" s="2">
        <f>供给!AG7*供给调整量!$C$11</f>
        <v>1013.0268146871473</v>
      </c>
      <c r="AH7" s="2">
        <f>供给!AH7*供给调整量!$C$11</f>
        <v>1039.8483150411282</v>
      </c>
      <c r="AI7" s="2">
        <f>供给!AI7*供给调整量!$C$11</f>
        <v>1067.3799573882018</v>
      </c>
      <c r="AJ7" s="2">
        <f>供给!AJ7*供给调整量!$C$11</f>
        <v>1095.6405438700808</v>
      </c>
      <c r="AK7" s="2">
        <f>供给!AK7*供给调整量!$C$11</f>
        <v>1124.649374445135</v>
      </c>
      <c r="AL7" s="2">
        <f>供给!AL7*供给调整量!$C$11</f>
        <v>1154.4262600689428</v>
      </c>
    </row>
    <row r="8" spans="1:38" x14ac:dyDescent="0.15">
      <c r="A8" t="s">
        <v>19</v>
      </c>
      <c r="B8" s="2">
        <f>供给!B8*供给调整量!$C$11</f>
        <v>953.95999999999992</v>
      </c>
      <c r="C8" s="2">
        <f>供给!C8*供给调整量!$C$11</f>
        <v>840.07867067978736</v>
      </c>
      <c r="D8" s="2">
        <f>供给!D8*供给调整量!$C$11</f>
        <v>837.78944521714004</v>
      </c>
      <c r="E8" s="2">
        <f>供给!E8*供给调整量!$C$11</f>
        <v>835.50645792409784</v>
      </c>
      <c r="F8" s="2">
        <f>供给!F8*供给调整量!$C$11</f>
        <v>833.2296918014531</v>
      </c>
      <c r="G8" s="2">
        <f>供给!G8*供给调整量!$C$11</f>
        <v>830.95912989666692</v>
      </c>
      <c r="H8" s="2">
        <f>供给!H8*供给调整量!$C$11</f>
        <v>828.69475530297495</v>
      </c>
      <c r="I8" s="2">
        <f>供给!I8*供给调整量!$C$11</f>
        <v>826.43655115989975</v>
      </c>
      <c r="J8" s="2">
        <f>供给!J8*供给调整量!$C$11</f>
        <v>824.18450065301738</v>
      </c>
      <c r="K8" s="2">
        <f>供给!K8*供给调整量!$C$11</f>
        <v>821.93858701335273</v>
      </c>
      <c r="L8" s="2">
        <f>供给!L8*供给调整量!$C$11</f>
        <v>819.69879351807765</v>
      </c>
      <c r="M8" s="2">
        <f>供给!M8*供给调整量!$C$11</f>
        <v>817.46510348957963</v>
      </c>
      <c r="N8" s="2">
        <f>供给!N8*供给调整量!$C$11</f>
        <v>815.23750029592782</v>
      </c>
      <c r="O8" s="2">
        <f>供给!O8*供给调整量!$C$11</f>
        <v>813.01596735036003</v>
      </c>
      <c r="P8" s="2">
        <f>供给!P8*供给调整量!$C$11</f>
        <v>810.8004881113302</v>
      </c>
      <c r="Q8" s="2">
        <f>供给!Q8*供给调整量!$C$11</f>
        <v>808.59104608255439</v>
      </c>
      <c r="R8" s="2">
        <f>供给!R8*供给调整量!$C$11</f>
        <v>806.38762481235904</v>
      </c>
      <c r="S8" s="2">
        <f>供给!S8*供给调整量!$C$11</f>
        <v>804.19020789433273</v>
      </c>
      <c r="T8" s="2">
        <f>供给!T8*供给调整量!$C$11</f>
        <v>801.99877896625549</v>
      </c>
      <c r="U8" s="2">
        <f>供给!U8*供给调整量!$C$11</f>
        <v>799.81332171098336</v>
      </c>
      <c r="V8" s="2">
        <f>供给!V8*供给调整量!$C$11</f>
        <v>797.6338198556565</v>
      </c>
      <c r="W8" s="2">
        <f>供给!W8*供给调整量!$C$11</f>
        <v>795.4602571715601</v>
      </c>
      <c r="X8" s="2">
        <f>供给!X8*供给调整量!$C$11</f>
        <v>793.29261747435669</v>
      </c>
      <c r="Y8" s="2">
        <f>供给!Y8*供给调整量!$C$11</f>
        <v>791.13088462413293</v>
      </c>
      <c r="Z8" s="2">
        <f>供给!Z8*供给调整量!$C$11</f>
        <v>788.97504252437511</v>
      </c>
      <c r="AA8" s="2">
        <f>供给!AA8*供给调整量!$C$11</f>
        <v>786.8250751226675</v>
      </c>
      <c r="AB8" s="2">
        <f>供给!AB8*供给调整量!$C$11</f>
        <v>784.6809664106928</v>
      </c>
      <c r="AC8" s="2">
        <f>供给!AC8*供给调整量!$C$11</f>
        <v>782.54270042306746</v>
      </c>
      <c r="AD8" s="2">
        <f>供给!AD8*供给调整量!$C$11</f>
        <v>780.41026123864583</v>
      </c>
      <c r="AE8" s="2">
        <f>供给!AE8*供给调整量!$C$11</f>
        <v>778.28363297898329</v>
      </c>
      <c r="AF8" s="2">
        <f>供给!AF8*供给调整量!$C$11</f>
        <v>776.1627998095006</v>
      </c>
      <c r="AG8" s="2">
        <f>供给!AG8*供给调整量!$C$11</f>
        <v>774.04774593836635</v>
      </c>
      <c r="AH8" s="2">
        <f>供给!AH8*供给调整量!$C$11</f>
        <v>771.93845561691569</v>
      </c>
      <c r="AI8" s="2">
        <f>供给!AI8*供给调整量!$C$11</f>
        <v>769.83491313941784</v>
      </c>
      <c r="AJ8" s="2">
        <f>供给!AJ8*供给调整量!$C$11</f>
        <v>767.73710284293634</v>
      </c>
      <c r="AK8" s="2">
        <f>供给!AK8*供给调整量!$C$11</f>
        <v>765.64500910723586</v>
      </c>
      <c r="AL8" s="2">
        <f>供给!AL8*供给调整量!$C$11</f>
        <v>763.55861635454937</v>
      </c>
    </row>
    <row r="11" spans="1:38" x14ac:dyDescent="0.15">
      <c r="A11" t="s">
        <v>34</v>
      </c>
      <c r="B11" t="s">
        <v>35</v>
      </c>
      <c r="C11" s="2"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opLeftCell="W1" workbookViewId="0">
      <selection activeCell="AC2" sqref="AC2:AL8"/>
    </sheetView>
  </sheetViews>
  <sheetFormatPr defaultRowHeight="13.5" x14ac:dyDescent="0.15"/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</row>
    <row r="2" spans="1:38" x14ac:dyDescent="0.15">
      <c r="A2" t="s">
        <v>13</v>
      </c>
      <c r="B2" s="2">
        <v>1917.4299999999998</v>
      </c>
      <c r="C2" s="2">
        <v>1844.5803396713968</v>
      </c>
      <c r="D2" s="2">
        <v>1882.3047530486947</v>
      </c>
      <c r="E2" s="2">
        <v>1920.8006868277298</v>
      </c>
      <c r="F2" s="2">
        <v>1960.0839197489986</v>
      </c>
      <c r="G2" s="2">
        <v>2000.1705532517517</v>
      </c>
      <c r="H2" s="2">
        <v>2041.0770180736872</v>
      </c>
      <c r="I2" s="2">
        <v>2082.8200809854898</v>
      </c>
      <c r="J2" s="2">
        <v>2125.4168516632053</v>
      </c>
      <c r="K2" s="2">
        <v>2168.884789701362</v>
      </c>
      <c r="L2" s="2">
        <v>2213.2417117690784</v>
      </c>
      <c r="M2" s="2">
        <v>2258.5057989129127</v>
      </c>
      <c r="N2" s="2">
        <v>2304.6956040088553</v>
      </c>
      <c r="O2" s="2">
        <v>2351.8300593668537</v>
      </c>
      <c r="P2" s="2">
        <v>2399.9284844907816</v>
      </c>
      <c r="Q2" s="2">
        <v>2449.0105939970526</v>
      </c>
      <c r="R2" s="2">
        <v>2499.0965056954301</v>
      </c>
      <c r="S2" s="2">
        <v>2550.206748834782</v>
      </c>
      <c r="T2" s="2">
        <v>2602.3622725176247</v>
      </c>
      <c r="U2" s="2">
        <v>2655.5844542868726</v>
      </c>
      <c r="V2" s="2">
        <v>2709.8951088879257</v>
      </c>
      <c r="W2" s="2">
        <v>2765.3164972104132</v>
      </c>
      <c r="X2" s="2">
        <v>2821.87133541191</v>
      </c>
      <c r="Y2" s="2">
        <v>2879.5828042296052</v>
      </c>
      <c r="Z2" s="2">
        <v>2938.4745584810153</v>
      </c>
      <c r="AA2" s="2">
        <v>2998.5707367599825</v>
      </c>
      <c r="AB2" s="2">
        <v>3059.8959713306103</v>
      </c>
      <c r="AC2" s="2">
        <v>3122.475398223236</v>
      </c>
      <c r="AD2" s="2">
        <v>3186.3346675375942</v>
      </c>
      <c r="AE2" s="2">
        <v>3251.4999539560522</v>
      </c>
      <c r="AF2" s="2">
        <v>3317.9979674723872</v>
      </c>
      <c r="AG2" s="2">
        <v>3385.8559643391636</v>
      </c>
      <c r="AH2" s="2">
        <v>3455.1017582401983</v>
      </c>
      <c r="AI2" s="2">
        <v>3525.7637316902983</v>
      </c>
      <c r="AJ2" s="2">
        <v>3597.8708476691972</v>
      </c>
      <c r="AK2" s="2">
        <v>3671.452661492367</v>
      </c>
      <c r="AL2" s="2">
        <v>3746.5393329257495</v>
      </c>
    </row>
    <row r="3" spans="1:38" x14ac:dyDescent="0.15">
      <c r="A3" t="s">
        <v>14</v>
      </c>
      <c r="B3" s="2">
        <v>659.54</v>
      </c>
      <c r="C3" s="2">
        <v>651.70907533074296</v>
      </c>
      <c r="D3" s="2">
        <v>658.25625362734718</v>
      </c>
      <c r="E3" s="2">
        <v>664.86920597136486</v>
      </c>
      <c r="F3" s="2">
        <v>671.5485931399453</v>
      </c>
      <c r="G3" s="2">
        <v>678.29508254838584</v>
      </c>
      <c r="H3" s="2">
        <v>685.10934831702616</v>
      </c>
      <c r="I3" s="2">
        <v>691.99207133852178</v>
      </c>
      <c r="J3" s="2">
        <v>698.94393934583059</v>
      </c>
      <c r="K3" s="2">
        <v>705.9656469811016</v>
      </c>
      <c r="L3" s="2">
        <v>713.0578958648548</v>
      </c>
      <c r="M3" s="2">
        <v>720.22139466628141</v>
      </c>
      <c r="N3" s="2">
        <v>727.45685917398077</v>
      </c>
      <c r="O3" s="2">
        <v>734.76501236742479</v>
      </c>
      <c r="P3" s="2">
        <v>742.1465844893537</v>
      </c>
      <c r="Q3" s="2">
        <v>749.60231311856478</v>
      </c>
      <c r="R3" s="2">
        <v>757.13294324370509</v>
      </c>
      <c r="S3" s="2">
        <v>764.73922733774816</v>
      </c>
      <c r="T3" s="2">
        <v>772.42192543311103</v>
      </c>
      <c r="U3" s="2">
        <v>780.18180519761518</v>
      </c>
      <c r="V3" s="2">
        <v>788.01964201120427</v>
      </c>
      <c r="W3" s="2">
        <v>795.93621904343308</v>
      </c>
      <c r="X3" s="2">
        <v>803.93232733169862</v>
      </c>
      <c r="Y3" s="2">
        <v>812.00876586030063</v>
      </c>
      <c r="Z3" s="2">
        <v>820.16634164018615</v>
      </c>
      <c r="AA3" s="2">
        <v>828.40586978987267</v>
      </c>
      <c r="AB3" s="2">
        <v>836.72817361647321</v>
      </c>
      <c r="AC3" s="2">
        <v>845.13408469827846</v>
      </c>
      <c r="AD3" s="2">
        <v>853.62444296777539</v>
      </c>
      <c r="AE3" s="2">
        <v>862.20009679551004</v>
      </c>
      <c r="AF3" s="2">
        <v>870.86190307493962</v>
      </c>
      <c r="AG3" s="2">
        <v>879.61072730795422</v>
      </c>
      <c r="AH3" s="2">
        <v>888.44744369148975</v>
      </c>
      <c r="AI3" s="2">
        <v>897.37293520476669</v>
      </c>
      <c r="AJ3" s="2">
        <v>906.3880936975911</v>
      </c>
      <c r="AK3" s="2">
        <v>915.49381997942692</v>
      </c>
      <c r="AL3" s="2">
        <v>924.69102390937041</v>
      </c>
    </row>
    <row r="4" spans="1:38" x14ac:dyDescent="0.15">
      <c r="A4" t="s">
        <v>15</v>
      </c>
      <c r="B4" s="2">
        <v>1005.3</v>
      </c>
      <c r="C4" s="2">
        <v>949.65902157993992</v>
      </c>
      <c r="D4" s="2">
        <v>950.38658382953145</v>
      </c>
      <c r="E4" s="2">
        <v>951.11470348667353</v>
      </c>
      <c r="F4" s="2">
        <v>951.84338097809814</v>
      </c>
      <c r="G4" s="2">
        <v>952.57261673128232</v>
      </c>
      <c r="H4" s="2">
        <v>953.30241117323749</v>
      </c>
      <c r="I4" s="2">
        <v>954.03276473330334</v>
      </c>
      <c r="J4" s="2">
        <v>954.76367783895694</v>
      </c>
      <c r="K4" s="2">
        <v>955.49515091907233</v>
      </c>
      <c r="L4" s="2">
        <v>956.22718440229073</v>
      </c>
      <c r="M4" s="2">
        <v>956.95977871865034</v>
      </c>
      <c r="N4" s="2">
        <v>957.69293429749086</v>
      </c>
      <c r="O4" s="2">
        <v>958.42665156838484</v>
      </c>
      <c r="P4" s="2">
        <v>959.16093096276745</v>
      </c>
      <c r="Q4" s="2">
        <v>959.8957729099784</v>
      </c>
      <c r="R4" s="2">
        <v>960.63117784215137</v>
      </c>
      <c r="S4" s="2">
        <v>961.36714618955739</v>
      </c>
      <c r="T4" s="2">
        <v>962.10367838479578</v>
      </c>
      <c r="U4" s="2">
        <v>962.84077485930175</v>
      </c>
      <c r="V4" s="2">
        <v>963.57843604567461</v>
      </c>
      <c r="W4" s="2">
        <v>964.31666237604804</v>
      </c>
      <c r="X4" s="2">
        <v>965.05545428395271</v>
      </c>
      <c r="Y4" s="2">
        <v>965.79481220268644</v>
      </c>
      <c r="Z4" s="2">
        <v>966.53473656531423</v>
      </c>
      <c r="AA4" s="2">
        <v>967.27522780629806</v>
      </c>
      <c r="AB4" s="2">
        <v>968.01628635986708</v>
      </c>
      <c r="AC4" s="2">
        <v>968.7579126607161</v>
      </c>
      <c r="AD4" s="2">
        <v>969.50010714353994</v>
      </c>
      <c r="AE4" s="2">
        <v>970.24287024396472</v>
      </c>
      <c r="AF4" s="2">
        <v>970.98620239738375</v>
      </c>
      <c r="AG4" s="2">
        <v>971.730104039656</v>
      </c>
      <c r="AH4" s="2">
        <v>972.47457560780458</v>
      </c>
      <c r="AI4" s="2">
        <v>973.21961753745563</v>
      </c>
      <c r="AJ4" s="2">
        <v>973.96523026633076</v>
      </c>
      <c r="AK4" s="2">
        <v>974.71141423122026</v>
      </c>
      <c r="AL4" s="2">
        <v>975.45816987031139</v>
      </c>
    </row>
    <row r="5" spans="1:38" x14ac:dyDescent="0.15">
      <c r="A5" t="s">
        <v>16</v>
      </c>
      <c r="B5" s="2">
        <v>292.09000000000003</v>
      </c>
      <c r="C5" s="2">
        <v>269.22695519423371</v>
      </c>
      <c r="D5" s="2">
        <v>267.35676968252665</v>
      </c>
      <c r="E5" s="2">
        <v>265.49957541770709</v>
      </c>
      <c r="F5" s="2">
        <v>263.65528215606901</v>
      </c>
      <c r="G5" s="2">
        <v>261.82380028079933</v>
      </c>
      <c r="H5" s="2">
        <v>260.00504079753591</v>
      </c>
      <c r="I5" s="2">
        <v>258.19891533019108</v>
      </c>
      <c r="J5" s="2">
        <v>256.40533611653518</v>
      </c>
      <c r="K5" s="2">
        <v>254.62421600400558</v>
      </c>
      <c r="L5" s="2">
        <v>252.85546844542114</v>
      </c>
      <c r="M5" s="2">
        <v>251.09900749483495</v>
      </c>
      <c r="N5" s="2">
        <v>249.35474780328514</v>
      </c>
      <c r="O5" s="2">
        <v>247.62260461471305</v>
      </c>
      <c r="P5" s="2">
        <v>245.90249376180873</v>
      </c>
      <c r="Q5" s="2">
        <v>244.1943316619363</v>
      </c>
      <c r="R5" s="2">
        <v>242.49803531304497</v>
      </c>
      <c r="S5" s="2">
        <v>240.81352228968171</v>
      </c>
      <c r="T5" s="2">
        <v>239.14071073898231</v>
      </c>
      <c r="U5" s="2">
        <v>237.47951937661128</v>
      </c>
      <c r="V5" s="2">
        <v>235.82986748292024</v>
      </c>
      <c r="W5" s="2">
        <v>234.19167489897518</v>
      </c>
      <c r="X5" s="2">
        <v>232.56486202266387</v>
      </c>
      <c r="Y5" s="2">
        <v>230.94934980482503</v>
      </c>
      <c r="Z5" s="2">
        <v>229.34505974539934</v>
      </c>
      <c r="AA5" s="2">
        <v>227.7519138896605</v>
      </c>
      <c r="AB5" s="2">
        <v>226.16983482438809</v>
      </c>
      <c r="AC5" s="2">
        <v>224.59874567407678</v>
      </c>
      <c r="AD5" s="2">
        <v>223.03857009727653</v>
      </c>
      <c r="AE5" s="2">
        <v>221.48923228283456</v>
      </c>
      <c r="AF5" s="2">
        <v>219.95065694620644</v>
      </c>
      <c r="AG5" s="2">
        <v>218.42276932583263</v>
      </c>
      <c r="AH5" s="2">
        <v>216.90549517945692</v>
      </c>
      <c r="AI5" s="2">
        <v>215.39876078057932</v>
      </c>
      <c r="AJ5" s="2">
        <v>213.9024929148145</v>
      </c>
      <c r="AK5" s="2">
        <v>212.41661887639202</v>
      </c>
      <c r="AL5" s="2">
        <v>210.9410664645402</v>
      </c>
    </row>
    <row r="6" spans="1:38" x14ac:dyDescent="0.15">
      <c r="A6" t="s">
        <v>17</v>
      </c>
      <c r="B6" s="2">
        <v>733.15000000000009</v>
      </c>
      <c r="C6" s="2">
        <v>732.0045123144896</v>
      </c>
      <c r="D6" s="2">
        <v>736.31389676201798</v>
      </c>
      <c r="E6" s="2">
        <v>740.64865099075541</v>
      </c>
      <c r="F6" s="2">
        <v>745.00892435511923</v>
      </c>
      <c r="G6" s="2">
        <v>749.39486708893673</v>
      </c>
      <c r="H6" s="2">
        <v>753.80663031026779</v>
      </c>
      <c r="I6" s="2">
        <v>758.24436602697824</v>
      </c>
      <c r="J6" s="2">
        <v>762.70822714178939</v>
      </c>
      <c r="K6" s="2">
        <v>767.19836745751672</v>
      </c>
      <c r="L6" s="2">
        <v>771.71494168252684</v>
      </c>
      <c r="M6" s="2">
        <v>776.25810543581611</v>
      </c>
      <c r="N6" s="2">
        <v>780.82801525271498</v>
      </c>
      <c r="O6" s="2">
        <v>785.42482858992298</v>
      </c>
      <c r="P6" s="2">
        <v>790.04870383127127</v>
      </c>
      <c r="Q6" s="2">
        <v>794.69980029281578</v>
      </c>
      <c r="R6" s="2">
        <v>799.37827822871623</v>
      </c>
      <c r="S6" s="2">
        <v>804.08429883641656</v>
      </c>
      <c r="T6" s="2">
        <v>808.81802426243667</v>
      </c>
      <c r="U6" s="2">
        <v>813.57961760781473</v>
      </c>
      <c r="V6" s="2">
        <v>818.36924293386983</v>
      </c>
      <c r="W6" s="2">
        <v>823.18706526758615</v>
      </c>
      <c r="X6" s="2">
        <v>828.03325060772477</v>
      </c>
      <c r="Y6" s="2">
        <v>832.90796593000414</v>
      </c>
      <c r="Z6" s="2">
        <v>837.81137919350294</v>
      </c>
      <c r="AA6" s="2">
        <v>842.74365934578236</v>
      </c>
      <c r="AB6" s="2">
        <v>847.70497632911429</v>
      </c>
      <c r="AC6" s="2">
        <v>852.6955010863021</v>
      </c>
      <c r="AD6" s="2">
        <v>857.71540556647233</v>
      </c>
      <c r="AE6" s="2">
        <v>862.76486273095361</v>
      </c>
      <c r="AF6" s="2">
        <v>867.84404655944672</v>
      </c>
      <c r="AG6" s="2">
        <v>872.95313205578714</v>
      </c>
      <c r="AH6" s="2">
        <v>878.09229525408591</v>
      </c>
      <c r="AI6" s="2">
        <v>883.26171322489972</v>
      </c>
      <c r="AJ6" s="2">
        <v>888.46156408105162</v>
      </c>
      <c r="AK6" s="2">
        <v>893.69202698403387</v>
      </c>
      <c r="AL6" s="2">
        <v>898.95328215003246</v>
      </c>
    </row>
    <row r="7" spans="1:38" x14ac:dyDescent="0.15">
      <c r="A7" t="s">
        <v>18</v>
      </c>
      <c r="B7" s="2">
        <v>553.96</v>
      </c>
      <c r="C7" s="2">
        <v>489.42021157059116</v>
      </c>
      <c r="D7" s="2">
        <v>496.65065755739488</v>
      </c>
      <c r="E7" s="2">
        <v>503.98792248615791</v>
      </c>
      <c r="F7" s="2">
        <v>511.43358444573096</v>
      </c>
      <c r="G7" s="2">
        <v>518.9892448388855</v>
      </c>
      <c r="H7" s="2">
        <v>526.65652872669307</v>
      </c>
      <c r="I7" s="2">
        <v>534.43708517804771</v>
      </c>
      <c r="J7" s="2">
        <v>542.33258762434707</v>
      </c>
      <c r="K7" s="2">
        <v>550.34473421944131</v>
      </c>
      <c r="L7" s="2">
        <v>558.47524820480612</v>
      </c>
      <c r="M7" s="2">
        <v>566.7258782802528</v>
      </c>
      <c r="N7" s="2">
        <v>575.09839897996426</v>
      </c>
      <c r="O7" s="2">
        <v>583.59461105420633</v>
      </c>
      <c r="P7" s="2">
        <v>592.21634185660514</v>
      </c>
      <c r="Q7" s="2">
        <v>600.96544573721621</v>
      </c>
      <c r="R7" s="2">
        <v>609.84380444128328</v>
      </c>
      <c r="S7" s="2">
        <v>618.85332751399255</v>
      </c>
      <c r="T7" s="2">
        <v>627.99595271125145</v>
      </c>
      <c r="U7" s="2">
        <v>637.2736464162881</v>
      </c>
      <c r="V7" s="2">
        <v>646.68840406277013</v>
      </c>
      <c r="W7" s="2">
        <v>656.24225056386786</v>
      </c>
      <c r="X7" s="2">
        <v>665.93724074772035</v>
      </c>
      <c r="Y7" s="2">
        <v>675.77545979955903</v>
      </c>
      <c r="Z7" s="2">
        <v>685.75902371003031</v>
      </c>
      <c r="AA7" s="2">
        <v>695.89007973036496</v>
      </c>
      <c r="AB7" s="2">
        <v>706.17080683415406</v>
      </c>
      <c r="AC7" s="2">
        <v>716.60341618614621</v>
      </c>
      <c r="AD7" s="2">
        <v>727.19015161757125</v>
      </c>
      <c r="AE7" s="2">
        <v>737.93329010900197</v>
      </c>
      <c r="AF7" s="2">
        <v>748.83514227992418</v>
      </c>
      <c r="AG7" s="2">
        <v>759.8980528857137</v>
      </c>
      <c r="AH7" s="2">
        <v>771.12440132204938</v>
      </c>
      <c r="AI7" s="2">
        <v>782.5166021365003</v>
      </c>
      <c r="AJ7" s="2">
        <v>794.07710554802907</v>
      </c>
      <c r="AK7" s="2">
        <v>805.80839797380031</v>
      </c>
      <c r="AL7" s="2">
        <v>817.7130025641527</v>
      </c>
    </row>
    <row r="8" spans="1:38" x14ac:dyDescent="0.15">
      <c r="A8" t="s">
        <v>19</v>
      </c>
      <c r="B8" s="2">
        <v>383.99</v>
      </c>
      <c r="C8" s="2">
        <v>381.60413853354635</v>
      </c>
      <c r="D8" s="2">
        <v>384.1663976063428</v>
      </c>
      <c r="E8" s="2">
        <v>386.74586082051974</v>
      </c>
      <c r="F8" s="2">
        <v>389.34264369232551</v>
      </c>
      <c r="G8" s="2">
        <v>391.95686251358711</v>
      </c>
      <c r="H8" s="2">
        <v>394.58863435698731</v>
      </c>
      <c r="I8" s="2">
        <v>397.23807708128152</v>
      </c>
      <c r="J8" s="2">
        <v>399.90530933660921</v>
      </c>
      <c r="K8" s="2">
        <v>402.59045056972536</v>
      </c>
      <c r="L8" s="2">
        <v>405.29362102944287</v>
      </c>
      <c r="M8" s="2">
        <v>408.0149417719731</v>
      </c>
      <c r="N8" s="2">
        <v>410.75453466635372</v>
      </c>
      <c r="O8" s="2">
        <v>413.51252239987662</v>
      </c>
      <c r="P8" s="2">
        <v>416.28902848363941</v>
      </c>
      <c r="Q8" s="2">
        <v>419.08417725807521</v>
      </c>
      <c r="R8" s="2">
        <v>421.89809389840229</v>
      </c>
      <c r="S8" s="2">
        <v>424.73090442043758</v>
      </c>
      <c r="T8" s="2">
        <v>427.58273568600998</v>
      </c>
      <c r="U8" s="2">
        <v>430.4537154088539</v>
      </c>
      <c r="V8" s="2">
        <v>433.3439721601535</v>
      </c>
      <c r="W8" s="2">
        <v>436.253635374429</v>
      </c>
      <c r="X8" s="2">
        <v>439.18283535525552</v>
      </c>
      <c r="Y8" s="2">
        <v>442.13170328113483</v>
      </c>
      <c r="Z8" s="2">
        <v>445.10037121134519</v>
      </c>
      <c r="AA8" s="2">
        <v>448.08897209189308</v>
      </c>
      <c r="AB8" s="2">
        <v>451.09763976139948</v>
      </c>
      <c r="AC8" s="2">
        <v>454.12650895721163</v>
      </c>
      <c r="AD8" s="2">
        <v>457.17571532125294</v>
      </c>
      <c r="AE8" s="2">
        <v>460.24539540635305</v>
      </c>
      <c r="AF8" s="2">
        <v>463.33568668208318</v>
      </c>
      <c r="AG8" s="2">
        <v>466.44672754108615</v>
      </c>
      <c r="AH8" s="2">
        <v>469.57865730530466</v>
      </c>
      <c r="AI8" s="2">
        <v>472.73161623202031</v>
      </c>
      <c r="AJ8" s="2">
        <v>475.90574552041653</v>
      </c>
      <c r="AK8" s="2">
        <v>479.10118731760303</v>
      </c>
      <c r="AL8" s="2">
        <v>482.31808472523699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workbookViewId="0">
      <pane xSplit="1" ySplit="1" topLeftCell="Y2" activePane="bottomRight" state="frozenSplit"/>
      <selection pane="topRight" activeCell="AB1" sqref="AB1"/>
      <selection pane="bottomLeft" activeCell="M5" sqref="M5"/>
      <selection pane="bottomRight" activeCell="AB2" sqref="AB2"/>
    </sheetView>
  </sheetViews>
  <sheetFormatPr defaultRowHeight="13.5" x14ac:dyDescent="0.15"/>
  <sheetData>
    <row r="1" spans="1:40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3" t="s">
        <v>36</v>
      </c>
      <c r="AD1" s="3" t="s">
        <v>37</v>
      </c>
      <c r="AE1" s="3" t="s">
        <v>38</v>
      </c>
      <c r="AF1" s="3" t="s">
        <v>39</v>
      </c>
      <c r="AG1" s="3" t="s">
        <v>40</v>
      </c>
      <c r="AH1" s="3" t="s">
        <v>41</v>
      </c>
      <c r="AI1" s="3" t="s">
        <v>42</v>
      </c>
      <c r="AJ1" s="3" t="s">
        <v>43</v>
      </c>
      <c r="AK1" s="3" t="s">
        <v>44</v>
      </c>
      <c r="AL1" s="3" t="s">
        <v>45</v>
      </c>
      <c r="AM1" t="s">
        <v>46</v>
      </c>
      <c r="AN1" t="s">
        <v>47</v>
      </c>
    </row>
    <row r="2" spans="1:40" x14ac:dyDescent="0.15">
      <c r="A2" t="s">
        <v>13</v>
      </c>
      <c r="B2" s="2">
        <f>供给调整量!B2-需求!B2</f>
        <v>2710.8100000000009</v>
      </c>
      <c r="C2" s="2">
        <f>供给调整量!C2-需求!C2</f>
        <v>2236.5097401028825</v>
      </c>
      <c r="D2" s="2">
        <f>供给调整量!D2-需求!D2</f>
        <v>2169.5800966346869</v>
      </c>
      <c r="E2" s="2">
        <f>供给调整量!E2-需求!E2</f>
        <v>2102.0879321859597</v>
      </c>
      <c r="F2" s="2">
        <f>供给调整量!F2-需求!F2</f>
        <v>2034.0159723678985</v>
      </c>
      <c r="G2" s="2">
        <f>供给调整量!G2-需求!G2</f>
        <v>1965.3466307957424</v>
      </c>
      <c r="H2" s="2">
        <f>供给调整量!H2-需求!H2</f>
        <v>1896.0620024130476</v>
      </c>
      <c r="I2" s="2">
        <f>供给调整量!I2-需求!I2</f>
        <v>1826.1438566815227</v>
      </c>
      <c r="J2" s="2">
        <f>供给调整量!J2-需求!J2</f>
        <v>1755.5736306314475</v>
      </c>
      <c r="K2" s="2">
        <f>供给调整量!K2-需求!K2</f>
        <v>1684.3324217759105</v>
      </c>
      <c r="L2" s="2">
        <f>供给调整量!L2-需求!L2</f>
        <v>1612.4009808783303</v>
      </c>
      <c r="M2" s="2">
        <f>供给调整量!M2-需求!M2</f>
        <v>1539.7597045765929</v>
      </c>
      <c r="N2" s="2">
        <f>供给调整量!N2-需求!N2</f>
        <v>1466.3886278578548</v>
      </c>
      <c r="O2" s="2">
        <f>供给调整量!O2-需求!O2</f>
        <v>1392.267416380445</v>
      </c>
      <c r="P2" s="2">
        <f>供给调整量!P2-需求!P2</f>
        <v>1317.3753586427429</v>
      </c>
      <c r="Q2" s="2">
        <f>供给调整量!Q2-需求!Q2</f>
        <v>1241.691357991082</v>
      </c>
      <c r="R2" s="2">
        <f>供给调整量!R2-需求!R2</f>
        <v>1165.1939244693731</v>
      </c>
      <c r="S2" s="2">
        <f>供给调整量!S2-需求!S2</f>
        <v>1087.8611665018198</v>
      </c>
      <c r="T2" s="2">
        <f>供给调整量!T2-需求!T2</f>
        <v>1009.6707824073183</v>
      </c>
      <c r="U2" s="2">
        <f>供给调整量!U2-需求!U2</f>
        <v>930.60005174490516</v>
      </c>
      <c r="V2" s="2">
        <f>供给调整量!V2-需求!V2</f>
        <v>850.62582648014677</v>
      </c>
      <c r="W2" s="2">
        <f>供给调整量!W2-需求!W2</f>
        <v>769.72452197642997</v>
      </c>
      <c r="X2" s="2">
        <f>供给调整量!X2-需求!X2</f>
        <v>687.87210780186615</v>
      </c>
      <c r="Y2" s="2">
        <f>供给调整量!Y2-需求!Y2</f>
        <v>605.04409835037677</v>
      </c>
      <c r="Z2" s="2">
        <f>供给调整量!Z2-需求!Z2</f>
        <v>521.21554327327794</v>
      </c>
      <c r="AA2" s="2">
        <f>供给调整量!AA2-需求!AA2</f>
        <v>436.36101771706035</v>
      </c>
      <c r="AB2" s="2">
        <f>供给调整量!AB2-需求!AB2</f>
        <v>350.45461236240226</v>
      </c>
      <c r="AC2" s="4">
        <v>3122.475398223236</v>
      </c>
      <c r="AD2" s="4">
        <v>3186.3346675375942</v>
      </c>
      <c r="AE2" s="4">
        <v>3251.4999539560522</v>
      </c>
      <c r="AF2" s="4">
        <v>3317.9979674723872</v>
      </c>
      <c r="AG2" s="4">
        <v>3385.8559643391636</v>
      </c>
      <c r="AH2" s="4">
        <v>3455.1017582401983</v>
      </c>
      <c r="AI2" s="4">
        <v>3525.7637316902983</v>
      </c>
      <c r="AJ2" s="4">
        <v>3597.8708476691972</v>
      </c>
      <c r="AK2" s="4">
        <v>3671.452661492367</v>
      </c>
      <c r="AL2" s="4">
        <v>3746.5393329257495</v>
      </c>
      <c r="AM2">
        <f>STDEV(AC2:AL2)</f>
        <v>209.92713029572482</v>
      </c>
      <c r="AN2">
        <f>AM2*10</f>
        <v>2099.2713029572483</v>
      </c>
    </row>
    <row r="3" spans="1:40" x14ac:dyDescent="0.15">
      <c r="A3" t="s">
        <v>14</v>
      </c>
      <c r="B3" s="2">
        <f>供给调整量!B3-需求!B3</f>
        <v>2555.38</v>
      </c>
      <c r="C3" s="2">
        <f>供给调整量!C3-需求!C3</f>
        <v>2511.2047048725981</v>
      </c>
      <c r="D3" s="2">
        <f>供给调整量!D3-需求!D3</f>
        <v>2465.529400034869</v>
      </c>
      <c r="E3" s="2">
        <f>供给调整量!E3-需求!E3</f>
        <v>2420.272371741361</v>
      </c>
      <c r="F3" s="2">
        <f>供给调整量!F3-需求!F3</f>
        <v>2375.4269710679364</v>
      </c>
      <c r="G3" s="2">
        <f>供给调整量!G3-需求!G3</f>
        <v>2330.9866165310291</v>
      </c>
      <c r="H3" s="2">
        <f>供给调整量!H3-需求!H3</f>
        <v>2286.944793104497</v>
      </c>
      <c r="I3" s="2">
        <f>供给调整量!I3-需求!I3</f>
        <v>2243.2950512472426</v>
      </c>
      <c r="J3" s="2">
        <f>供给调整量!J3-需求!J3</f>
        <v>2200.0310059413896</v>
      </c>
      <c r="K3" s="2">
        <f>供给调整量!K3-需求!K3</f>
        <v>2157.1463357400821</v>
      </c>
      <c r="L3" s="2">
        <f>供给调整量!L3-需求!L3</f>
        <v>2114.6347818274226</v>
      </c>
      <c r="M3" s="2">
        <f>供给调整量!M3-需求!M3</f>
        <v>2072.4901470859568</v>
      </c>
      <c r="N3" s="2">
        <f>供给调整量!N3-需求!N3</f>
        <v>2030.706295175868</v>
      </c>
      <c r="O3" s="2">
        <f>供给调整量!O3-需求!O3</f>
        <v>1989.2771496241621</v>
      </c>
      <c r="P3" s="2">
        <f>供给调整量!P3-需求!P3</f>
        <v>1948.1966929215764</v>
      </c>
      <c r="Q3" s="2">
        <f>供给调整量!Q3-需求!Q3</f>
        <v>1907.4589656313447</v>
      </c>
      <c r="R3" s="2">
        <f>供给调整量!R3-需求!R3</f>
        <v>1867.0580655060621</v>
      </c>
      <c r="S3" s="2">
        <f>供给调整量!S3-需求!S3</f>
        <v>1826.9881466139254</v>
      </c>
      <c r="T3" s="2">
        <f>供给调整量!T3-需求!T3</f>
        <v>1787.2434184744111</v>
      </c>
      <c r="U3" s="2">
        <f>供给调整量!U3-需求!U3</f>
        <v>1747.8181452027293</v>
      </c>
      <c r="V3" s="2">
        <f>供给调整量!V3-需求!V3</f>
        <v>1708.7066446635527</v>
      </c>
      <c r="W3" s="2">
        <f>供给调整量!W3-需求!W3</f>
        <v>1669.9032876327783</v>
      </c>
      <c r="X3" s="2">
        <f>供给调整量!X3-需求!X3</f>
        <v>1631.4024969686493</v>
      </c>
      <c r="Y3" s="2">
        <f>供给调整量!Y3-需求!Y3</f>
        <v>1593.1987467910599</v>
      </c>
      <c r="Z3" s="2">
        <f>供给调整量!Z3-需求!Z3</f>
        <v>1555.2865616690688</v>
      </c>
      <c r="AA3" s="2">
        <f>供给调整量!AA3-需求!AA3</f>
        <v>1517.66051581699</v>
      </c>
      <c r="AB3" s="2">
        <f>供给调整量!AB3-需求!AB3</f>
        <v>1480.3152322985552</v>
      </c>
      <c r="AC3" s="4">
        <v>845.13408469827846</v>
      </c>
      <c r="AD3" s="4">
        <v>853.62444296777539</v>
      </c>
      <c r="AE3" s="4">
        <v>862.20009679551004</v>
      </c>
      <c r="AF3" s="4">
        <v>870.86190307493962</v>
      </c>
      <c r="AG3" s="4">
        <v>879.61072730795422</v>
      </c>
      <c r="AH3" s="4">
        <v>888.44744369148975</v>
      </c>
      <c r="AI3" s="4">
        <v>897.37293520476669</v>
      </c>
      <c r="AJ3" s="4">
        <v>906.3880936975911</v>
      </c>
      <c r="AK3" s="4">
        <v>915.49381997942692</v>
      </c>
      <c r="AL3" s="4">
        <v>924.69102390937041</v>
      </c>
      <c r="AM3">
        <f t="shared" ref="AM3:AM8" si="0">STDEV(AC3:AL3)</f>
        <v>26.763042931249114</v>
      </c>
      <c r="AN3">
        <f t="shared" ref="AN3:AN8" si="1">AM3*10</f>
        <v>267.63042931249112</v>
      </c>
    </row>
    <row r="4" spans="1:40" x14ac:dyDescent="0.15">
      <c r="A4" t="s">
        <v>15</v>
      </c>
      <c r="B4" s="2">
        <f>供给调整量!B4-需求!B4</f>
        <v>-460.57999999999981</v>
      </c>
      <c r="C4" s="2">
        <f>供给调整量!C4-需求!C4</f>
        <v>-261.72884165192261</v>
      </c>
      <c r="D4" s="2">
        <f>供给调整量!D4-需求!D4</f>
        <v>-254.06294177867233</v>
      </c>
      <c r="E4" s="2">
        <f>供给调整量!E4-需求!E4</f>
        <v>-246.29519036441343</v>
      </c>
      <c r="F4" s="2">
        <f>供给调整量!F4-需求!F4</f>
        <v>-238.42433834044493</v>
      </c>
      <c r="G4" s="2">
        <f>供给调整量!G4-需求!G4</f>
        <v>-230.44912139362418</v>
      </c>
      <c r="H4" s="2">
        <f>供给调整量!H4-需求!H4</f>
        <v>-222.36825977924741</v>
      </c>
      <c r="I4" s="2">
        <f>供给调整量!I4-需求!I4</f>
        <v>-214.18045813544882</v>
      </c>
      <c r="J4" s="2">
        <f>供给调整量!J4-需求!J4</f>
        <v>-205.88440528858916</v>
      </c>
      <c r="K4" s="2">
        <f>供给调整量!K4-需求!K4</f>
        <v>-197.47877406345208</v>
      </c>
      <c r="L4" s="2">
        <f>供给调整量!L4-需求!L4</f>
        <v>-188.96222108651409</v>
      </c>
      <c r="M4" s="2">
        <f>供给调整量!M4-需求!M4</f>
        <v>-180.3333865897846</v>
      </c>
      <c r="N4" s="2">
        <f>供给调整量!N4-需求!N4</f>
        <v>-171.59089420880184</v>
      </c>
      <c r="O4" s="2">
        <f>供给调整量!O4-需求!O4</f>
        <v>-162.73335078103696</v>
      </c>
      <c r="P4" s="2">
        <f>供给调整量!P4-需求!P4</f>
        <v>-153.75934614252765</v>
      </c>
      <c r="Q4" s="2">
        <f>供给调整量!Q4-需求!Q4</f>
        <v>-144.66745291644474</v>
      </c>
      <c r="R4" s="2">
        <f>供给调整量!R4-需求!R4</f>
        <v>-135.45622630813159</v>
      </c>
      <c r="S4" s="2">
        <f>供给调整量!S4-需求!S4</f>
        <v>-126.12420388773307</v>
      </c>
      <c r="T4" s="2">
        <f>供给调整量!T4-需求!T4</f>
        <v>-116.66990537932134</v>
      </c>
      <c r="U4" s="2">
        <f>供给调整量!U4-需求!U4</f>
        <v>-107.09183243964799</v>
      </c>
      <c r="V4" s="2">
        <f>供给调整量!V4-需求!V4</f>
        <v>-97.388468439993403</v>
      </c>
      <c r="W4" s="2">
        <f>供给调整量!W4-需求!W4</f>
        <v>-87.558278241474113</v>
      </c>
      <c r="X4" s="2">
        <f>供给调整量!X4-需求!X4</f>
        <v>-77.599707971024259</v>
      </c>
      <c r="Y4" s="2">
        <f>供给调整量!Y4-需求!Y4</f>
        <v>-67.511184791196115</v>
      </c>
      <c r="Z4" s="2">
        <f>供给调整量!Z4-需求!Z4</f>
        <v>-57.291116668796121</v>
      </c>
      <c r="AA4" s="2">
        <f>供给调整量!AA4-需求!AA4</f>
        <v>-46.937892142252508</v>
      </c>
      <c r="AB4" s="2">
        <f>供给调整量!AB4-需求!AB4</f>
        <v>-36.449880082951836</v>
      </c>
      <c r="AC4" s="4">
        <v>968.7579126607161</v>
      </c>
      <c r="AD4" s="4">
        <v>969.50010714353994</v>
      </c>
      <c r="AE4" s="4">
        <v>970.24287024396472</v>
      </c>
      <c r="AF4" s="4">
        <v>970.98620239738375</v>
      </c>
      <c r="AG4" s="4">
        <v>971.730104039656</v>
      </c>
      <c r="AH4" s="4">
        <v>972.47457560780458</v>
      </c>
      <c r="AI4" s="4">
        <v>973.21961753745563</v>
      </c>
      <c r="AJ4" s="4">
        <v>973.96523026633076</v>
      </c>
      <c r="AK4" s="4">
        <v>974.71141423122026</v>
      </c>
      <c r="AL4" s="4">
        <v>975.45816987031139</v>
      </c>
      <c r="AM4">
        <f t="shared" si="0"/>
        <v>2.2540038363078612</v>
      </c>
      <c r="AN4">
        <f t="shared" si="1"/>
        <v>22.540038363078612</v>
      </c>
    </row>
    <row r="5" spans="1:40" x14ac:dyDescent="0.15">
      <c r="A5" t="s">
        <v>16</v>
      </c>
      <c r="B5" s="2">
        <f>供给调整量!B5-需求!B5</f>
        <v>-242.13000000000002</v>
      </c>
      <c r="C5" s="2">
        <f>供给调整量!C5-需求!C5</f>
        <v>-211.56017660679962</v>
      </c>
      <c r="D5" s="2">
        <f>供给调整量!D5-需求!D5</f>
        <v>-208.17530343061588</v>
      </c>
      <c r="E5" s="2">
        <f>供给调整量!E5-需求!E5</f>
        <v>-204.76363639840457</v>
      </c>
      <c r="F5" s="2">
        <f>供给调整量!F5-需求!F5</f>
        <v>-201.32404026262594</v>
      </c>
      <c r="G5" s="2">
        <f>供给调整量!G5-需求!G5</f>
        <v>-197.85535295434676</v>
      </c>
      <c r="H5" s="2">
        <f>供给调整量!H5-需求!H5</f>
        <v>-194.35638485783164</v>
      </c>
      <c r="I5" s="2">
        <f>供给调整量!I5-需求!I5</f>
        <v>-190.82591806646849</v>
      </c>
      <c r="J5" s="2">
        <f>供给调整量!J5-需求!J5</f>
        <v>-187.26270561901839</v>
      </c>
      <c r="K5" s="2">
        <f>供给调整量!K5-需求!K5</f>
        <v>-183.66547071614659</v>
      </c>
      <c r="L5" s="2">
        <f>供给调整量!L5-需求!L5</f>
        <v>-180.03290591638722</v>
      </c>
      <c r="M5" s="2">
        <f>供给调整量!M5-需求!M5</f>
        <v>-176.3636723112464</v>
      </c>
      <c r="N5" s="2">
        <f>供给调整量!N5-需求!N5</f>
        <v>-172.65639867863865</v>
      </c>
      <c r="O5" s="2">
        <f>供给调整量!O5-需求!O5</f>
        <v>-168.90968061436541</v>
      </c>
      <c r="P5" s="2">
        <f>供给调整量!P5-需求!P5</f>
        <v>-165.12207964082845</v>
      </c>
      <c r="Q5" s="2">
        <f>供给调整量!Q5-需求!Q5</f>
        <v>-161.29212229250479</v>
      </c>
      <c r="R5" s="2">
        <f>供给调整量!R5-需求!R5</f>
        <v>-157.41829917749928</v>
      </c>
      <c r="S5" s="2">
        <f>供给调整量!S5-需求!S5</f>
        <v>-153.49906401466214</v>
      </c>
      <c r="T5" s="2">
        <f>供给调整量!T5-需求!T5</f>
        <v>-149.53283264549609</v>
      </c>
      <c r="U5" s="2">
        <f>供给调整量!U5-需求!U5</f>
        <v>-145.51798202015124</v>
      </c>
      <c r="V5" s="2">
        <f>供给调整量!V5-需求!V5</f>
        <v>-141.45284915713711</v>
      </c>
      <c r="W5" s="2">
        <f>供给调整量!W5-需求!W5</f>
        <v>-137.33573007565209</v>
      </c>
      <c r="X5" s="2">
        <f>供给调整量!X5-需求!X5</f>
        <v>-133.16487870007549</v>
      </c>
      <c r="Y5" s="2">
        <f>供给调整量!Y5-需求!Y5</f>
        <v>-128.93850573579113</v>
      </c>
      <c r="Z5" s="2">
        <f>供给调整量!Z5-需求!Z5</f>
        <v>-124.65477751562356</v>
      </c>
      <c r="AA5" s="2">
        <f>供给调整量!AA5-需求!AA5</f>
        <v>-120.3118148161433</v>
      </c>
      <c r="AB5" s="2">
        <f>供给调整量!AB5-需求!AB5</f>
        <v>-115.90769164292651</v>
      </c>
      <c r="AC5" s="4">
        <v>224.59874567407678</v>
      </c>
      <c r="AD5" s="4">
        <v>223.03857009727653</v>
      </c>
      <c r="AE5" s="4">
        <v>221.48923228283456</v>
      </c>
      <c r="AF5" s="4">
        <v>219.95065694620644</v>
      </c>
      <c r="AG5" s="4">
        <v>218.42276932583263</v>
      </c>
      <c r="AH5" s="4">
        <v>216.90549517945692</v>
      </c>
      <c r="AI5" s="4">
        <v>215.39876078057932</v>
      </c>
      <c r="AJ5" s="4">
        <v>213.9024929148145</v>
      </c>
      <c r="AK5" s="4">
        <v>212.41661887639202</v>
      </c>
      <c r="AL5" s="4">
        <v>210.9410664645402</v>
      </c>
      <c r="AM5">
        <f t="shared" si="0"/>
        <v>4.5944899335473055</v>
      </c>
      <c r="AN5">
        <f t="shared" si="1"/>
        <v>45.944899335473053</v>
      </c>
    </row>
    <row r="6" spans="1:40" x14ac:dyDescent="0.15">
      <c r="A6" t="s">
        <v>17</v>
      </c>
      <c r="B6" s="2">
        <f>供给调整量!B6-需求!B6</f>
        <v>607.53</v>
      </c>
      <c r="C6" s="2">
        <f>供给调整量!C6-需求!C6</f>
        <v>801.3784662696437</v>
      </c>
      <c r="D6" s="2">
        <f>供给调整量!D6-需求!D6</f>
        <v>778.19858705995443</v>
      </c>
      <c r="E6" s="2">
        <f>供给调整量!E6-需求!E6</f>
        <v>755.22556679318382</v>
      </c>
      <c r="F6" s="2">
        <f>供给调整量!F6-需求!F6</f>
        <v>732.45639820446377</v>
      </c>
      <c r="G6" s="2">
        <f>供给调整量!G6-需求!G6</f>
        <v>709.88810832061586</v>
      </c>
      <c r="H6" s="2">
        <f>供给调整量!H6-需求!H6</f>
        <v>687.51775802186171</v>
      </c>
      <c r="I6" s="2">
        <f>供给调整量!I6-需求!I6</f>
        <v>665.34244160912363</v>
      </c>
      <c r="J6" s="2">
        <f>供给调整量!J6-需求!J6</f>
        <v>643.35928637659526</v>
      </c>
      <c r="K6" s="2">
        <f>供给调整量!K6-需求!K6</f>
        <v>621.56545218945848</v>
      </c>
      <c r="L6" s="2">
        <f>供给调整量!L6-需求!L6</f>
        <v>599.95813106659352</v>
      </c>
      <c r="M6" s="2">
        <f>供给调整量!M6-需求!M6</f>
        <v>578.53454676856063</v>
      </c>
      <c r="N6" s="2">
        <f>供给调整量!N6-需求!N6</f>
        <v>557.29195439009936</v>
      </c>
      <c r="O6" s="2">
        <f>供给调整量!O6-需求!O6</f>
        <v>536.22763995832656</v>
      </c>
      <c r="P6" s="2">
        <f>供给调整量!P6-需求!P6</f>
        <v>515.33892003471283</v>
      </c>
      <c r="Q6" s="2">
        <f>供给调整量!Q6-需求!Q6</f>
        <v>494.62314132303595</v>
      </c>
      <c r="R6" s="2">
        <f>供给调整量!R6-需求!R6</f>
        <v>474.0776802810085</v>
      </c>
      <c r="S6" s="2">
        <f>供给调整量!S6-需求!S6</f>
        <v>453.6999427372939</v>
      </c>
      <c r="T6" s="2">
        <f>供给调整量!T6-需求!T6</f>
        <v>433.48736351283742</v>
      </c>
      <c r="U6" s="2">
        <f>供给调整量!U6-需求!U6</f>
        <v>413.4374060468283</v>
      </c>
      <c r="V6" s="2">
        <f>供给调整量!V6-需求!V6</f>
        <v>393.54756202702424</v>
      </c>
      <c r="W6" s="2">
        <f>供给调整量!W6-需求!W6</f>
        <v>373.81535102486373</v>
      </c>
      <c r="X6" s="2">
        <f>供给调整量!X6-需求!X6</f>
        <v>354.23832013448714</v>
      </c>
      <c r="Y6" s="2">
        <f>供给调整量!Y6-需求!Y6</f>
        <v>334.81404361666659</v>
      </c>
      <c r="Z6" s="2">
        <f>供给调整量!Z6-需求!Z6</f>
        <v>315.5401225462324</v>
      </c>
      <c r="AA6" s="2">
        <f>供给调整量!AA6-需求!AA6</f>
        <v>296.41418446475882</v>
      </c>
      <c r="AB6" s="2">
        <f>供给调整量!AB6-需求!AB6</f>
        <v>277.43388303653342</v>
      </c>
      <c r="AC6" s="4">
        <v>852.6955010863021</v>
      </c>
      <c r="AD6" s="4">
        <v>857.71540556647233</v>
      </c>
      <c r="AE6" s="4">
        <v>862.76486273095361</v>
      </c>
      <c r="AF6" s="4">
        <v>867.84404655944672</v>
      </c>
      <c r="AG6" s="4">
        <v>872.95313205578714</v>
      </c>
      <c r="AH6" s="4">
        <v>878.09229525408591</v>
      </c>
      <c r="AI6" s="4">
        <v>883.26171322489972</v>
      </c>
      <c r="AJ6" s="4">
        <v>888.46156408105162</v>
      </c>
      <c r="AK6" s="4">
        <v>893.69202698403387</v>
      </c>
      <c r="AL6" s="4">
        <v>898.95328215003246</v>
      </c>
      <c r="AM6">
        <f t="shared" si="0"/>
        <v>15.561304870577992</v>
      </c>
      <c r="AN6">
        <f t="shared" si="1"/>
        <v>155.61304870577993</v>
      </c>
    </row>
    <row r="7" spans="1:40" x14ac:dyDescent="0.15">
      <c r="A7" t="s">
        <v>18</v>
      </c>
      <c r="B7" s="2">
        <f>供给调整量!B7-需求!B7</f>
        <v>-143.16000000000003</v>
      </c>
      <c r="C7" s="2">
        <f>供给调整量!C7-需求!C7</f>
        <v>-26.880095229312928</v>
      </c>
      <c r="D7" s="2">
        <f>供给调整量!D7-需求!D7</f>
        <v>-21.864054040938186</v>
      </c>
      <c r="E7" s="2">
        <f>供给调整量!E7-需求!E7</f>
        <v>-16.63058651755415</v>
      </c>
      <c r="F7" s="2">
        <f>供给调整量!F7-需求!F7</f>
        <v>-11.172685837240692</v>
      </c>
      <c r="G7" s="2">
        <f>供给调整量!G7-需求!G7</f>
        <v>-5.4831411928025773</v>
      </c>
      <c r="H7" s="2">
        <f>供给调整量!H7-需求!H7</f>
        <v>0.4454678819762421</v>
      </c>
      <c r="I7" s="2">
        <f>供给调整量!I7-需求!I7</f>
        <v>6.620777340243535</v>
      </c>
      <c r="J7" s="2">
        <f>供给调整量!J7-需求!J7</f>
        <v>13.05064460840947</v>
      </c>
      <c r="K7" s="2">
        <f>供给调整量!K7-需求!K7</f>
        <v>19.743154735089092</v>
      </c>
      <c r="L7" s="2">
        <f>供给调整量!L7-需求!L7</f>
        <v>26.706626707164105</v>
      </c>
      <c r="M7" s="2">
        <f>供给调整量!M7-需求!M7</f>
        <v>33.949619937178795</v>
      </c>
      <c r="N7" s="2">
        <f>供给调整量!N7-需求!N7</f>
        <v>41.480940927033998</v>
      </c>
      <c r="O7" s="2">
        <f>供给调整量!O7-需求!O7</f>
        <v>49.309650112335021</v>
      </c>
      <c r="P7" s="2">
        <f>供给调整量!P7-需求!P7</f>
        <v>57.44506889256013</v>
      </c>
      <c r="Q7" s="2">
        <f>供给调整量!Q7-需求!Q7</f>
        <v>65.896786851745901</v>
      </c>
      <c r="R7" s="2">
        <f>供给调整量!R7-需求!R7</f>
        <v>74.67466917519198</v>
      </c>
      <c r="S7" s="2">
        <f>供给调整量!S7-需求!S7</f>
        <v>83.788864266919063</v>
      </c>
      <c r="T7" s="2">
        <f>供给调整量!T7-需求!T7</f>
        <v>93.249811573713714</v>
      </c>
      <c r="U7" s="2">
        <f>供给调整量!U7-需求!U7</f>
        <v>103.06824962117253</v>
      </c>
      <c r="V7" s="2">
        <f>供给调整量!V7-需求!V7</f>
        <v>113.25522426720568</v>
      </c>
      <c r="W7" s="2">
        <f>供给调整量!W7-需求!W7</f>
        <v>123.82209717919477</v>
      </c>
      <c r="X7" s="2">
        <f>供给调整量!X7-需求!X7</f>
        <v>134.78055454065043</v>
      </c>
      <c r="Y7" s="2">
        <f>供给调整量!Y7-需求!Y7</f>
        <v>146.14261599313033</v>
      </c>
      <c r="Z7" s="2">
        <f>供给调整量!Z7-需求!Z7</f>
        <v>157.92064382060346</v>
      </c>
      <c r="AA7" s="2">
        <f>供给调整量!AA7-需求!AA7</f>
        <v>170.12735238187599</v>
      </c>
      <c r="AB7" s="2">
        <f>供给调整量!AB7-需求!AB7</f>
        <v>182.77581779814216</v>
      </c>
      <c r="AC7" s="4">
        <v>716.60341618614621</v>
      </c>
      <c r="AD7" s="4">
        <v>727.19015161757125</v>
      </c>
      <c r="AE7" s="4">
        <v>737.93329010900197</v>
      </c>
      <c r="AF7" s="4">
        <v>748.83514227992418</v>
      </c>
      <c r="AG7" s="4">
        <v>759.8980528857137</v>
      </c>
      <c r="AH7" s="4">
        <v>771.12440132204938</v>
      </c>
      <c r="AI7" s="4">
        <v>782.5166021365003</v>
      </c>
      <c r="AJ7" s="4">
        <v>794.07710554802907</v>
      </c>
      <c r="AK7" s="4">
        <v>805.80839797380031</v>
      </c>
      <c r="AL7" s="4">
        <v>817.7130025641527</v>
      </c>
      <c r="AM7">
        <f t="shared" si="0"/>
        <v>34.01285533166881</v>
      </c>
      <c r="AN7">
        <f t="shared" si="1"/>
        <v>340.12855331668811</v>
      </c>
    </row>
    <row r="8" spans="1:40" x14ac:dyDescent="0.15">
      <c r="A8" t="s">
        <v>19</v>
      </c>
      <c r="B8" s="2">
        <f>供给调整量!B8-需求!B8</f>
        <v>569.96999999999991</v>
      </c>
      <c r="C8" s="2">
        <f>供给调整量!C8-需求!C8</f>
        <v>458.47453214624102</v>
      </c>
      <c r="D8" s="2">
        <f>供给调整量!D8-需求!D8</f>
        <v>453.62304761079724</v>
      </c>
      <c r="E8" s="2">
        <f>供给调整量!E8-需求!E8</f>
        <v>448.76059710357811</v>
      </c>
      <c r="F8" s="2">
        <f>供给调整量!F8-需求!F8</f>
        <v>443.88704810912759</v>
      </c>
      <c r="G8" s="2">
        <f>供给调整量!G8-需求!G8</f>
        <v>439.00226738307981</v>
      </c>
      <c r="H8" s="2">
        <f>供给调整量!H8-需求!H8</f>
        <v>434.10612094598764</v>
      </c>
      <c r="I8" s="2">
        <f>供给调整量!I8-需求!I8</f>
        <v>429.19847407861823</v>
      </c>
      <c r="J8" s="2">
        <f>供给调整量!J8-需求!J8</f>
        <v>424.27919131640817</v>
      </c>
      <c r="K8" s="2">
        <f>供给调整量!K8-需求!K8</f>
        <v>419.34813644362737</v>
      </c>
      <c r="L8" s="2">
        <f>供给调整量!L8-需求!L8</f>
        <v>414.40517248863478</v>
      </c>
      <c r="M8" s="2">
        <f>供给调整量!M8-需求!M8</f>
        <v>409.45016171760653</v>
      </c>
      <c r="N8" s="2">
        <f>供给调整量!N8-需求!N8</f>
        <v>404.4829656295741</v>
      </c>
      <c r="O8" s="2">
        <f>供给调整量!O8-需求!O8</f>
        <v>399.50344495048341</v>
      </c>
      <c r="P8" s="2">
        <f>供给调整量!P8-需求!P8</f>
        <v>394.51145962769078</v>
      </c>
      <c r="Q8" s="2">
        <f>供给调整量!Q8-需求!Q8</f>
        <v>389.50686882447917</v>
      </c>
      <c r="R8" s="2">
        <f>供给调整量!R8-需求!R8</f>
        <v>384.48953091395674</v>
      </c>
      <c r="S8" s="2">
        <f>供给调整量!S8-需求!S8</f>
        <v>379.45930347389515</v>
      </c>
      <c r="T8" s="2">
        <f>供给调整量!T8-需求!T8</f>
        <v>374.4160432802455</v>
      </c>
      <c r="U8" s="2">
        <f>供给调整量!U8-需求!U8</f>
        <v>369.35960630212946</v>
      </c>
      <c r="V8" s="2">
        <f>供给调整量!V8-需求!V8</f>
        <v>364.289847695503</v>
      </c>
      <c r="W8" s="2">
        <f>供给调整量!W8-需求!W8</f>
        <v>359.20662179713111</v>
      </c>
      <c r="X8" s="2">
        <f>供给调整量!X8-需求!X8</f>
        <v>354.10978211910117</v>
      </c>
      <c r="Y8" s="2">
        <f>供给调整量!Y8-需求!Y8</f>
        <v>348.9991813429981</v>
      </c>
      <c r="Z8" s="2">
        <f>供给调整量!Z8-需求!Z8</f>
        <v>343.87467131302992</v>
      </c>
      <c r="AA8" s="2">
        <f>供给调整量!AA8-需求!AA8</f>
        <v>338.73610303077442</v>
      </c>
      <c r="AB8" s="2">
        <f>供给调整量!AB8-需求!AB8</f>
        <v>333.58332664929333</v>
      </c>
      <c r="AC8" s="4">
        <v>454.12650895721163</v>
      </c>
      <c r="AD8" s="4">
        <v>457.17571532125294</v>
      </c>
      <c r="AE8" s="4">
        <v>460.24539540635305</v>
      </c>
      <c r="AF8" s="4">
        <v>463.33568668208318</v>
      </c>
      <c r="AG8" s="4">
        <v>466.44672754108615</v>
      </c>
      <c r="AH8" s="4">
        <v>469.57865730530466</v>
      </c>
      <c r="AI8" s="4">
        <v>472.73161623202031</v>
      </c>
      <c r="AJ8" s="4">
        <v>475.90574552041653</v>
      </c>
      <c r="AK8" s="4">
        <v>479.10118731760303</v>
      </c>
      <c r="AL8" s="4">
        <v>482.31808472523699</v>
      </c>
      <c r="AM8">
        <f t="shared" si="0"/>
        <v>9.4837471912897655</v>
      </c>
      <c r="AN8">
        <f t="shared" si="1"/>
        <v>94.837471912897655</v>
      </c>
    </row>
    <row r="10" spans="1:40" x14ac:dyDescent="0.15">
      <c r="AA10" t="s">
        <v>13</v>
      </c>
      <c r="AB10">
        <f>AB2-AN2</f>
        <v>-1748.816690594846</v>
      </c>
      <c r="AD10" s="1" t="s">
        <v>48</v>
      </c>
      <c r="AE10" s="1" t="s">
        <v>37</v>
      </c>
      <c r="AF10" s="1" t="s">
        <v>38</v>
      </c>
      <c r="AG10" s="1" t="s">
        <v>39</v>
      </c>
      <c r="AH10" s="1" t="s">
        <v>40</v>
      </c>
      <c r="AI10" t="s">
        <v>46</v>
      </c>
      <c r="AJ10" t="s">
        <v>49</v>
      </c>
      <c r="AK10" t="s">
        <v>13</v>
      </c>
      <c r="AL10">
        <f>AB2-AJ11</f>
        <v>-170.11293608869187</v>
      </c>
    </row>
    <row r="11" spans="1:40" x14ac:dyDescent="0.15">
      <c r="AA11" t="s">
        <v>14</v>
      </c>
      <c r="AB11">
        <f t="shared" ref="AB11:AB16" si="2">AB3-AN3</f>
        <v>1212.6848029860641</v>
      </c>
      <c r="AD11" s="4">
        <v>3122.475398223236</v>
      </c>
      <c r="AE11" s="4">
        <v>3186.3346675375942</v>
      </c>
      <c r="AF11" s="4">
        <v>3251.4999539560522</v>
      </c>
      <c r="AG11" s="4">
        <v>3317.9979674723872</v>
      </c>
      <c r="AH11" s="4">
        <v>3385.8559643391636</v>
      </c>
      <c r="AI11">
        <f>STDEV(AD11:AH11)</f>
        <v>104.11350969021882</v>
      </c>
      <c r="AJ11">
        <f>AI11*5</f>
        <v>520.56754845109413</v>
      </c>
      <c r="AK11" t="s">
        <v>14</v>
      </c>
      <c r="AL11">
        <f t="shared" ref="AL11:AL16" si="3">AB3-AJ12</f>
        <v>1412.1742737259365</v>
      </c>
    </row>
    <row r="12" spans="1:40" x14ac:dyDescent="0.15">
      <c r="AA12" t="s">
        <v>15</v>
      </c>
      <c r="AB12">
        <f t="shared" si="2"/>
        <v>-58.989918446030444</v>
      </c>
      <c r="AD12" s="4">
        <v>845.13408469827846</v>
      </c>
      <c r="AE12" s="4">
        <v>853.62444296777539</v>
      </c>
      <c r="AF12" s="4">
        <v>862.20009679551004</v>
      </c>
      <c r="AG12" s="4">
        <v>870.86190307493962</v>
      </c>
      <c r="AH12" s="4">
        <v>879.61072730795422</v>
      </c>
      <c r="AI12">
        <f t="shared" ref="AI12:AI17" si="4">STDEV(AD12:AH12)</f>
        <v>13.628191714523769</v>
      </c>
      <c r="AJ12">
        <f t="shared" ref="AJ12:AJ17" si="5">AI12*5</f>
        <v>68.140958572618842</v>
      </c>
      <c r="AK12" t="s">
        <v>15</v>
      </c>
      <c r="AL12">
        <f t="shared" si="3"/>
        <v>-42.32418934109338</v>
      </c>
    </row>
    <row r="13" spans="1:40" x14ac:dyDescent="0.15">
      <c r="AA13" t="s">
        <v>16</v>
      </c>
      <c r="AB13">
        <f t="shared" si="2"/>
        <v>-161.85259097839958</v>
      </c>
      <c r="AD13" s="4">
        <v>968.7579126607161</v>
      </c>
      <c r="AE13" s="4">
        <v>969.50010714353994</v>
      </c>
      <c r="AF13" s="4">
        <v>970.24287024396472</v>
      </c>
      <c r="AG13" s="4">
        <v>970.98620239738375</v>
      </c>
      <c r="AH13" s="4">
        <v>971.730104039656</v>
      </c>
      <c r="AI13">
        <f t="shared" si="4"/>
        <v>1.1748618516283089</v>
      </c>
      <c r="AJ13">
        <f t="shared" si="5"/>
        <v>5.8743092581415448</v>
      </c>
      <c r="AK13" t="s">
        <v>16</v>
      </c>
      <c r="AL13">
        <f t="shared" si="3"/>
        <v>-128.1140811482274</v>
      </c>
    </row>
    <row r="14" spans="1:40" x14ac:dyDescent="0.15">
      <c r="AA14" t="s">
        <v>17</v>
      </c>
      <c r="AB14">
        <f t="shared" si="2"/>
        <v>121.82083433075348</v>
      </c>
      <c r="AD14" s="4">
        <v>224.59874567407678</v>
      </c>
      <c r="AE14" s="4">
        <v>223.03857009727653</v>
      </c>
      <c r="AF14" s="4">
        <v>221.48923228283456</v>
      </c>
      <c r="AG14" s="4">
        <v>219.95065694620644</v>
      </c>
      <c r="AH14" s="4">
        <v>218.42276932583263</v>
      </c>
      <c r="AI14">
        <f t="shared" si="4"/>
        <v>2.4412779010601766</v>
      </c>
      <c r="AJ14">
        <f t="shared" si="5"/>
        <v>12.206389505300884</v>
      </c>
      <c r="AK14" t="s">
        <v>17</v>
      </c>
      <c r="AL14">
        <f t="shared" si="3"/>
        <v>237.39612091188218</v>
      </c>
    </row>
    <row r="15" spans="1:40" x14ac:dyDescent="0.15">
      <c r="AA15" t="s">
        <v>18</v>
      </c>
      <c r="AB15">
        <f t="shared" si="2"/>
        <v>-157.35273551854596</v>
      </c>
      <c r="AD15" s="4">
        <v>852.6955010863021</v>
      </c>
      <c r="AE15" s="4">
        <v>857.71540556647233</v>
      </c>
      <c r="AF15" s="4">
        <v>862.76486273095361</v>
      </c>
      <c r="AG15" s="4">
        <v>867.84404655944672</v>
      </c>
      <c r="AH15" s="4">
        <v>872.95313205578714</v>
      </c>
      <c r="AI15">
        <f t="shared" si="4"/>
        <v>8.0075524249302497</v>
      </c>
      <c r="AJ15">
        <f t="shared" si="5"/>
        <v>40.037762124651252</v>
      </c>
      <c r="AK15" t="s">
        <v>18</v>
      </c>
      <c r="AL15">
        <f t="shared" si="3"/>
        <v>97.205898660023806</v>
      </c>
    </row>
    <row r="16" spans="1:40" x14ac:dyDescent="0.15">
      <c r="AA16" t="s">
        <v>19</v>
      </c>
      <c r="AB16">
        <f t="shared" si="2"/>
        <v>238.74585473639567</v>
      </c>
      <c r="AD16" s="4">
        <v>716.60341618614621</v>
      </c>
      <c r="AE16" s="4">
        <v>727.19015161757125</v>
      </c>
      <c r="AF16" s="4">
        <v>737.93329010900197</v>
      </c>
      <c r="AG16" s="4">
        <v>748.83514227992418</v>
      </c>
      <c r="AH16" s="4">
        <v>759.8980528857137</v>
      </c>
      <c r="AI16">
        <f t="shared" si="4"/>
        <v>17.11398382762367</v>
      </c>
      <c r="AJ16">
        <f t="shared" si="5"/>
        <v>85.569919138118351</v>
      </c>
      <c r="AK16" t="s">
        <v>19</v>
      </c>
      <c r="AL16">
        <f t="shared" si="3"/>
        <v>309.23327486899331</v>
      </c>
    </row>
    <row r="17" spans="30:36" x14ac:dyDescent="0.15">
      <c r="AD17" s="4">
        <v>454.12650895721163</v>
      </c>
      <c r="AE17" s="4">
        <v>457.17571532125294</v>
      </c>
      <c r="AF17" s="4">
        <v>460.24539540635305</v>
      </c>
      <c r="AG17" s="4">
        <v>463.33568668208318</v>
      </c>
      <c r="AH17" s="4">
        <v>466.44672754108615</v>
      </c>
      <c r="AI17">
        <f t="shared" si="4"/>
        <v>4.870010356059999</v>
      </c>
      <c r="AJ17">
        <f t="shared" si="5"/>
        <v>24.350051780299996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缺口=供给-需求</vt:lpstr>
      <vt:lpstr>供给</vt:lpstr>
      <vt:lpstr>供给调整量</vt:lpstr>
      <vt:lpstr>需求</vt:lpstr>
      <vt:lpstr>缺口调整量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2013-02-02T16:16:23Z</dcterms:modified>
</cp:coreProperties>
</file>