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3"/>
  <workbookPr autoCompressPictures="0"/>
  <mc:AlternateContent xmlns:mc="http://schemas.openxmlformats.org/markup-compatibility/2006">
    <mc:Choice Requires="x15">
      <x15ac:absPath xmlns:x15ac="http://schemas.microsoft.com/office/spreadsheetml/2010/11/ac" url="https://d.docs.live.net/77112e7272991cbe/Documentos/Estudos/Faculdade/PUC/2023.2/Projeto/Etapa 2/"/>
    </mc:Choice>
  </mc:AlternateContent>
  <xr:revisionPtr revIDLastSave="659" documentId="11_1D978DDFF08A3DBB3FC3D112EE6C0D60AF073E46" xr6:coauthVersionLast="47" xr6:coauthVersionMax="47" xr10:uidLastSave="{22D84809-35FC-4E64-95CD-E31B28FE222A}"/>
  <bookViews>
    <workbookView xWindow="20370" yWindow="-120" windowWidth="20640" windowHeight="11160" tabRatio="500" firstSheet="6" activeTab="6" xr2:uid="{00000000-000D-0000-FFFF-FFFF00000000}"/>
  </bookViews>
  <sheets>
    <sheet name="Dados do Projeto" sheetId="1" r:id="rId1"/>
    <sheet name="Planejamento" sheetId="2" r:id="rId2"/>
    <sheet name="Etapa #2" sheetId="3" r:id="rId3"/>
    <sheet name="Etapa #3" sheetId="4" r:id="rId4"/>
    <sheet name="Etapa #4" sheetId="5" r:id="rId5"/>
    <sheet name="Etapa #5" sheetId="6" r:id="rId6"/>
    <sheet name="Etapa #6" sheetId="7" r:id="rId7"/>
  </sheets>
  <definedNames>
    <definedName name="_xlnm._FilterDatabase" localSheetId="3" hidden="1">'Etapa #3'!$B$10:$I$60</definedName>
    <definedName name="_xlnm._FilterDatabase" localSheetId="4" hidden="1">'Etapa #4'!$B$10:$I$60</definedName>
    <definedName name="_xlnm._FilterDatabase" localSheetId="5" hidden="1">'Etapa #5'!$B$10:$I$60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 uri="GoogleSheetsCustomDataVersion1">
      <go:sheetsCustomData xmlns:go="http://customooxmlschemas.google.com/" r:id="rId11" roundtripDataSignature="AMtx7miSJVx0hrgJZ/MWb0E+3J7yhYPnOw=="/>
    </ext>
  </extLst>
</workbook>
</file>

<file path=xl/calcChain.xml><?xml version="1.0" encoding="utf-8"?>
<calcChain xmlns="http://schemas.openxmlformats.org/spreadsheetml/2006/main">
  <c r="C12" i="2" l="1"/>
  <c r="D12" i="2"/>
  <c r="H70" i="7"/>
  <c r="G70" i="7"/>
  <c r="B70" i="7"/>
  <c r="H69" i="7"/>
  <c r="G69" i="7"/>
  <c r="B69" i="7"/>
  <c r="H68" i="7"/>
  <c r="G68" i="7"/>
  <c r="B68" i="7"/>
  <c r="H67" i="7"/>
  <c r="G67" i="7"/>
  <c r="B67" i="7"/>
  <c r="H66" i="7"/>
  <c r="G66" i="7"/>
  <c r="B66" i="7"/>
  <c r="H65" i="7"/>
  <c r="G65" i="7"/>
  <c r="B65" i="7"/>
  <c r="F62" i="7"/>
  <c r="D62" i="7"/>
  <c r="H61" i="7"/>
  <c r="G61" i="7"/>
  <c r="C13" i="2"/>
  <c r="C14" i="2"/>
  <c r="C15" i="2"/>
  <c r="C16" i="2"/>
  <c r="J1" i="7"/>
  <c r="J2" i="7"/>
  <c r="J3" i="7"/>
  <c r="J4" i="7"/>
  <c r="J5" i="7"/>
  <c r="J6" i="7"/>
  <c r="J7" i="7"/>
  <c r="J8" i="7"/>
  <c r="J9" i="7"/>
  <c r="J10" i="7"/>
  <c r="J11" i="7"/>
  <c r="J12" i="7"/>
  <c r="J13" i="7"/>
  <c r="J14" i="7"/>
  <c r="B7" i="7"/>
  <c r="H70" i="6"/>
  <c r="G70" i="6"/>
  <c r="B70" i="6"/>
  <c r="H69" i="6"/>
  <c r="G69" i="6"/>
  <c r="B69" i="6"/>
  <c r="H68" i="6"/>
  <c r="G68" i="6"/>
  <c r="B68" i="6"/>
  <c r="H67" i="6"/>
  <c r="G67" i="6"/>
  <c r="B67" i="6"/>
  <c r="H66" i="6"/>
  <c r="G66" i="6"/>
  <c r="B66" i="6"/>
  <c r="H65" i="6"/>
  <c r="G65" i="6"/>
  <c r="B65" i="6"/>
  <c r="F62" i="6"/>
  <c r="D62" i="6"/>
  <c r="H61" i="6"/>
  <c r="G61" i="6"/>
  <c r="J1" i="6"/>
  <c r="J2" i="6"/>
  <c r="J3" i="6"/>
  <c r="J4" i="6"/>
  <c r="J5" i="6"/>
  <c r="J6" i="6"/>
  <c r="J7" i="6"/>
  <c r="J8" i="6"/>
  <c r="J9" i="6"/>
  <c r="J10" i="6"/>
  <c r="J11" i="6"/>
  <c r="J12" i="6"/>
  <c r="J13" i="6"/>
  <c r="J14" i="6"/>
  <c r="J15" i="6"/>
  <c r="J16" i="6"/>
  <c r="J17" i="6"/>
  <c r="J18" i="6"/>
  <c r="J19" i="6"/>
  <c r="J20" i="6"/>
  <c r="J21" i="6"/>
  <c r="B7" i="6"/>
  <c r="H70" i="5"/>
  <c r="G70" i="5"/>
  <c r="B70" i="5"/>
  <c r="H69" i="5"/>
  <c r="G69" i="5"/>
  <c r="B69" i="5"/>
  <c r="H68" i="5"/>
  <c r="G68" i="5"/>
  <c r="B68" i="5"/>
  <c r="H67" i="5"/>
  <c r="G67" i="5"/>
  <c r="B67" i="5"/>
  <c r="H66" i="5"/>
  <c r="G66" i="5"/>
  <c r="B66" i="5"/>
  <c r="H65" i="5"/>
  <c r="G65" i="5"/>
  <c r="B65" i="5"/>
  <c r="F62" i="5"/>
  <c r="D62" i="5"/>
  <c r="H61" i="5"/>
  <c r="G61" i="5"/>
  <c r="J1" i="5"/>
  <c r="J2" i="5"/>
  <c r="J3" i="5"/>
  <c r="J4" i="5"/>
  <c r="J5" i="5"/>
  <c r="J6" i="5"/>
  <c r="J7" i="5"/>
  <c r="J8" i="5"/>
  <c r="J9" i="5"/>
  <c r="J10" i="5"/>
  <c r="J11" i="5"/>
  <c r="J12" i="5"/>
  <c r="J13" i="5"/>
  <c r="J14" i="5"/>
  <c r="J15" i="5"/>
  <c r="J16" i="5"/>
  <c r="J17" i="5"/>
  <c r="J18" i="5"/>
  <c r="J19" i="5"/>
  <c r="J20" i="5"/>
  <c r="J21" i="5"/>
  <c r="J22" i="5"/>
  <c r="J23" i="5"/>
  <c r="J24" i="5"/>
  <c r="J25" i="5"/>
  <c r="J26" i="5"/>
  <c r="J27" i="5"/>
  <c r="J28" i="5"/>
  <c r="B7" i="5"/>
  <c r="H70" i="4"/>
  <c r="G70" i="4"/>
  <c r="B70" i="4"/>
  <c r="H69" i="4"/>
  <c r="G69" i="4"/>
  <c r="B69" i="4"/>
  <c r="H68" i="4"/>
  <c r="G68" i="4"/>
  <c r="B68" i="4"/>
  <c r="H67" i="4"/>
  <c r="G67" i="4"/>
  <c r="B67" i="4"/>
  <c r="H66" i="4"/>
  <c r="G66" i="4"/>
  <c r="B66" i="4"/>
  <c r="H65" i="4"/>
  <c r="G65" i="4"/>
  <c r="B65" i="4"/>
  <c r="F62" i="4"/>
  <c r="D62" i="4"/>
  <c r="H61" i="4"/>
  <c r="G61" i="4"/>
  <c r="H102" i="1" s="1"/>
  <c r="J1" i="4"/>
  <c r="J2" i="4"/>
  <c r="J3" i="4"/>
  <c r="J4" i="4"/>
  <c r="J5" i="4"/>
  <c r="J6" i="4"/>
  <c r="J7" i="4"/>
  <c r="J8" i="4"/>
  <c r="J9" i="4"/>
  <c r="J10" i="4"/>
  <c r="J11" i="4"/>
  <c r="J12" i="4"/>
  <c r="J13" i="4"/>
  <c r="J14" i="4"/>
  <c r="J15" i="4"/>
  <c r="J16" i="4"/>
  <c r="J17" i="4"/>
  <c r="J18" i="4"/>
  <c r="J19" i="4"/>
  <c r="J20" i="4"/>
  <c r="J21" i="4"/>
  <c r="B7" i="4"/>
  <c r="H81" i="3"/>
  <c r="G81" i="3"/>
  <c r="B81" i="3"/>
  <c r="H80" i="3"/>
  <c r="G80" i="3"/>
  <c r="B80" i="3"/>
  <c r="H79" i="3"/>
  <c r="G79" i="3"/>
  <c r="B79" i="3"/>
  <c r="H78" i="3"/>
  <c r="G78" i="3"/>
  <c r="B78" i="3"/>
  <c r="H77" i="3"/>
  <c r="L102" i="1" s="1"/>
  <c r="G77" i="3"/>
  <c r="B77" i="3"/>
  <c r="H76" i="3"/>
  <c r="G76" i="3"/>
  <c r="B76" i="3"/>
  <c r="F73" i="3"/>
  <c r="D73" i="3"/>
  <c r="H72" i="3"/>
  <c r="I101" i="1" s="1"/>
  <c r="G72" i="3"/>
  <c r="J1" i="3"/>
  <c r="J2" i="3"/>
  <c r="J3" i="3"/>
  <c r="J4" i="3"/>
  <c r="J5" i="3"/>
  <c r="J6" i="3"/>
  <c r="J7" i="3"/>
  <c r="J8" i="3"/>
  <c r="J9" i="3"/>
  <c r="J10" i="3"/>
  <c r="J11" i="3"/>
  <c r="J12" i="3"/>
  <c r="J13" i="3"/>
  <c r="J14" i="3"/>
  <c r="J15" i="3"/>
  <c r="J18" i="3"/>
  <c r="J19" i="3"/>
  <c r="J20" i="3"/>
  <c r="J21" i="3"/>
  <c r="J22" i="3"/>
  <c r="J23" i="3"/>
  <c r="D16" i="2"/>
  <c r="D15" i="2"/>
  <c r="D14" i="2"/>
  <c r="D13" i="2"/>
  <c r="K106" i="1"/>
  <c r="K105" i="1"/>
  <c r="I105" i="1"/>
  <c r="H105" i="1"/>
  <c r="K104" i="1"/>
  <c r="I104" i="1"/>
  <c r="H104" i="1"/>
  <c r="K103" i="1"/>
  <c r="I103" i="1"/>
  <c r="H103" i="1"/>
  <c r="K102" i="1"/>
  <c r="I102" i="1"/>
  <c r="K101" i="1"/>
  <c r="H101" i="1"/>
  <c r="L103" i="1" l="1"/>
  <c r="L106" i="1"/>
  <c r="L101" i="1"/>
  <c r="L104" i="1"/>
  <c r="L1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9" authorId="0" shapeId="0" xr:uid="{00000000-0006-0000-0200-000001000000}">
      <text>
        <r>
          <rPr>
            <sz val="10"/>
            <color rgb="FF000000"/>
            <rFont val="Arial"/>
            <scheme val="minor"/>
          </rPr>
          <t>======
ID#AAAAdqEzDVE
    (2019-08-02 12:46:53)
Informações dos integrantes do grupo para serem discutidas em reunião diárias ou de final de Sprint.</t>
        </r>
      </text>
    </comment>
    <comment ref="B74" authorId="0" shapeId="0" xr:uid="{00000000-0006-0000-0200-000002000000}">
      <text>
        <r>
          <rPr>
            <sz val="10"/>
            <color rgb="FF000000"/>
            <rFont val="Arial"/>
            <scheme val="minor"/>
          </rPr>
          <t>======
ID#AAAAdqEzDUs
    (2019-08-02 12:46:53)
Distribuição de tarefas e esforço por aluno</t>
        </r>
      </text>
    </comment>
  </commentList>
  <extLst>
    <ext xmlns:r="http://schemas.openxmlformats.org/officeDocument/2006/relationships" uri="GoogleSheetsCustomDataVersion1">
      <go:sheetsCustomData xmlns:go="http://customooxmlschemas.google.com/" r:id="rId1" roundtripDataSignature="AMtx7miZP3XBo2PGnP+Psj2ChJxBE2awK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9" authorId="0" shapeId="0" xr:uid="{00000000-0006-0000-0300-000001000000}">
      <text>
        <r>
          <rPr>
            <sz val="10"/>
            <color rgb="FF000000"/>
            <rFont val="Arial"/>
            <scheme val="minor"/>
          </rPr>
          <t>======
ID#AAAAdqEzDUw
    (2019-08-02 12:46:53)
Informações dos integrantes do grupo para serem discutidas em reunião diárias ou de final de Sprint.</t>
        </r>
      </text>
    </comment>
    <comment ref="B63" authorId="0" shapeId="0" xr:uid="{00000000-0006-0000-0300-000002000000}">
      <text>
        <r>
          <rPr>
            <sz val="10"/>
            <color rgb="FF000000"/>
            <rFont val="Arial"/>
            <scheme val="minor"/>
          </rPr>
          <t>======
ID#AAAAdqEzDU4
    (2019-08-02 12:46:53)
Distribuição de tarefas e esforço por aluno</t>
        </r>
      </text>
    </comment>
  </commentList>
  <extLst>
    <ext xmlns:r="http://schemas.openxmlformats.org/officeDocument/2006/relationships" uri="GoogleSheetsCustomDataVersion1">
      <go:sheetsCustomData xmlns:go="http://customooxmlschemas.google.com/" r:id="rId1" roundtripDataSignature="AMtx7mg5lSSnr/h36dC9InbRa9l1jRrFY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I9" authorId="0" shapeId="0" xr:uid="{00000000-0006-0000-0400-000001000000}">
      <text>
        <r>
          <rPr>
            <sz val="10"/>
            <color rgb="FF000000"/>
            <rFont val="Arial"/>
            <scheme val="minor"/>
          </rPr>
          <t>======
ID#AAAAdqEzDU8
    (2019-08-02 12:46:53)
Informações dos integrantes do grupo para serem discutidas em reunião diárias ou de final de Sprint.</t>
        </r>
      </text>
    </comment>
    <comment ref="B63" authorId="0" shapeId="0" xr:uid="{00000000-0006-0000-0400-000002000000}">
      <text>
        <r>
          <rPr>
            <sz val="10"/>
            <color rgb="FF000000"/>
            <rFont val="Arial"/>
            <scheme val="minor"/>
          </rPr>
          <t>======
ID#AAAAdqEzDVI
    (2019-08-02 12:46:53)
Distribuição de tarefas e esforço por aluno</t>
        </r>
      </text>
    </comment>
  </commentList>
  <extLst>
    <ext xmlns:r="http://schemas.openxmlformats.org/officeDocument/2006/relationships" uri="GoogleSheetsCustomDataVersion1">
      <go:sheetsCustomData xmlns:go="http://customooxmlschemas.google.com/" r:id="rId1" roundtripDataSignature="AMtx7mijk0VTlOIuZUPHSueApeN8gXBg+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I9" authorId="0" shapeId="0" xr:uid="{00000000-0006-0000-0500-000001000000}">
      <text>
        <r>
          <rPr>
            <sz val="10"/>
            <color rgb="FF000000"/>
            <rFont val="Arial"/>
            <scheme val="minor"/>
          </rPr>
          <t>======
ID#AAAAdqEzDVM
    (2019-08-02 12:46:53)
Informações dos integrantes do grupo para serem discutidas em reunião diárias ou de final de Sprint.</t>
        </r>
      </text>
    </comment>
    <comment ref="B63" authorId="0" shapeId="0" xr:uid="{00000000-0006-0000-0500-000002000000}">
      <text>
        <r>
          <rPr>
            <sz val="10"/>
            <color rgb="FF000000"/>
            <rFont val="Arial"/>
            <scheme val="minor"/>
          </rPr>
          <t>======
ID#AAAAdqEzDVQ
    (2019-08-02 12:46:53)
Distribuição de tarefas e esforço por aluno</t>
        </r>
      </text>
    </comment>
  </commentList>
  <extLst>
    <ext xmlns:r="http://schemas.openxmlformats.org/officeDocument/2006/relationships" uri="GoogleSheetsCustomDataVersion1">
      <go:sheetsCustomData xmlns:go="http://customooxmlschemas.google.com/" r:id="rId1" roundtripDataSignature="AMtx7mjVZE3+RJXk0oj+pokWbNDdRu2GNw=="/>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I9" authorId="0" shapeId="0" xr:uid="{00000000-0006-0000-0600-000001000000}">
      <text>
        <r>
          <rPr>
            <sz val="10"/>
            <color rgb="FF000000"/>
            <rFont val="Arial"/>
            <scheme val="minor"/>
          </rPr>
          <t>======
ID#AAAAdqEzDVA
    (2019-08-02 12:46:53)
Informações dos integrantes do grupo para serem discutidas em reunião diárias ou de final de Sprint.</t>
        </r>
      </text>
    </comment>
    <comment ref="B63" authorId="0" shapeId="0" xr:uid="{00000000-0006-0000-0600-000002000000}">
      <text>
        <r>
          <rPr>
            <sz val="10"/>
            <color rgb="FF000000"/>
            <rFont val="Arial"/>
            <scheme val="minor"/>
          </rPr>
          <t>======
ID#AAAAdqEzDU0
    (2019-08-02 12:46:53)
Distribuição de tarefas e esforço por aluno</t>
        </r>
      </text>
    </comment>
  </commentList>
  <extLst>
    <ext xmlns:r="http://schemas.openxmlformats.org/officeDocument/2006/relationships" uri="GoogleSheetsCustomDataVersion1">
      <go:sheetsCustomData xmlns:go="http://customooxmlschemas.google.com/" r:id="rId1" roundtripDataSignature="AMtx7mhtA37ZB600Bqhq4HomC1Ruv1oCzg=="/>
    </ext>
  </extLst>
</comments>
</file>

<file path=xl/sharedStrings.xml><?xml version="1.0" encoding="utf-8"?>
<sst xmlns="http://schemas.openxmlformats.org/spreadsheetml/2006/main" count="343" uniqueCount="137">
  <si>
    <t>PONTIFÍCIA UNIVERSIDADE CATÓLICA DE MINAS GERAIS</t>
  </si>
  <si>
    <t>Instituto de Ciências Exatas e Informática</t>
  </si>
  <si>
    <r>
      <rPr>
        <sz val="11"/>
        <color rgb="FFFFFFFF"/>
        <rFont val="Arial"/>
      </rPr>
      <t xml:space="preserve">Departamento de Engenharia de </t>
    </r>
    <r>
      <rPr>
        <i/>
        <sz val="11"/>
        <color rgb="FFFFFFFF"/>
        <rFont val="Arial"/>
      </rPr>
      <t>Software</t>
    </r>
    <r>
      <rPr>
        <sz val="11"/>
        <color rgb="FFFFFFFF"/>
        <rFont val="Arial"/>
      </rPr>
      <t xml:space="preserve"> e Sistemas de Informação</t>
    </r>
  </si>
  <si>
    <t>Sistemas de Informação</t>
  </si>
  <si>
    <t>Projeto: Aplicações para Processos de Negócios</t>
  </si>
  <si>
    <t>Agencia de Viagens</t>
  </si>
  <si>
    <t>INTEGRANTES</t>
  </si>
  <si>
    <t>Arthur Medeiros de Moraes</t>
  </si>
  <si>
    <t>Arthur Ramos de Oliveira da Silva</t>
  </si>
  <si>
    <t>Lucas de Lacerda Moreira Passos</t>
  </si>
  <si>
    <t>Lucas Warley Matos Nascimento</t>
  </si>
  <si>
    <t>Theo Xavier Lopes</t>
  </si>
  <si>
    <t>Victor Henrique Pereira</t>
  </si>
  <si>
    <t>Warley Junio Martins Viera</t>
  </si>
  <si>
    <t xml:space="preserve">           </t>
  </si>
  <si>
    <t>Tempo Previsto</t>
  </si>
  <si>
    <t>Tempo Gasto</t>
  </si>
  <si>
    <t>Horas Trabalhadas</t>
  </si>
  <si>
    <t>Status Tarefa</t>
  </si>
  <si>
    <t>Situação Integrante</t>
  </si>
  <si>
    <t>Etapa #2</t>
  </si>
  <si>
    <t>Planejado</t>
  </si>
  <si>
    <t>Adiantado</t>
  </si>
  <si>
    <t>Etapa #3</t>
  </si>
  <si>
    <t>Executando</t>
  </si>
  <si>
    <t>Normal</t>
  </si>
  <si>
    <t>Etapa #4</t>
  </si>
  <si>
    <t>Atrasado</t>
  </si>
  <si>
    <t>Etapa #5</t>
  </si>
  <si>
    <t>Concluído</t>
  </si>
  <si>
    <t>Etapa #6</t>
  </si>
  <si>
    <t>ETAPAS</t>
  </si>
  <si>
    <t>Nº</t>
  </si>
  <si>
    <t>Início</t>
  </si>
  <si>
    <t>Fim</t>
  </si>
  <si>
    <t>Observações Auxiliares</t>
  </si>
  <si>
    <t>Progresso</t>
  </si>
  <si>
    <t>N/A</t>
  </si>
  <si>
    <t>Concluido</t>
  </si>
  <si>
    <t>Após correção da professora, foi realizada uma alteração no percuso da etapa e troca de processos, assim considerando o tempo até a data final, foi realizada uma força tarefa para finalizar a entrega.</t>
  </si>
  <si>
    <t>STATUS</t>
  </si>
  <si>
    <t>PROGRESSO</t>
  </si>
  <si>
    <t>Pendente</t>
  </si>
  <si>
    <t>Tarefas Criadas</t>
  </si>
  <si>
    <t>Tarefas Concluídas</t>
  </si>
  <si>
    <t xml:space="preserve">ETAPA #2 </t>
  </si>
  <si>
    <t>FEEDBACK</t>
  </si>
  <si>
    <t>Finalizar Até</t>
  </si>
  <si>
    <t>Descrição da tarefa</t>
  </si>
  <si>
    <t>Responsável</t>
  </si>
  <si>
    <t>Status</t>
  </si>
  <si>
    <t>Tempo Estimado (h)</t>
  </si>
  <si>
    <t>Tempo Gasto (h)</t>
  </si>
  <si>
    <t>Observações sobre a tarefa</t>
  </si>
  <si>
    <t>Realizar correções solicitadas nos artefatos da etapa anterior</t>
  </si>
  <si>
    <t>Todos</t>
  </si>
  <si>
    <t xml:space="preserve">A tarefa está estima em 4h por pessoa, como são 7 pessoas no grupo, totaliza 28h. Outro fator existente é que esta tarefa possui como pré-requisito obrigatório a obtenção da correção por parte da professora. </t>
  </si>
  <si>
    <t>Realizar a criação do BPMN TO BE do 1° processo selecionado e a documentação do mesmo no documento do projeto</t>
  </si>
  <si>
    <t>Arthur - Lucas de Lacerda</t>
  </si>
  <si>
    <t>Essa tarefa será realiza por um trio, com 7,5h para cada pessoa</t>
  </si>
  <si>
    <t>Realizar a criação do BPMN AS IS do 2° processo selecionado e a documentação do mesmo no documento do projeto</t>
  </si>
  <si>
    <t>Victor - Warley</t>
  </si>
  <si>
    <t>Essa tarefa será realiza por uma dupla, com 7,5h para cada pessoa</t>
  </si>
  <si>
    <t>Realizar a criação do BPMN AS IS do 3° processo selecionado e a documentação do mesmo no documento do projeto</t>
  </si>
  <si>
    <t>Arthur Ramos - Lucas Warley - Theo</t>
  </si>
  <si>
    <t>Encontro com todos os integrantes para validar os BPMNs AS IS criados</t>
  </si>
  <si>
    <t>A tarefa está estima em 2h por pessoa, como são 7 pessoas no grupo, totaliza 14h. Outro fator existente é que esta tarefa possui como pré-requisito obrigatório a todos os BPMNs AS IS concluidos em na etapa final de conclusão, para, ao termino da agenda, estar com as tarefas fechadas.</t>
  </si>
  <si>
    <t>#</t>
  </si>
  <si>
    <t>ENCONTRO DA TURMA AS 21HRS- Finalização documentos e AS IS</t>
  </si>
  <si>
    <t>Realizar a criação do BPMN AS IS do 1° processo selecionado e a documentação do mesmo no documento do projeto</t>
  </si>
  <si>
    <t>Realizar a criação do BPMN TO BE do 2° processo selecionado e a documentação do mesmo no documento do projeto</t>
  </si>
  <si>
    <t>Realizar a criação do BPMN TO BE do 3° processo selecionado e a documentação do mesmo no documento do projeto</t>
  </si>
  <si>
    <t>Encontro com todos os integrantes para validar os BPMNs TO BE criados</t>
  </si>
  <si>
    <t>A tarefa está estima em 2h por pessoa, como são 7 pessoas no grupo, totaliza 14h. Outro fator existente é que esta tarefa possui como pré-requisito obrigatório a todos os BPMNs TO BE concluidos em na etapa final de conclusão, para, ao termino da agenda, estar com as tarefas fechadas.</t>
  </si>
  <si>
    <t>Planejamento da etapa 3</t>
  </si>
  <si>
    <t>A tarefa está estima em 2h por pessoa, como são 7 pessoas no grupo, totaliza 14h. Outro fator existente é que esta tarefa possui como pré-requisito obrigatório que todas as tarefas anteriores estejam concluidas.</t>
  </si>
  <si>
    <t>Total:</t>
  </si>
  <si>
    <t>Distribuição de Tarefas</t>
  </si>
  <si>
    <t>Nome do Aluno</t>
  </si>
  <si>
    <t>Tempo Estimado</t>
  </si>
  <si>
    <t xml:space="preserve">ETAPA #3 </t>
  </si>
  <si>
    <t>Realizar as correções solicitadas nos artefatos da entrega anterior</t>
  </si>
  <si>
    <t>Construir o diagrama entidade-relacionamento associado ao processo de negócio do processo 1</t>
  </si>
  <si>
    <t>Mapear esse diagrama entidade-relacionamento em um modelo relacional do processo 1</t>
  </si>
  <si>
    <t>Deve ser realizada após a tarefa 2.</t>
  </si>
  <si>
    <t>Construir o diagrama entidade-relacionamento associado ao processo de negócio do processo 2</t>
  </si>
  <si>
    <t>Mapear esse diagrama entidade-relacionamento em um modelo relacional do processo 2</t>
  </si>
  <si>
    <t>Deve ser realizada após a tarefa 4.</t>
  </si>
  <si>
    <t>Construir o diagrama entidade-relacionamento associado ao processo de negócio do processo 3</t>
  </si>
  <si>
    <t>Mapear esse diagrama entidade-relacionamento em um modelo relacional do processo 3</t>
  </si>
  <si>
    <t>Deve ser realizada após a tarefa 6.</t>
  </si>
  <si>
    <t>Criar tipos abstratos de dados necessários do processo 1 no sydle.one</t>
  </si>
  <si>
    <t>Criar tipos abstratos de dados necessários do processo 2 no sydle.one</t>
  </si>
  <si>
    <t>Criar tipos abstratos de dados necessários do processo 3 no sydle.one</t>
  </si>
  <si>
    <t>No sydle.one, descrever as propriedades dos processos e de suas atividade do processo 1</t>
  </si>
  <si>
    <t>No sydle.one, descrever as propriedades dos processos e de suas atividade do processo 2</t>
  </si>
  <si>
    <t>No sydle.one, descrever as propriedades dos processos e de suas atividade do processo 3</t>
  </si>
  <si>
    <t> Avaliar as possibilidades e impactos do emprego de um banco de dados NoSQL para implementação do processo de negócio do processo 1</t>
  </si>
  <si>
    <t> Avaliar as possibilidades e impactos do emprego de um banco de dados NoSQL para implementação do processo de negócio do processo 2</t>
  </si>
  <si>
    <t> Avaliar as possibilidades e impactos do emprego de um banco de dados NoSQL para implementação do processo de negócio do processo 3</t>
  </si>
  <si>
    <t>Planejar as atividades da próxima etapa</t>
  </si>
  <si>
    <t>ETAPA #4</t>
  </si>
  <si>
    <t>1ª Atividade: Realizar as correções solicitadas nos artefatos da entrega anterior</t>
  </si>
  <si>
    <t>2ª Atividade: Criar papéis associados aos processos; relacioná-los aos já feitos</t>
  </si>
  <si>
    <t>Trio 2</t>
  </si>
  <si>
    <t>Não foi possivel instanciar os processos após a programação, mais detalhes serão passados a professora</t>
  </si>
  <si>
    <t xml:space="preserve"> 2ª Atividade: indicar as permissões, nos processos, atribuídas a cada papel; associar os papéis às raias do modelo.</t>
  </si>
  <si>
    <t>2ª Atividade: Programar scripts</t>
  </si>
  <si>
    <t>Trio 1</t>
  </si>
  <si>
    <t xml:space="preserve">2ª Atividade: Gravar vídeo </t>
  </si>
  <si>
    <t>3ª Atividade: Esboçar consultas com SQL</t>
  </si>
  <si>
    <t>ETAPA #5</t>
  </si>
  <si>
    <t>1ª: realizar as correções solicitadas nos artefatos entregues anteriormente, se for o caso;</t>
  </si>
  <si>
    <t>2ª Atividade: Escolher e descrever os indicadores de desempenho do processo de negócio</t>
  </si>
  <si>
    <t>Warley</t>
  </si>
  <si>
    <t xml:space="preserve"> 3ª Atividade: 1o Passo: Processo Gerenciar Turista: Projetar relatórios para a análise do desempenho dos processos modelados. Cada processo deve estar relacionado a, no mínimo, um relatório analítico. Assim devem ser feitos, no mínimo, três relatórios analíticos. Os relatórios devem empregar filtros, agregadores, agrupadores e critérios de ordenação. Obrigatoriamente, um dos relatórios propostos deve apresentar os dados por meio de tabelas de frequência e outro por meio de histogramas (gráficos de barras). Para o terceiro relatório o grupo pode escolher o tipo de exibição do mesmo.</t>
  </si>
  <si>
    <t>Victor e Arthur</t>
  </si>
  <si>
    <t xml:space="preserve"> 3ª Atividade: 1o Passo: Processo Gerenciar Pacote: Projetar relatórios para a análise do desempenho dos processos modelados. Cada processo deve estar relacionado a, no mínimo, um relatório analítico. Assim devem ser feitos, no mínimo, três relatórios analíticos. Os relatórios devem empregar filtros, agregadores, agrupadores e critérios de ordenação. Obrigatoriamente, um dos relatórios propostos deve apresentar os dados por meio de tabelas de frequência e outro por meio de histogramas (gráficos de barras). Para o terceiro relatório o grupo pode escolher o tipo de exibição do mesmo.</t>
  </si>
  <si>
    <t>Lucas e Theo</t>
  </si>
  <si>
    <t xml:space="preserve"> 3ª Atividade: 1o Passo: Processo Comprar Pacote: Projetar relatórios para a análise do desempenho dos processos modelados. Cada processo deve estar relacionado a, no mínimo, um relatório analítico. Assim devem ser feitos, no mínimo, três relatórios analíticos. Os relatórios devem empregar filtros, agregadores, agrupadores e critérios de ordenação. Obrigatoriamente, um dos relatórios propostos deve apresentar os dados por meio de tabelas de frequência e outro por meio de histogramas (gráficos de barras). Para o terceiro relatório o grupo pode escolher o tipo de exibição do mesmo.</t>
  </si>
  <si>
    <t xml:space="preserve"> 3ª Atividade: 2o Passo: Desenvolver, na ferramenta Sydle One, os relatórios projetados no passo anterior. Devem ser escolhidos, pelo menos, dois modelos de painéis de dados diferentes, sendo que um deles deve, obrigatoriamente, ser tabela de frequência e outro, gráfico de barras (histograma).</t>
  </si>
  <si>
    <t xml:space="preserve"> 3ª Atividade: 3o Passo: Usando a abordagem de engenharia reversa, elaborar consultas com SQL que produzam os relatórios desenvolvidos no passo anterior. A cada relatório deve ser associada a consulta SQL correspondente.</t>
  </si>
  <si>
    <t>Theo</t>
  </si>
  <si>
    <t xml:space="preserve"> 4ª Atividade: Avaliar a qualidade e viabilidade do software produzido</t>
  </si>
  <si>
    <t>5ª Atividade: 1o Passo: Elaborar uma prévia da apresentação da solução proposta. Sugere-se utilizar o Power Point para a realização desse passo e consultar as referências indicadas no material de apoio da etapa.</t>
  </si>
  <si>
    <t>5ª Atividade:  2o Passo: Elaborar um esboço de um roteiro de vídeo mostrando os principais aspectos do projeto desenvolvido ao longo do semestre. Ressalta-se que o vídeo não é a gravação da apresentação. São dois artefatos diferentes que compõem esta entrega.</t>
  </si>
  <si>
    <t>2o Passo: Elaborar um esboço de um roteiro de vídeo mostrando os principais aspectos do projeto desenvolvido ao longo do semestre. Ressalta-se que o vídeo não é a gravação da apresentação. São dois artefatos diferentes que compõem esta entrega.</t>
  </si>
  <si>
    <t>ETAPA #6</t>
  </si>
  <si>
    <t>1ª Atividade: Realizar as correções solicitadas nos artefatos entregues anteriormente.</t>
  </si>
  <si>
    <t>Dividiremos as tarefas a serem corrigidas assim que recebermos a correção da etapa anterior.</t>
  </si>
  <si>
    <t xml:space="preserve"> 2ª Atividade: Concluir o documento do projeto.</t>
  </si>
  <si>
    <t>3ª Atividade: Elaborar uma apresentação da solução proposta.</t>
  </si>
  <si>
    <t>Arthur e Théo</t>
  </si>
  <si>
    <t>4ª Atividade: Preparar um vídeo mostrando os principais aspectos do projeto desenvolvido.</t>
  </si>
  <si>
    <t>Victor e Lucas</t>
  </si>
  <si>
    <t>5ª Atividade: Disponibilizar o material produzido em um repositório do GitHub.</t>
  </si>
  <si>
    <t>Reuniremos e disponibilizaremos o material no GitHub juntos.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</si>
</sst>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quot;/&quot;mmm&quot;/&quot;yyyy&quot; &quot;"/>
    <numFmt numFmtId="165" formatCode="dd&quot;/&quot;mmm"/>
  </numFmts>
  <fonts count="26">
    <font>
      <sz val="10"/>
      <color rgb="FF000000"/>
      <name val="Arial"/>
      <scheme val="minor"/>
    </font>
    <font>
      <sz val="10"/>
      <color rgb="FF000000"/>
      <name val="Arial"/>
    </font>
    <font>
      <b/>
      <sz val="16"/>
      <color rgb="FFFFFFFF"/>
      <name val="Arial"/>
    </font>
    <font>
      <sz val="10"/>
      <name val="Arial"/>
    </font>
    <font>
      <sz val="14"/>
      <color rgb="FFFFFFFF"/>
      <name val="Arial"/>
    </font>
    <font>
      <sz val="11"/>
      <color rgb="FFFFFFFF"/>
      <name val="Arial"/>
    </font>
    <font>
      <b/>
      <sz val="20"/>
      <color rgb="FF000000"/>
      <name val="Arial"/>
    </font>
    <font>
      <b/>
      <sz val="15"/>
      <color rgb="FF000000"/>
      <name val="Arial"/>
    </font>
    <font>
      <sz val="10"/>
      <color theme="1"/>
      <name val="Arial"/>
    </font>
    <font>
      <sz val="10"/>
      <color rgb="FFFFFFFF"/>
      <name val="Arial"/>
    </font>
    <font>
      <b/>
      <sz val="11"/>
      <color rgb="FF000000"/>
      <name val="Arial"/>
    </font>
    <font>
      <b/>
      <sz val="10"/>
      <color rgb="FF000000"/>
      <name val="Arial"/>
    </font>
    <font>
      <b/>
      <sz val="10"/>
      <color rgb="FFFFFFFF"/>
      <name val="Arial"/>
    </font>
    <font>
      <sz val="11"/>
      <color rgb="FF000000"/>
      <name val="Arial"/>
    </font>
    <font>
      <b/>
      <sz val="14"/>
      <color rgb="FF000000"/>
      <name val="Arial"/>
    </font>
    <font>
      <b/>
      <sz val="10"/>
      <color theme="1"/>
      <name val="Arial"/>
    </font>
    <font>
      <b/>
      <sz val="10"/>
      <color rgb="FFFF0000"/>
      <name val="Arial"/>
    </font>
    <font>
      <b/>
      <i/>
      <sz val="14"/>
      <color theme="1"/>
      <name val="Arial"/>
    </font>
    <font>
      <sz val="11"/>
      <color theme="1"/>
      <name val="Arial"/>
    </font>
    <font>
      <i/>
      <sz val="11"/>
      <color rgb="FFFFFFFF"/>
      <name val="Arial"/>
    </font>
    <font>
      <sz val="10"/>
      <color theme="1"/>
      <name val="Arial"/>
      <family val="2"/>
    </font>
    <font>
      <sz val="9"/>
      <color theme="1"/>
      <name val="Arial"/>
      <family val="2"/>
    </font>
    <font>
      <b/>
      <sz val="20"/>
      <color rgb="FF000000"/>
      <name val="Arial"/>
      <family val="2"/>
    </font>
    <font>
      <b/>
      <sz val="10"/>
      <color theme="1"/>
      <name val="Arial"/>
      <family val="2"/>
    </font>
    <font>
      <sz val="10"/>
      <color rgb="FF000000"/>
      <name val="Arial"/>
      <family val="2"/>
    </font>
    <font>
      <b/>
      <sz val="12"/>
      <color theme="1"/>
      <name val="Arial"/>
      <family val="2"/>
    </font>
  </fonts>
  <fills count="13">
    <fill>
      <patternFill patternType="none"/>
    </fill>
    <fill>
      <patternFill patternType="gray125"/>
    </fill>
    <fill>
      <patternFill patternType="solid">
        <fgColor rgb="FF073763"/>
        <bgColor rgb="FF073763"/>
      </patternFill>
    </fill>
    <fill>
      <patternFill patternType="solid">
        <fgColor rgb="FFF3F3F3"/>
        <bgColor rgb="FFF3F3F3"/>
      </patternFill>
    </fill>
    <fill>
      <patternFill patternType="solid">
        <fgColor rgb="FFB6D7A8"/>
        <bgColor rgb="FFB6D7A8"/>
      </patternFill>
    </fill>
    <fill>
      <patternFill patternType="solid">
        <fgColor rgb="FFFFFFFF"/>
        <bgColor rgb="FFFFFFFF"/>
      </patternFill>
    </fill>
    <fill>
      <patternFill patternType="solid">
        <fgColor rgb="FFA4C2F4"/>
        <bgColor rgb="FFA4C2F4"/>
      </patternFill>
    </fill>
    <fill>
      <patternFill patternType="solid">
        <fgColor rgb="FFC9DAF8"/>
        <bgColor rgb="FFC9DAF8"/>
      </patternFill>
    </fill>
    <fill>
      <patternFill patternType="solid">
        <fgColor rgb="FF6D9EEB"/>
        <bgColor rgb="FF6D9EEB"/>
      </patternFill>
    </fill>
    <fill>
      <patternFill patternType="solid">
        <fgColor rgb="FFD9EAD3"/>
        <bgColor rgb="FFD9EAD3"/>
      </patternFill>
    </fill>
    <fill>
      <patternFill patternType="solid">
        <fgColor rgb="FFFCE5CD"/>
        <bgColor rgb="FFFCE5CD"/>
      </patternFill>
    </fill>
    <fill>
      <patternFill patternType="solid">
        <fgColor rgb="FFE69138"/>
        <bgColor indexed="64"/>
      </patternFill>
    </fill>
    <fill>
      <patternFill patternType="solid">
        <fgColor rgb="FFFCE5CD"/>
        <bgColor indexed="64"/>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86">
    <xf numFmtId="0" fontId="0" fillId="0" borderId="0" xfId="0"/>
    <xf numFmtId="0" fontId="1" fillId="0" borderId="0" xfId="0" applyFont="1"/>
    <xf numFmtId="0" fontId="1" fillId="0" borderId="0" xfId="0" applyFont="1" applyAlignment="1">
      <alignment horizontal="center"/>
    </xf>
    <xf numFmtId="0" fontId="8" fillId="0" borderId="0" xfId="0" applyFont="1"/>
    <xf numFmtId="0" fontId="8" fillId="0" borderId="0" xfId="0" applyFont="1" applyAlignment="1">
      <alignment vertical="center"/>
    </xf>
    <xf numFmtId="0" fontId="8" fillId="0" borderId="0" xfId="0" applyFont="1" applyAlignment="1">
      <alignment horizontal="center" vertical="center"/>
    </xf>
    <xf numFmtId="0" fontId="12" fillId="0" borderId="0" xfId="0" applyFont="1"/>
    <xf numFmtId="0" fontId="9" fillId="0" borderId="0" xfId="0" applyFont="1"/>
    <xf numFmtId="0" fontId="1" fillId="0" borderId="0" xfId="0" applyFont="1" applyAlignment="1">
      <alignment vertical="center"/>
    </xf>
    <xf numFmtId="0" fontId="15" fillId="7" borderId="12" xfId="0" applyFont="1" applyFill="1" applyBorder="1" applyAlignment="1">
      <alignment horizontal="center" vertical="center"/>
    </xf>
    <xf numFmtId="0" fontId="8" fillId="5" borderId="12" xfId="0" applyFont="1" applyFill="1" applyBorder="1" applyAlignment="1">
      <alignment horizontal="center" vertical="center"/>
    </xf>
    <xf numFmtId="164" fontId="8" fillId="5" borderId="12" xfId="0" applyNumberFormat="1" applyFont="1" applyFill="1" applyBorder="1" applyAlignment="1">
      <alignment horizontal="center" vertical="center"/>
    </xf>
    <xf numFmtId="0" fontId="15" fillId="5" borderId="12" xfId="0" applyFont="1" applyFill="1" applyBorder="1" applyAlignment="1">
      <alignment horizontal="center" vertical="center"/>
    </xf>
    <xf numFmtId="0" fontId="9" fillId="0" borderId="0" xfId="0" applyFont="1" applyAlignment="1">
      <alignment vertical="center"/>
    </xf>
    <xf numFmtId="0" fontId="15" fillId="0" borderId="0" xfId="0" applyFont="1"/>
    <xf numFmtId="165" fontId="1" fillId="0" borderId="0" xfId="0" applyNumberFormat="1" applyFont="1"/>
    <xf numFmtId="0" fontId="1" fillId="0" borderId="0" xfId="0" applyFont="1" applyAlignment="1">
      <alignment horizontal="center" vertical="center"/>
    </xf>
    <xf numFmtId="0" fontId="15" fillId="9" borderId="12" xfId="0" applyFont="1" applyFill="1" applyBorder="1" applyAlignment="1">
      <alignment horizontal="center"/>
    </xf>
    <xf numFmtId="0" fontId="8" fillId="0" borderId="12" xfId="0" applyFont="1" applyBorder="1" applyAlignment="1">
      <alignment horizontal="center" vertical="center"/>
    </xf>
    <xf numFmtId="165" fontId="8" fillId="3" borderId="12" xfId="0" applyNumberFormat="1"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3" borderId="12" xfId="0" applyFont="1" applyFill="1" applyBorder="1" applyAlignment="1">
      <alignment horizontal="center" vertical="center"/>
    </xf>
    <xf numFmtId="1" fontId="8" fillId="3" borderId="12" xfId="0" applyNumberFormat="1" applyFont="1" applyFill="1" applyBorder="1" applyAlignment="1">
      <alignment horizontal="center" vertical="center"/>
    </xf>
    <xf numFmtId="0" fontId="8" fillId="3" borderId="12" xfId="0" applyFont="1" applyFill="1" applyBorder="1" applyAlignment="1">
      <alignment vertical="center" wrapText="1"/>
    </xf>
    <xf numFmtId="0" fontId="15" fillId="3" borderId="12" xfId="0" applyFont="1" applyFill="1" applyBorder="1"/>
    <xf numFmtId="1" fontId="15" fillId="3" borderId="12" xfId="0" applyNumberFormat="1" applyFont="1" applyFill="1" applyBorder="1"/>
    <xf numFmtId="0" fontId="18" fillId="5" borderId="12" xfId="0" applyFont="1" applyFill="1" applyBorder="1" applyAlignment="1">
      <alignment horizontal="center"/>
    </xf>
    <xf numFmtId="0" fontId="15" fillId="7" borderId="12" xfId="0" applyFont="1" applyFill="1" applyBorder="1" applyAlignment="1">
      <alignment horizontal="center"/>
    </xf>
    <xf numFmtId="0" fontId="8" fillId="3" borderId="12" xfId="0" applyFont="1" applyFill="1" applyBorder="1" applyAlignment="1">
      <alignment wrapText="1"/>
    </xf>
    <xf numFmtId="0" fontId="1" fillId="3" borderId="12" xfId="0" applyFont="1" applyFill="1" applyBorder="1" applyAlignment="1">
      <alignment horizontal="center" vertical="center"/>
    </xf>
    <xf numFmtId="0" fontId="15" fillId="3" borderId="12" xfId="0" applyFont="1" applyFill="1" applyBorder="1" applyAlignment="1">
      <alignment horizontal="center" vertical="center"/>
    </xf>
    <xf numFmtId="0" fontId="8" fillId="3" borderId="14" xfId="0" applyFont="1" applyFill="1" applyBorder="1" applyAlignment="1">
      <alignment horizontal="center" vertical="center"/>
    </xf>
    <xf numFmtId="0" fontId="21" fillId="3" borderId="12" xfId="0" applyFont="1" applyFill="1" applyBorder="1" applyAlignment="1">
      <alignment horizontal="center" vertical="center" wrapText="1"/>
    </xf>
    <xf numFmtId="0" fontId="20" fillId="3" borderId="12" xfId="0" applyFont="1" applyFill="1" applyBorder="1" applyAlignment="1">
      <alignment horizontal="center" vertical="center" wrapText="1"/>
    </xf>
    <xf numFmtId="0" fontId="20" fillId="3" borderId="12" xfId="0" applyFont="1" applyFill="1" applyBorder="1" applyAlignment="1">
      <alignment horizontal="center" vertical="center"/>
    </xf>
    <xf numFmtId="0" fontId="23" fillId="5" borderId="12" xfId="0" applyFont="1" applyFill="1" applyBorder="1" applyAlignment="1">
      <alignment horizontal="center" vertical="center"/>
    </xf>
    <xf numFmtId="1" fontId="20" fillId="3" borderId="12" xfId="0" applyNumberFormat="1" applyFont="1" applyFill="1" applyBorder="1" applyAlignment="1">
      <alignment horizontal="center" vertical="center"/>
    </xf>
    <xf numFmtId="0" fontId="9" fillId="5" borderId="11" xfId="0" applyFont="1" applyFill="1" applyBorder="1"/>
    <xf numFmtId="0" fontId="11" fillId="5" borderId="11" xfId="0" applyFont="1" applyFill="1" applyBorder="1"/>
    <xf numFmtId="0" fontId="11" fillId="5" borderId="11" xfId="0" applyFont="1" applyFill="1" applyBorder="1" applyAlignment="1">
      <alignment horizontal="center"/>
    </xf>
    <xf numFmtId="0" fontId="1" fillId="5" borderId="11" xfId="0" applyFont="1" applyFill="1" applyBorder="1"/>
    <xf numFmtId="0" fontId="1" fillId="5" borderId="11" xfId="0" applyFont="1" applyFill="1" applyBorder="1" applyAlignment="1">
      <alignment horizontal="center"/>
    </xf>
    <xf numFmtId="0" fontId="13" fillId="5" borderId="11" xfId="0" applyFont="1" applyFill="1" applyBorder="1"/>
    <xf numFmtId="1" fontId="11" fillId="5" borderId="11" xfId="0" applyNumberFormat="1" applyFont="1" applyFill="1" applyBorder="1" applyAlignment="1">
      <alignment horizontal="center"/>
    </xf>
    <xf numFmtId="0" fontId="17" fillId="8" borderId="11" xfId="0" applyFont="1" applyFill="1" applyBorder="1" applyAlignment="1">
      <alignment horizontal="center" vertical="center"/>
    </xf>
    <xf numFmtId="0" fontId="17" fillId="8" borderId="11" xfId="0" applyFont="1" applyFill="1" applyBorder="1" applyAlignment="1">
      <alignment horizontal="center"/>
    </xf>
    <xf numFmtId="0" fontId="1" fillId="3" borderId="11" xfId="0" applyFont="1" applyFill="1" applyBorder="1" applyAlignment="1">
      <alignment horizontal="center" vertical="center"/>
    </xf>
    <xf numFmtId="0" fontId="20" fillId="10" borderId="12" xfId="0" applyFont="1" applyFill="1" applyBorder="1" applyAlignment="1">
      <alignment horizontal="center" vertical="center" wrapText="1"/>
    </xf>
    <xf numFmtId="0" fontId="25" fillId="3" borderId="12" xfId="0" applyFont="1" applyFill="1" applyBorder="1" applyAlignment="1">
      <alignment horizontal="center" vertical="center" wrapText="1"/>
    </xf>
    <xf numFmtId="165" fontId="20" fillId="3" borderId="12" xfId="0" applyNumberFormat="1" applyFont="1" applyFill="1" applyBorder="1" applyAlignment="1">
      <alignment horizontal="center" vertical="center" wrapText="1"/>
    </xf>
    <xf numFmtId="165" fontId="8" fillId="11" borderId="12" xfId="0" applyNumberFormat="1" applyFont="1" applyFill="1" applyBorder="1" applyAlignment="1">
      <alignment horizontal="center" vertical="center" wrapText="1"/>
    </xf>
    <xf numFmtId="0" fontId="8" fillId="12" borderId="12" xfId="0" applyFont="1" applyFill="1" applyBorder="1" applyAlignment="1">
      <alignment horizontal="center" vertical="center"/>
    </xf>
    <xf numFmtId="0" fontId="13" fillId="5" borderId="11" xfId="0" applyFont="1" applyFill="1" applyBorder="1" applyAlignment="1">
      <alignment horizontal="left"/>
    </xf>
    <xf numFmtId="0" fontId="22" fillId="3" borderId="9" xfId="0" applyFont="1" applyFill="1" applyBorder="1" applyAlignment="1">
      <alignment horizontal="center"/>
    </xf>
    <xf numFmtId="0" fontId="7" fillId="4" borderId="9" xfId="0" applyFont="1" applyFill="1" applyBorder="1" applyAlignment="1">
      <alignment horizontal="center"/>
    </xf>
    <xf numFmtId="0" fontId="20" fillId="3" borderId="9" xfId="0" applyFont="1" applyFill="1" applyBorder="1" applyAlignment="1">
      <alignment horizontal="center"/>
    </xf>
    <xf numFmtId="0" fontId="20" fillId="3" borderId="13" xfId="0" applyFont="1" applyFill="1" applyBorder="1" applyAlignment="1">
      <alignment horizontal="center"/>
    </xf>
    <xf numFmtId="0" fontId="20" fillId="3" borderId="10" xfId="0" applyFont="1" applyFill="1" applyBorder="1" applyAlignment="1">
      <alignment horizontal="center"/>
    </xf>
    <xf numFmtId="0" fontId="24" fillId="3" borderId="9" xfId="0" applyFont="1" applyFill="1" applyBorder="1" applyAlignment="1">
      <alignment horizontal="center"/>
    </xf>
    <xf numFmtId="0" fontId="24" fillId="3" borderId="13" xfId="0" applyFont="1" applyFill="1" applyBorder="1" applyAlignment="1">
      <alignment horizontal="center"/>
    </xf>
    <xf numFmtId="0" fontId="24" fillId="3" borderId="10" xfId="0" applyFont="1" applyFill="1" applyBorder="1" applyAlignment="1">
      <alignment horizontal="center"/>
    </xf>
    <xf numFmtId="0" fontId="10" fillId="5" borderId="11" xfId="0" applyFont="1" applyFill="1" applyBorder="1" applyAlignment="1">
      <alignment horizontal="center"/>
    </xf>
    <xf numFmtId="0" fontId="2" fillId="2" borderId="1" xfId="0" applyFont="1" applyFill="1" applyBorder="1" applyAlignment="1">
      <alignment horizontal="center"/>
    </xf>
    <xf numFmtId="0" fontId="4" fillId="2" borderId="4" xfId="0" applyFont="1" applyFill="1" applyBorder="1" applyAlignment="1">
      <alignment horizontal="center"/>
    </xf>
    <xf numFmtId="0" fontId="5" fillId="2" borderId="4" xfId="0" applyFont="1" applyFill="1" applyBorder="1" applyAlignment="1">
      <alignment horizontal="center"/>
    </xf>
    <xf numFmtId="0" fontId="5" fillId="2" borderId="6" xfId="0" applyFont="1" applyFill="1" applyBorder="1" applyAlignment="1">
      <alignment horizontal="center"/>
    </xf>
    <xf numFmtId="0" fontId="16" fillId="5" borderId="9" xfId="0" applyFont="1" applyFill="1" applyBorder="1" applyAlignment="1">
      <alignment horizontal="center" vertical="center"/>
    </xf>
    <xf numFmtId="0" fontId="22" fillId="3" borderId="9" xfId="0" applyFont="1" applyFill="1" applyBorder="1" applyAlignment="1">
      <alignment horizontal="center" vertical="center"/>
    </xf>
    <xf numFmtId="0" fontId="14" fillId="6" borderId="9" xfId="0" applyFont="1" applyFill="1" applyBorder="1" applyAlignment="1">
      <alignment horizontal="center" vertical="center"/>
    </xf>
    <xf numFmtId="0" fontId="15" fillId="7" borderId="9" xfId="0" applyFont="1" applyFill="1" applyBorder="1" applyAlignment="1">
      <alignment horizontal="center" vertical="center"/>
    </xf>
    <xf numFmtId="0" fontId="20" fillId="5" borderId="9" xfId="0" applyFont="1" applyFill="1" applyBorder="1" applyAlignment="1">
      <alignment horizontal="center" vertical="center"/>
    </xf>
    <xf numFmtId="0" fontId="8" fillId="5" borderId="9" xfId="0" applyFont="1" applyFill="1" applyBorder="1" applyAlignment="1">
      <alignment horizontal="center" vertical="center"/>
    </xf>
    <xf numFmtId="0" fontId="8" fillId="0" borderId="9" xfId="0" applyFont="1" applyBorder="1" applyAlignment="1">
      <alignment horizontal="center"/>
    </xf>
    <xf numFmtId="0" fontId="14" fillId="4" borderId="9" xfId="0" applyFont="1" applyFill="1" applyBorder="1" applyAlignment="1">
      <alignment horizontal="center"/>
    </xf>
    <xf numFmtId="0" fontId="15" fillId="9" borderId="9" xfId="0" applyFont="1" applyFill="1" applyBorder="1" applyAlignment="1">
      <alignment horizontal="center"/>
    </xf>
    <xf numFmtId="0" fontId="6" fillId="3" borderId="9" xfId="0" applyFont="1" applyFill="1" applyBorder="1" applyAlignment="1">
      <alignment horizontal="center"/>
    </xf>
    <xf numFmtId="0" fontId="3" fillId="0" borderId="2" xfId="0" applyFont="1" applyBorder="1" applyAlignment="1"/>
    <xf numFmtId="0" fontId="3" fillId="0" borderId="3" xfId="0" applyFont="1" applyBorder="1" applyAlignment="1"/>
    <xf numFmtId="0" fontId="3" fillId="0" borderId="11" xfId="0" applyFont="1" applyBorder="1" applyAlignment="1"/>
    <xf numFmtId="0" fontId="3" fillId="0" borderId="5" xfId="0" applyFont="1" applyBorder="1" applyAlignment="1"/>
    <xf numFmtId="0" fontId="3" fillId="0" borderId="7" xfId="0" applyFont="1" applyBorder="1" applyAlignment="1"/>
    <xf numFmtId="0" fontId="3" fillId="0" borderId="8" xfId="0" applyFont="1" applyBorder="1" applyAlignment="1"/>
    <xf numFmtId="0" fontId="3" fillId="0" borderId="13" xfId="0" applyFont="1" applyBorder="1" applyAlignment="1"/>
    <xf numFmtId="0" fontId="3" fillId="0" borderId="10" xfId="0" applyFont="1" applyBorder="1" applyAlignment="1"/>
    <xf numFmtId="0" fontId="10" fillId="5" borderId="11" xfId="0" applyFont="1" applyFill="1" applyBorder="1" applyAlignment="1"/>
    <xf numFmtId="0" fontId="13" fillId="5" borderId="11" xfId="0" applyFont="1" applyFill="1" applyBorder="1" applyAlignment="1"/>
  </cellXfs>
  <cellStyles count="1">
    <cellStyle name="Normal" xfId="0" builtinId="0"/>
  </cellStyles>
  <dxfs count="206">
    <dxf>
      <fill>
        <patternFill patternType="solid">
          <fgColor rgb="FFE69138"/>
          <bgColor rgb="FFE69138"/>
        </patternFill>
      </fill>
      <alignment wrapText="0" shrinkToFit="0"/>
    </dxf>
    <dxf>
      <fill>
        <patternFill patternType="solid">
          <fgColor rgb="FFF3F3F3"/>
          <bgColor rgb="FFF3F3F3"/>
        </patternFill>
      </fill>
      <alignment wrapText="0" shrinkToFit="0"/>
    </dxf>
    <dxf>
      <fill>
        <patternFill patternType="solid">
          <fgColor rgb="FFFFA1A1"/>
          <bgColor rgb="FFFFA1A1"/>
        </patternFill>
      </fill>
      <alignment wrapText="0" shrinkToFit="0"/>
    </dxf>
    <dxf>
      <fill>
        <patternFill patternType="solid">
          <fgColor rgb="FFEAD1DC"/>
          <bgColor rgb="FFEAD1DC"/>
        </patternFill>
      </fill>
      <alignment wrapText="0" shrinkToFit="0"/>
    </dxf>
    <dxf>
      <fill>
        <patternFill patternType="solid">
          <fgColor rgb="FFC9DAF8"/>
          <bgColor rgb="FFC9DAF8"/>
        </patternFill>
      </fill>
      <alignment wrapText="0" shrinkToFit="0"/>
    </dxf>
    <dxf>
      <fill>
        <patternFill patternType="solid">
          <fgColor rgb="FFB7E1CD"/>
          <bgColor rgb="FFB7E1CD"/>
        </patternFill>
      </fill>
      <alignment wrapText="0" shrinkToFit="0"/>
    </dxf>
    <dxf>
      <fill>
        <patternFill patternType="solid">
          <fgColor rgb="FFFCE5CD"/>
          <bgColor rgb="FFFCE5CD"/>
        </patternFill>
      </fill>
      <alignment wrapText="0" shrinkToFit="0"/>
    </dxf>
    <dxf>
      <fill>
        <patternFill patternType="solid">
          <fgColor rgb="FFFCE5CD"/>
          <bgColor rgb="FFFCE5CD"/>
        </patternFill>
      </fill>
      <alignment wrapText="0" shrinkToFit="0"/>
    </dxf>
    <dxf>
      <fill>
        <patternFill patternType="solid">
          <fgColor rgb="FFFCE5CD"/>
          <bgColor rgb="FFFCE5CD"/>
        </patternFill>
      </fill>
      <alignment wrapText="0" shrinkToFit="0"/>
    </dxf>
    <dxf>
      <fill>
        <patternFill patternType="solid">
          <fgColor rgb="FFB7E1CD"/>
          <bgColor rgb="FFB7E1CD"/>
        </patternFill>
      </fill>
      <alignment wrapText="0" shrinkToFit="0"/>
    </dxf>
    <dxf>
      <fill>
        <patternFill patternType="solid">
          <fgColor rgb="FFC9DAF8"/>
          <bgColor rgb="FFC9DAF8"/>
        </patternFill>
      </fill>
      <alignment wrapText="0" shrinkToFit="0"/>
    </dxf>
    <dxf>
      <fill>
        <patternFill patternType="solid">
          <fgColor rgb="FFEAD1DC"/>
          <bgColor rgb="FFEAD1DC"/>
        </patternFill>
      </fill>
      <alignment wrapText="0" shrinkToFit="0"/>
    </dxf>
    <dxf>
      <fill>
        <patternFill patternType="solid">
          <fgColor rgb="FFFFA1A1"/>
          <bgColor rgb="FFFFA1A1"/>
        </patternFill>
      </fill>
      <alignment wrapText="0" shrinkToFit="0"/>
    </dxf>
    <dxf>
      <fill>
        <patternFill patternType="solid">
          <fgColor rgb="FFF3F3F3"/>
          <bgColor rgb="FFF3F3F3"/>
        </patternFill>
      </fill>
      <alignment wrapText="0" shrinkToFit="0"/>
    </dxf>
    <dxf>
      <fill>
        <patternFill patternType="solid">
          <fgColor rgb="FFB7E1CD"/>
          <bgColor rgb="FFB7E1CD"/>
        </patternFill>
      </fill>
      <alignment wrapText="0" shrinkToFit="0"/>
    </dxf>
    <dxf>
      <fill>
        <patternFill patternType="solid">
          <fgColor rgb="FFC9DAF8"/>
          <bgColor rgb="FFC9DAF8"/>
        </patternFill>
      </fill>
      <alignment wrapText="0" shrinkToFit="0"/>
    </dxf>
    <dxf>
      <fill>
        <patternFill patternType="solid">
          <fgColor rgb="FFEAD1DC"/>
          <bgColor rgb="FFEAD1DC"/>
        </patternFill>
      </fill>
      <alignment wrapText="0" shrinkToFit="0"/>
    </dxf>
    <dxf>
      <fill>
        <patternFill patternType="solid">
          <fgColor rgb="FFFFA1A1"/>
          <bgColor rgb="FFFFA1A1"/>
        </patternFill>
      </fill>
      <alignment wrapText="0" shrinkToFit="0"/>
    </dxf>
    <dxf>
      <fill>
        <patternFill patternType="solid">
          <fgColor rgb="FFF3F3F3"/>
          <bgColor rgb="FFF3F3F3"/>
        </patternFill>
      </fill>
      <alignment wrapText="0" shrinkToFit="0"/>
    </dxf>
    <dxf>
      <fill>
        <patternFill patternType="solid">
          <fgColor rgb="FFE69138"/>
          <bgColor rgb="FFE69138"/>
        </patternFill>
      </fill>
      <alignment wrapText="0" shrinkToFit="0"/>
    </dxf>
    <dxf>
      <fill>
        <patternFill patternType="solid">
          <fgColor rgb="FFF3F3F3"/>
          <bgColor rgb="FFF3F3F3"/>
        </patternFill>
      </fill>
      <alignment wrapText="0" shrinkToFit="0"/>
    </dxf>
    <dxf>
      <fill>
        <patternFill patternType="solid">
          <fgColor rgb="FFFFA1A1"/>
          <bgColor rgb="FFFFA1A1"/>
        </patternFill>
      </fill>
      <alignment wrapText="0" shrinkToFit="0"/>
    </dxf>
    <dxf>
      <fill>
        <patternFill patternType="solid">
          <fgColor rgb="FFEAD1DC"/>
          <bgColor rgb="FFEAD1DC"/>
        </patternFill>
      </fill>
      <alignment wrapText="0" shrinkToFit="0"/>
    </dxf>
    <dxf>
      <fill>
        <patternFill patternType="solid">
          <fgColor rgb="FFC9DAF8"/>
          <bgColor rgb="FFC9DAF8"/>
        </patternFill>
      </fill>
      <alignment wrapText="0" shrinkToFit="0"/>
    </dxf>
    <dxf>
      <fill>
        <patternFill patternType="solid">
          <fgColor rgb="FFB7E1CD"/>
          <bgColor rgb="FFB7E1CD"/>
        </patternFill>
      </fill>
      <alignment wrapText="0" shrinkToFit="0"/>
    </dxf>
    <dxf>
      <fill>
        <patternFill patternType="solid">
          <fgColor rgb="FFFCE5CD"/>
          <bgColor rgb="FFFCE5CD"/>
        </patternFill>
      </fill>
      <alignment wrapText="0" shrinkToFit="0"/>
    </dxf>
    <dxf>
      <fill>
        <patternFill patternType="solid">
          <fgColor rgb="FFFCE5CD"/>
          <bgColor rgb="FFFCE5CD"/>
        </patternFill>
      </fill>
      <alignment wrapText="0" shrinkToFit="0"/>
    </dxf>
    <dxf>
      <fill>
        <patternFill patternType="solid">
          <fgColor rgb="FFFCE5CD"/>
          <bgColor rgb="FFFCE5CD"/>
        </patternFill>
      </fill>
      <alignment wrapText="0" shrinkToFit="0"/>
    </dxf>
    <dxf>
      <fill>
        <patternFill patternType="solid">
          <fgColor rgb="FFB7E1CD"/>
          <bgColor rgb="FFB7E1CD"/>
        </patternFill>
      </fill>
      <alignment wrapText="0" shrinkToFit="0"/>
    </dxf>
    <dxf>
      <fill>
        <patternFill patternType="solid">
          <fgColor rgb="FFC9DAF8"/>
          <bgColor rgb="FFC9DAF8"/>
        </patternFill>
      </fill>
      <alignment wrapText="0" shrinkToFit="0"/>
    </dxf>
    <dxf>
      <fill>
        <patternFill patternType="solid">
          <fgColor rgb="FFEAD1DC"/>
          <bgColor rgb="FFEAD1DC"/>
        </patternFill>
      </fill>
      <alignment wrapText="0" shrinkToFit="0"/>
    </dxf>
    <dxf>
      <fill>
        <patternFill patternType="solid">
          <fgColor rgb="FFFFA1A1"/>
          <bgColor rgb="FFFFA1A1"/>
        </patternFill>
      </fill>
      <alignment wrapText="0" shrinkToFit="0"/>
    </dxf>
    <dxf>
      <fill>
        <patternFill patternType="solid">
          <fgColor rgb="FFF3F3F3"/>
          <bgColor rgb="FFF3F3F3"/>
        </patternFill>
      </fill>
      <alignment wrapText="0" shrinkToFit="0"/>
    </dxf>
    <dxf>
      <fill>
        <patternFill patternType="solid">
          <fgColor rgb="FFB7E1CD"/>
          <bgColor rgb="FFB7E1CD"/>
        </patternFill>
      </fill>
      <alignment wrapText="0" shrinkToFit="0"/>
    </dxf>
    <dxf>
      <fill>
        <patternFill patternType="solid">
          <fgColor rgb="FFC9DAF8"/>
          <bgColor rgb="FFC9DAF8"/>
        </patternFill>
      </fill>
      <alignment wrapText="0" shrinkToFit="0"/>
    </dxf>
    <dxf>
      <fill>
        <patternFill patternType="solid">
          <fgColor rgb="FFEAD1DC"/>
          <bgColor rgb="FFEAD1DC"/>
        </patternFill>
      </fill>
      <alignment wrapText="0" shrinkToFit="0"/>
    </dxf>
    <dxf>
      <fill>
        <patternFill patternType="solid">
          <fgColor rgb="FFFFA1A1"/>
          <bgColor rgb="FFFFA1A1"/>
        </patternFill>
      </fill>
      <alignment wrapText="0" shrinkToFit="0"/>
    </dxf>
    <dxf>
      <fill>
        <patternFill patternType="solid">
          <fgColor rgb="FFF3F3F3"/>
          <bgColor rgb="FFF3F3F3"/>
        </patternFill>
      </fill>
      <alignment wrapText="0" shrinkToFit="0"/>
    </dxf>
    <dxf>
      <fill>
        <patternFill patternType="solid">
          <fgColor rgb="FFE69138"/>
          <bgColor rgb="FFE69138"/>
        </patternFill>
      </fill>
      <alignment wrapText="0" shrinkToFit="0"/>
    </dxf>
    <dxf>
      <fill>
        <patternFill patternType="solid">
          <fgColor rgb="FFF3F3F3"/>
          <bgColor rgb="FFF3F3F3"/>
        </patternFill>
      </fill>
      <alignment wrapText="0" shrinkToFit="0"/>
    </dxf>
    <dxf>
      <fill>
        <patternFill patternType="solid">
          <fgColor rgb="FFFFA1A1"/>
          <bgColor rgb="FFFFA1A1"/>
        </patternFill>
      </fill>
      <alignment wrapText="0" shrinkToFit="0"/>
    </dxf>
    <dxf>
      <fill>
        <patternFill patternType="solid">
          <fgColor rgb="FFEAD1DC"/>
          <bgColor rgb="FFEAD1DC"/>
        </patternFill>
      </fill>
      <alignment wrapText="0" shrinkToFit="0"/>
    </dxf>
    <dxf>
      <fill>
        <patternFill patternType="solid">
          <fgColor rgb="FFC9DAF8"/>
          <bgColor rgb="FFC9DAF8"/>
        </patternFill>
      </fill>
      <alignment wrapText="0" shrinkToFit="0"/>
    </dxf>
    <dxf>
      <fill>
        <patternFill patternType="solid">
          <fgColor rgb="FFB7E1CD"/>
          <bgColor rgb="FFB7E1CD"/>
        </patternFill>
      </fill>
      <alignment wrapText="0" shrinkToFit="0"/>
    </dxf>
    <dxf>
      <fill>
        <patternFill patternType="solid">
          <fgColor rgb="FFFCE5CD"/>
          <bgColor rgb="FFFCE5CD"/>
        </patternFill>
      </fill>
      <alignment wrapText="0" shrinkToFit="0"/>
    </dxf>
    <dxf>
      <fill>
        <patternFill patternType="solid">
          <fgColor rgb="FFFCE5CD"/>
          <bgColor rgb="FFFCE5CD"/>
        </patternFill>
      </fill>
      <alignment wrapText="0" shrinkToFit="0"/>
    </dxf>
    <dxf>
      <fill>
        <patternFill patternType="solid">
          <fgColor rgb="FFFCE5CD"/>
          <bgColor rgb="FFFCE5CD"/>
        </patternFill>
      </fill>
      <alignment wrapText="0" shrinkToFit="0"/>
    </dxf>
    <dxf>
      <fill>
        <patternFill patternType="solid">
          <fgColor rgb="FFB7E1CD"/>
          <bgColor rgb="FFB7E1CD"/>
        </patternFill>
      </fill>
      <alignment wrapText="0" shrinkToFit="0"/>
    </dxf>
    <dxf>
      <fill>
        <patternFill patternType="solid">
          <fgColor rgb="FFC9DAF8"/>
          <bgColor rgb="FFC9DAF8"/>
        </patternFill>
      </fill>
      <alignment wrapText="0" shrinkToFit="0"/>
    </dxf>
    <dxf>
      <fill>
        <patternFill patternType="solid">
          <fgColor rgb="FFEAD1DC"/>
          <bgColor rgb="FFEAD1DC"/>
        </patternFill>
      </fill>
      <alignment wrapText="0" shrinkToFit="0"/>
    </dxf>
    <dxf>
      <fill>
        <patternFill patternType="solid">
          <fgColor rgb="FFFFA1A1"/>
          <bgColor rgb="FFFFA1A1"/>
        </patternFill>
      </fill>
      <alignment wrapText="0" shrinkToFit="0"/>
    </dxf>
    <dxf>
      <fill>
        <patternFill patternType="solid">
          <fgColor rgb="FFF3F3F3"/>
          <bgColor rgb="FFF3F3F3"/>
        </patternFill>
      </fill>
      <alignment wrapText="0" shrinkToFit="0"/>
    </dxf>
    <dxf>
      <fill>
        <patternFill patternType="solid">
          <fgColor rgb="FFB7E1CD"/>
          <bgColor rgb="FFB7E1CD"/>
        </patternFill>
      </fill>
      <alignment wrapText="0" shrinkToFit="0"/>
    </dxf>
    <dxf>
      <fill>
        <patternFill patternType="solid">
          <fgColor rgb="FFC9DAF8"/>
          <bgColor rgb="FFC9DAF8"/>
        </patternFill>
      </fill>
      <alignment wrapText="0" shrinkToFit="0"/>
    </dxf>
    <dxf>
      <fill>
        <patternFill patternType="solid">
          <fgColor rgb="FFEAD1DC"/>
          <bgColor rgb="FFEAD1DC"/>
        </patternFill>
      </fill>
      <alignment wrapText="0" shrinkToFit="0"/>
    </dxf>
    <dxf>
      <fill>
        <patternFill patternType="solid">
          <fgColor rgb="FFFFA1A1"/>
          <bgColor rgb="FFFFA1A1"/>
        </patternFill>
      </fill>
      <alignment wrapText="0" shrinkToFit="0"/>
    </dxf>
    <dxf>
      <fill>
        <patternFill patternType="solid">
          <fgColor rgb="FFF3F3F3"/>
          <bgColor rgb="FFF3F3F3"/>
        </patternFill>
      </fill>
      <alignment wrapText="0" shrinkToFit="0"/>
    </dxf>
    <dxf>
      <fill>
        <patternFill patternType="solid">
          <fgColor rgb="FFE69138"/>
          <bgColor rgb="FFE69138"/>
        </patternFill>
      </fill>
      <alignment wrapText="0" shrinkToFit="0"/>
    </dxf>
    <dxf>
      <fill>
        <patternFill patternType="solid">
          <fgColor rgb="FFF3F3F3"/>
          <bgColor rgb="FFF3F3F3"/>
        </patternFill>
      </fill>
      <alignment wrapText="0" shrinkToFit="0"/>
    </dxf>
    <dxf>
      <fill>
        <patternFill patternType="solid">
          <fgColor rgb="FFFFA1A1"/>
          <bgColor rgb="FFFFA1A1"/>
        </patternFill>
      </fill>
      <alignment wrapText="0" shrinkToFit="0"/>
    </dxf>
    <dxf>
      <fill>
        <patternFill patternType="solid">
          <fgColor rgb="FFEAD1DC"/>
          <bgColor rgb="FFEAD1DC"/>
        </patternFill>
      </fill>
      <alignment wrapText="0" shrinkToFit="0"/>
    </dxf>
    <dxf>
      <fill>
        <patternFill patternType="solid">
          <fgColor rgb="FFC9DAF8"/>
          <bgColor rgb="FFC9DAF8"/>
        </patternFill>
      </fill>
      <alignment wrapText="0" shrinkToFit="0"/>
    </dxf>
    <dxf>
      <fill>
        <patternFill patternType="solid">
          <fgColor rgb="FFB7E1CD"/>
          <bgColor rgb="FFB7E1CD"/>
        </patternFill>
      </fill>
      <alignment wrapText="0" shrinkToFit="0"/>
    </dxf>
    <dxf>
      <fill>
        <patternFill patternType="solid">
          <fgColor rgb="FFFCE5CD"/>
          <bgColor rgb="FFFCE5CD"/>
        </patternFill>
      </fill>
      <alignment wrapText="0" shrinkToFit="0"/>
    </dxf>
    <dxf>
      <fill>
        <patternFill patternType="solid">
          <fgColor rgb="FFFCE5CD"/>
          <bgColor rgb="FFFCE5CD"/>
        </patternFill>
      </fill>
      <alignment wrapText="0" shrinkToFit="0"/>
    </dxf>
    <dxf>
      <fill>
        <patternFill patternType="solid">
          <fgColor rgb="FFFCE5CD"/>
          <bgColor rgb="FFFCE5CD"/>
        </patternFill>
      </fill>
      <alignment wrapText="0" shrinkToFit="0"/>
    </dxf>
    <dxf>
      <fill>
        <patternFill patternType="solid">
          <fgColor rgb="FFB7E1CD"/>
          <bgColor rgb="FFB7E1CD"/>
        </patternFill>
      </fill>
      <alignment wrapText="0" shrinkToFit="0"/>
    </dxf>
    <dxf>
      <fill>
        <patternFill patternType="solid">
          <fgColor rgb="FFC9DAF8"/>
          <bgColor rgb="FFC9DAF8"/>
        </patternFill>
      </fill>
      <alignment wrapText="0" shrinkToFit="0"/>
    </dxf>
    <dxf>
      <fill>
        <patternFill patternType="solid">
          <fgColor rgb="FFEAD1DC"/>
          <bgColor rgb="FFEAD1DC"/>
        </patternFill>
      </fill>
      <alignment wrapText="0" shrinkToFit="0"/>
    </dxf>
    <dxf>
      <fill>
        <patternFill patternType="solid">
          <fgColor rgb="FFFFA1A1"/>
          <bgColor rgb="FFFFA1A1"/>
        </patternFill>
      </fill>
      <alignment wrapText="0" shrinkToFit="0"/>
    </dxf>
    <dxf>
      <fill>
        <patternFill patternType="solid">
          <fgColor rgb="FFF3F3F3"/>
          <bgColor rgb="FFF3F3F3"/>
        </patternFill>
      </fill>
      <alignment wrapText="0" shrinkToFit="0"/>
    </dxf>
    <dxf>
      <fill>
        <patternFill patternType="solid">
          <fgColor rgb="FFB7E1CD"/>
          <bgColor rgb="FFB7E1CD"/>
        </patternFill>
      </fill>
      <alignment wrapText="0" shrinkToFit="0"/>
    </dxf>
    <dxf>
      <fill>
        <patternFill patternType="solid">
          <fgColor rgb="FFC9DAF8"/>
          <bgColor rgb="FFC9DAF8"/>
        </patternFill>
      </fill>
      <alignment wrapText="0" shrinkToFit="0"/>
    </dxf>
    <dxf>
      <fill>
        <patternFill patternType="solid">
          <fgColor rgb="FFEAD1DC"/>
          <bgColor rgb="FFEAD1DC"/>
        </patternFill>
      </fill>
      <alignment wrapText="0" shrinkToFit="0"/>
    </dxf>
    <dxf>
      <fill>
        <patternFill patternType="solid">
          <fgColor rgb="FFFFA1A1"/>
          <bgColor rgb="FFFFA1A1"/>
        </patternFill>
      </fill>
      <alignment wrapText="0" shrinkToFit="0"/>
    </dxf>
    <dxf>
      <fill>
        <patternFill patternType="solid">
          <fgColor rgb="FFF3F3F3"/>
          <bgColor rgb="FFF3F3F3"/>
        </patternFill>
      </fill>
      <alignment wrapText="0" shrinkToFit="0"/>
    </dxf>
    <dxf>
      <fill>
        <patternFill patternType="solid">
          <fgColor rgb="FFE69138"/>
          <bgColor rgb="FFE69138"/>
        </patternFill>
      </fill>
      <alignment wrapText="0" shrinkToFit="0"/>
    </dxf>
    <dxf>
      <fill>
        <patternFill patternType="solid">
          <fgColor rgb="FFF3F3F3"/>
          <bgColor rgb="FFF3F3F3"/>
        </patternFill>
      </fill>
      <alignment wrapText="0" shrinkToFit="0"/>
    </dxf>
    <dxf>
      <fill>
        <patternFill patternType="solid">
          <fgColor rgb="FFFFA1A1"/>
          <bgColor rgb="FFFFA1A1"/>
        </patternFill>
      </fill>
      <alignment wrapText="0" shrinkToFit="0"/>
    </dxf>
    <dxf>
      <fill>
        <patternFill patternType="solid">
          <fgColor rgb="FFEAD1DC"/>
          <bgColor rgb="FFEAD1DC"/>
        </patternFill>
      </fill>
      <alignment wrapText="0" shrinkToFit="0"/>
    </dxf>
    <dxf>
      <fill>
        <patternFill patternType="solid">
          <fgColor rgb="FFC9DAF8"/>
          <bgColor rgb="FFC9DAF8"/>
        </patternFill>
      </fill>
      <alignment wrapText="0" shrinkToFit="0"/>
    </dxf>
    <dxf>
      <fill>
        <patternFill patternType="solid">
          <fgColor rgb="FFB7E1CD"/>
          <bgColor rgb="FFB7E1CD"/>
        </patternFill>
      </fill>
      <alignment wrapText="0" shrinkToFit="0"/>
    </dxf>
    <dxf>
      <fill>
        <patternFill patternType="solid">
          <fgColor rgb="FFFCE5CD"/>
          <bgColor rgb="FFFCE5CD"/>
        </patternFill>
      </fill>
      <alignment wrapText="0" shrinkToFit="0"/>
    </dxf>
    <dxf>
      <fill>
        <patternFill patternType="solid">
          <fgColor rgb="FFFCE5CD"/>
          <bgColor rgb="FFFCE5CD"/>
        </patternFill>
      </fill>
      <alignment wrapText="0" shrinkToFit="0"/>
    </dxf>
    <dxf>
      <fill>
        <patternFill patternType="solid">
          <fgColor rgb="FFFCE5CD"/>
          <bgColor rgb="FFFCE5CD"/>
        </patternFill>
      </fill>
      <alignment wrapText="0" shrinkToFit="0"/>
    </dxf>
    <dxf>
      <fill>
        <patternFill patternType="solid">
          <fgColor rgb="FFB7E1CD"/>
          <bgColor rgb="FFB7E1CD"/>
        </patternFill>
      </fill>
      <alignment wrapText="0" shrinkToFit="0"/>
    </dxf>
    <dxf>
      <fill>
        <patternFill patternType="solid">
          <fgColor rgb="FFC9DAF8"/>
          <bgColor rgb="FFC9DAF8"/>
        </patternFill>
      </fill>
      <alignment wrapText="0" shrinkToFit="0"/>
    </dxf>
    <dxf>
      <fill>
        <patternFill patternType="solid">
          <fgColor rgb="FFEAD1DC"/>
          <bgColor rgb="FFEAD1DC"/>
        </patternFill>
      </fill>
      <alignment wrapText="0" shrinkToFit="0"/>
    </dxf>
    <dxf>
      <fill>
        <patternFill patternType="solid">
          <fgColor rgb="FFFFA1A1"/>
          <bgColor rgb="FFFFA1A1"/>
        </patternFill>
      </fill>
      <alignment wrapText="0" shrinkToFit="0"/>
    </dxf>
    <dxf>
      <fill>
        <patternFill patternType="solid">
          <fgColor rgb="FFF3F3F3"/>
          <bgColor rgb="FFF3F3F3"/>
        </patternFill>
      </fill>
      <alignment wrapText="0" shrinkToFit="0"/>
    </dxf>
    <dxf>
      <fill>
        <patternFill patternType="solid">
          <fgColor rgb="FFB7E1CD"/>
          <bgColor rgb="FFB7E1CD"/>
        </patternFill>
      </fill>
      <alignment wrapText="0" shrinkToFit="0"/>
    </dxf>
    <dxf>
      <fill>
        <patternFill patternType="solid">
          <fgColor rgb="FFC9DAF8"/>
          <bgColor rgb="FFC9DAF8"/>
        </patternFill>
      </fill>
      <alignment wrapText="0" shrinkToFit="0"/>
    </dxf>
    <dxf>
      <fill>
        <patternFill patternType="solid">
          <fgColor rgb="FFEAD1DC"/>
          <bgColor rgb="FFEAD1DC"/>
        </patternFill>
      </fill>
      <alignment wrapText="0" shrinkToFit="0"/>
    </dxf>
    <dxf>
      <fill>
        <patternFill patternType="solid">
          <fgColor rgb="FFFFA1A1"/>
          <bgColor rgb="FFFFA1A1"/>
        </patternFill>
      </fill>
      <alignment wrapText="0" shrinkToFit="0"/>
    </dxf>
    <dxf>
      <fill>
        <patternFill patternType="solid">
          <fgColor rgb="FFF3F3F3"/>
          <bgColor rgb="FFF3F3F3"/>
        </patternFill>
      </fill>
      <alignment wrapText="0" shrinkToFit="0"/>
    </dxf>
    <dxf>
      <fill>
        <patternFill patternType="solid">
          <fgColor rgb="FFE69138"/>
          <bgColor rgb="FFE69138"/>
        </patternFill>
      </fill>
      <alignment wrapText="0" shrinkToFit="0"/>
    </dxf>
    <dxf>
      <fill>
        <patternFill patternType="solid">
          <fgColor rgb="FFF3F3F3"/>
          <bgColor rgb="FFF3F3F3"/>
        </patternFill>
      </fill>
      <alignment wrapText="0" shrinkToFit="0"/>
    </dxf>
    <dxf>
      <fill>
        <patternFill patternType="solid">
          <fgColor rgb="FFFFA1A1"/>
          <bgColor rgb="FFFFA1A1"/>
        </patternFill>
      </fill>
      <alignment wrapText="0" shrinkToFit="0"/>
    </dxf>
    <dxf>
      <fill>
        <patternFill patternType="solid">
          <fgColor rgb="FFEAD1DC"/>
          <bgColor rgb="FFEAD1DC"/>
        </patternFill>
      </fill>
      <alignment wrapText="0" shrinkToFit="0"/>
    </dxf>
    <dxf>
      <fill>
        <patternFill patternType="solid">
          <fgColor rgb="FFC9DAF8"/>
          <bgColor rgb="FFC9DAF8"/>
        </patternFill>
      </fill>
      <alignment wrapText="0" shrinkToFit="0"/>
    </dxf>
    <dxf>
      <fill>
        <patternFill patternType="solid">
          <fgColor rgb="FFB7E1CD"/>
          <bgColor rgb="FFB7E1CD"/>
        </patternFill>
      </fill>
      <alignment wrapText="0" shrinkToFit="0"/>
    </dxf>
    <dxf>
      <fill>
        <patternFill patternType="solid">
          <fgColor rgb="FFFCE5CD"/>
          <bgColor rgb="FFFCE5CD"/>
        </patternFill>
      </fill>
      <alignment wrapText="0" shrinkToFit="0"/>
    </dxf>
    <dxf>
      <fill>
        <patternFill patternType="solid">
          <fgColor rgb="FFFCE5CD"/>
          <bgColor rgb="FFFCE5CD"/>
        </patternFill>
      </fill>
      <alignment wrapText="0" shrinkToFit="0"/>
    </dxf>
    <dxf>
      <fill>
        <patternFill patternType="solid">
          <fgColor rgb="FFFCE5CD"/>
          <bgColor rgb="FFFCE5CD"/>
        </patternFill>
      </fill>
      <alignment wrapText="0" shrinkToFit="0"/>
    </dxf>
    <dxf>
      <fill>
        <patternFill patternType="solid">
          <fgColor rgb="FFB7E1CD"/>
          <bgColor rgb="FFB7E1CD"/>
        </patternFill>
      </fill>
      <alignment wrapText="0" shrinkToFit="0"/>
    </dxf>
    <dxf>
      <fill>
        <patternFill patternType="solid">
          <fgColor rgb="FFC9DAF8"/>
          <bgColor rgb="FFC9DAF8"/>
        </patternFill>
      </fill>
      <alignment wrapText="0" shrinkToFit="0"/>
    </dxf>
    <dxf>
      <fill>
        <patternFill patternType="solid">
          <fgColor rgb="FFEAD1DC"/>
          <bgColor rgb="FFEAD1DC"/>
        </patternFill>
      </fill>
      <alignment wrapText="0" shrinkToFit="0"/>
    </dxf>
    <dxf>
      <fill>
        <patternFill patternType="solid">
          <fgColor rgb="FFFFA1A1"/>
          <bgColor rgb="FFFFA1A1"/>
        </patternFill>
      </fill>
      <alignment wrapText="0" shrinkToFit="0"/>
    </dxf>
    <dxf>
      <fill>
        <patternFill patternType="solid">
          <fgColor rgb="FFF3F3F3"/>
          <bgColor rgb="FFF3F3F3"/>
        </patternFill>
      </fill>
      <alignment wrapText="0" shrinkToFit="0"/>
    </dxf>
    <dxf>
      <fill>
        <patternFill patternType="solid">
          <fgColor rgb="FFB7E1CD"/>
          <bgColor rgb="FFB7E1CD"/>
        </patternFill>
      </fill>
      <alignment wrapText="0" shrinkToFit="0"/>
    </dxf>
    <dxf>
      <fill>
        <patternFill patternType="solid">
          <fgColor rgb="FFC9DAF8"/>
          <bgColor rgb="FFC9DAF8"/>
        </patternFill>
      </fill>
      <alignment wrapText="0" shrinkToFit="0"/>
    </dxf>
    <dxf>
      <fill>
        <patternFill patternType="solid">
          <fgColor rgb="FFEAD1DC"/>
          <bgColor rgb="FFEAD1DC"/>
        </patternFill>
      </fill>
      <alignment wrapText="0" shrinkToFit="0"/>
    </dxf>
    <dxf>
      <fill>
        <patternFill patternType="solid">
          <fgColor rgb="FFFFA1A1"/>
          <bgColor rgb="FFFFA1A1"/>
        </patternFill>
      </fill>
      <alignment wrapText="0" shrinkToFit="0"/>
    </dxf>
    <dxf>
      <fill>
        <patternFill patternType="solid">
          <fgColor rgb="FFF3F3F3"/>
          <bgColor rgb="FFF3F3F3"/>
        </patternFill>
      </fill>
      <alignment wrapText="0" shrinkToFit="0"/>
    </dxf>
    <dxf>
      <fill>
        <patternFill patternType="solid">
          <fgColor rgb="FFF3F3F3"/>
          <bgColor rgb="FFF3F3F3"/>
        </patternFill>
      </fill>
      <alignment wrapText="0" shrinkToFit="0"/>
    </dxf>
    <dxf>
      <fill>
        <patternFill patternType="solid">
          <fgColor rgb="FFFFA1A1"/>
          <bgColor rgb="FFFFA1A1"/>
        </patternFill>
      </fill>
      <alignment wrapText="0" shrinkToFit="0"/>
    </dxf>
    <dxf>
      <fill>
        <patternFill patternType="solid">
          <fgColor rgb="FFEAD1DC"/>
          <bgColor rgb="FFEAD1DC"/>
        </patternFill>
      </fill>
      <alignment wrapText="0" shrinkToFit="0"/>
    </dxf>
    <dxf>
      <fill>
        <patternFill patternType="solid">
          <fgColor rgb="FFC9DAF8"/>
          <bgColor rgb="FFC9DAF8"/>
        </patternFill>
      </fill>
      <alignment wrapText="0" shrinkToFit="0"/>
    </dxf>
    <dxf>
      <fill>
        <patternFill patternType="solid">
          <fgColor rgb="FFB7E1CD"/>
          <bgColor rgb="FFB7E1CD"/>
        </patternFill>
      </fill>
      <alignment wrapText="0" shrinkToFit="0"/>
    </dxf>
    <dxf>
      <fill>
        <patternFill patternType="solid">
          <fgColor rgb="FFFCE5CD"/>
          <bgColor rgb="FFFCE5CD"/>
        </patternFill>
      </fill>
      <alignment wrapText="0" shrinkToFit="0"/>
    </dxf>
    <dxf>
      <fill>
        <patternFill patternType="solid">
          <fgColor rgb="FFF3F3F3"/>
          <bgColor rgb="FFF3F3F3"/>
        </patternFill>
      </fill>
      <alignment wrapText="0" shrinkToFit="0"/>
    </dxf>
    <dxf>
      <fill>
        <patternFill patternType="solid">
          <fgColor rgb="FFFFA1A1"/>
          <bgColor rgb="FFFFA1A1"/>
        </patternFill>
      </fill>
      <alignment wrapText="0" shrinkToFit="0"/>
    </dxf>
    <dxf>
      <fill>
        <patternFill patternType="solid">
          <fgColor rgb="FFEAD1DC"/>
          <bgColor rgb="FFEAD1DC"/>
        </patternFill>
      </fill>
      <alignment wrapText="0" shrinkToFit="0"/>
    </dxf>
    <dxf>
      <fill>
        <patternFill patternType="solid">
          <fgColor rgb="FFC9DAF8"/>
          <bgColor rgb="FFC9DAF8"/>
        </patternFill>
      </fill>
      <alignment wrapText="0" shrinkToFit="0"/>
    </dxf>
    <dxf>
      <fill>
        <patternFill patternType="solid">
          <fgColor rgb="FFB7E1CD"/>
          <bgColor rgb="FFB7E1CD"/>
        </patternFill>
      </fill>
      <alignment wrapText="0" shrinkToFit="0"/>
    </dxf>
    <dxf>
      <fill>
        <patternFill patternType="solid">
          <fgColor rgb="FFFCE5CD"/>
          <bgColor rgb="FFFCE5CD"/>
        </patternFill>
      </fill>
      <alignment wrapText="0" shrinkToFit="0"/>
    </dxf>
    <dxf>
      <fill>
        <patternFill patternType="solid">
          <fgColor rgb="FFE69138"/>
          <bgColor rgb="FFE69138"/>
        </patternFill>
      </fill>
      <alignment wrapText="0" shrinkToFit="0"/>
    </dxf>
    <dxf>
      <fill>
        <patternFill patternType="solid">
          <fgColor rgb="FFF3F3F3"/>
          <bgColor rgb="FFF3F3F3"/>
        </patternFill>
      </fill>
      <alignment wrapText="0" shrinkToFit="0"/>
    </dxf>
    <dxf>
      <fill>
        <patternFill patternType="solid">
          <fgColor rgb="FFFFA1A1"/>
          <bgColor rgb="FFFFA1A1"/>
        </patternFill>
      </fill>
      <alignment wrapText="0" shrinkToFit="0"/>
    </dxf>
    <dxf>
      <fill>
        <patternFill patternType="solid">
          <fgColor rgb="FFEAD1DC"/>
          <bgColor rgb="FFEAD1DC"/>
        </patternFill>
      </fill>
      <alignment wrapText="0" shrinkToFit="0"/>
    </dxf>
    <dxf>
      <fill>
        <patternFill patternType="solid">
          <fgColor rgb="FFC9DAF8"/>
          <bgColor rgb="FFC9DAF8"/>
        </patternFill>
      </fill>
      <alignment wrapText="0" shrinkToFit="0"/>
    </dxf>
    <dxf>
      <fill>
        <patternFill patternType="solid">
          <fgColor rgb="FFB7E1CD"/>
          <bgColor rgb="FFB7E1CD"/>
        </patternFill>
      </fill>
      <alignment wrapText="0" shrinkToFit="0"/>
    </dxf>
    <dxf>
      <fill>
        <patternFill patternType="solid">
          <fgColor rgb="FFFCE5CD"/>
          <bgColor rgb="FFFCE5CD"/>
        </patternFill>
      </fill>
      <alignment wrapText="0" shrinkToFit="0"/>
    </dxf>
    <dxf>
      <fill>
        <patternFill patternType="solid">
          <fgColor rgb="FFFCE5CD"/>
          <bgColor rgb="FFFCE5CD"/>
        </patternFill>
      </fill>
      <alignment wrapText="0" shrinkToFit="0"/>
    </dxf>
    <dxf>
      <fill>
        <patternFill patternType="solid">
          <fgColor rgb="FFFCE5CD"/>
          <bgColor rgb="FFFCE5CD"/>
        </patternFill>
      </fill>
      <alignment wrapText="0" shrinkToFit="0"/>
    </dxf>
    <dxf>
      <fill>
        <patternFill patternType="solid">
          <fgColor rgb="FFB7E1CD"/>
          <bgColor rgb="FFB7E1CD"/>
        </patternFill>
      </fill>
      <alignment wrapText="0" shrinkToFit="0"/>
    </dxf>
    <dxf>
      <fill>
        <patternFill patternType="solid">
          <fgColor rgb="FFC9DAF8"/>
          <bgColor rgb="FFC9DAF8"/>
        </patternFill>
      </fill>
      <alignment wrapText="0" shrinkToFit="0"/>
    </dxf>
    <dxf>
      <fill>
        <patternFill patternType="solid">
          <fgColor rgb="FFEAD1DC"/>
          <bgColor rgb="FFEAD1DC"/>
        </patternFill>
      </fill>
      <alignment wrapText="0" shrinkToFit="0"/>
    </dxf>
    <dxf>
      <fill>
        <patternFill patternType="solid">
          <fgColor rgb="FFFFA1A1"/>
          <bgColor rgb="FFFFA1A1"/>
        </patternFill>
      </fill>
      <alignment wrapText="0" shrinkToFit="0"/>
    </dxf>
    <dxf>
      <fill>
        <patternFill patternType="solid">
          <fgColor rgb="FFF3F3F3"/>
          <bgColor rgb="FFF3F3F3"/>
        </patternFill>
      </fill>
      <alignment wrapText="0" shrinkToFit="0"/>
    </dxf>
    <dxf>
      <fill>
        <patternFill patternType="solid">
          <fgColor rgb="FFB7E1CD"/>
          <bgColor rgb="FFB7E1CD"/>
        </patternFill>
      </fill>
      <alignment wrapText="0" shrinkToFit="0"/>
    </dxf>
    <dxf>
      <fill>
        <patternFill patternType="solid">
          <fgColor rgb="FFC9DAF8"/>
          <bgColor rgb="FFC9DAF8"/>
        </patternFill>
      </fill>
      <alignment wrapText="0" shrinkToFit="0"/>
    </dxf>
    <dxf>
      <fill>
        <patternFill patternType="solid">
          <fgColor rgb="FFEAD1DC"/>
          <bgColor rgb="FFEAD1DC"/>
        </patternFill>
      </fill>
      <alignment wrapText="0" shrinkToFit="0"/>
    </dxf>
    <dxf>
      <fill>
        <patternFill patternType="solid">
          <fgColor rgb="FFFFA1A1"/>
          <bgColor rgb="FFFFA1A1"/>
        </patternFill>
      </fill>
      <alignment wrapText="0" shrinkToFit="0"/>
    </dxf>
    <dxf>
      <fill>
        <patternFill patternType="solid">
          <fgColor rgb="FFF3F3F3"/>
          <bgColor rgb="FFF3F3F3"/>
        </patternFill>
      </fill>
      <alignment wrapText="0" shrinkToFit="0"/>
    </dxf>
    <dxf>
      <fill>
        <patternFill patternType="solid">
          <fgColor rgb="FFE69138"/>
          <bgColor rgb="FFE69138"/>
        </patternFill>
      </fill>
      <alignment wrapText="0" shrinkToFit="0"/>
    </dxf>
    <dxf>
      <fill>
        <patternFill patternType="solid">
          <fgColor rgb="FFE69138"/>
          <bgColor rgb="FFE69138"/>
        </patternFill>
      </fill>
      <alignment wrapText="0" shrinkToFit="0"/>
    </dxf>
    <dxf>
      <fill>
        <patternFill patternType="solid">
          <fgColor rgb="FFE69138"/>
          <bgColor rgb="FFE69138"/>
        </patternFill>
      </fill>
      <alignment wrapText="0" shrinkToFit="0"/>
    </dxf>
    <dxf>
      <fill>
        <patternFill patternType="solid">
          <fgColor rgb="FFF3F3F3"/>
          <bgColor rgb="FFF3F3F3"/>
        </patternFill>
      </fill>
      <alignment wrapText="0" shrinkToFit="0"/>
    </dxf>
    <dxf>
      <fill>
        <patternFill patternType="solid">
          <fgColor rgb="FFFFA1A1"/>
          <bgColor rgb="FFFFA1A1"/>
        </patternFill>
      </fill>
      <alignment wrapText="0" shrinkToFit="0"/>
    </dxf>
    <dxf>
      <fill>
        <patternFill patternType="solid">
          <fgColor rgb="FFEAD1DC"/>
          <bgColor rgb="FFEAD1DC"/>
        </patternFill>
      </fill>
      <alignment wrapText="0" shrinkToFit="0"/>
    </dxf>
    <dxf>
      <fill>
        <patternFill patternType="solid">
          <fgColor rgb="FFC9DAF8"/>
          <bgColor rgb="FFC9DAF8"/>
        </patternFill>
      </fill>
      <alignment wrapText="0" shrinkToFit="0"/>
    </dxf>
    <dxf>
      <fill>
        <patternFill patternType="solid">
          <fgColor rgb="FFB7E1CD"/>
          <bgColor rgb="FFB7E1CD"/>
        </patternFill>
      </fill>
      <alignment wrapText="0" shrinkToFit="0"/>
    </dxf>
    <dxf>
      <fill>
        <patternFill patternType="solid">
          <fgColor rgb="FFFCE5CD"/>
          <bgColor rgb="FFFCE5CD"/>
        </patternFill>
      </fill>
      <alignment wrapText="0" shrinkToFit="0"/>
    </dxf>
    <dxf>
      <fill>
        <patternFill patternType="solid">
          <fgColor rgb="FFFCE5CD"/>
          <bgColor rgb="FFFCE5CD"/>
        </patternFill>
      </fill>
      <alignment wrapText="0" shrinkToFit="0"/>
    </dxf>
    <dxf>
      <fill>
        <patternFill patternType="solid">
          <fgColor rgb="FFFCE5CD"/>
          <bgColor rgb="FFFCE5CD"/>
        </patternFill>
      </fill>
      <alignment wrapText="0" shrinkToFit="0"/>
    </dxf>
    <dxf>
      <fill>
        <patternFill patternType="solid">
          <fgColor rgb="FFB7E1CD"/>
          <bgColor rgb="FFB7E1CD"/>
        </patternFill>
      </fill>
      <alignment wrapText="0" shrinkToFit="0"/>
    </dxf>
    <dxf>
      <fill>
        <patternFill patternType="solid">
          <fgColor rgb="FFC9DAF8"/>
          <bgColor rgb="FFC9DAF8"/>
        </patternFill>
      </fill>
      <alignment wrapText="0" shrinkToFit="0"/>
    </dxf>
    <dxf>
      <fill>
        <patternFill patternType="solid">
          <fgColor rgb="FFEAD1DC"/>
          <bgColor rgb="FFEAD1DC"/>
        </patternFill>
      </fill>
      <alignment wrapText="0" shrinkToFit="0"/>
    </dxf>
    <dxf>
      <fill>
        <patternFill patternType="solid">
          <fgColor rgb="FFFFA1A1"/>
          <bgColor rgb="FFFFA1A1"/>
        </patternFill>
      </fill>
      <alignment wrapText="0" shrinkToFit="0"/>
    </dxf>
    <dxf>
      <fill>
        <patternFill patternType="solid">
          <fgColor rgb="FFF3F3F3"/>
          <bgColor rgb="FFF3F3F3"/>
        </patternFill>
      </fill>
      <alignment wrapText="0" shrinkToFit="0"/>
    </dxf>
    <dxf>
      <fill>
        <patternFill patternType="solid">
          <fgColor rgb="FFB7E1CD"/>
          <bgColor rgb="FFB7E1CD"/>
        </patternFill>
      </fill>
      <alignment wrapText="0" shrinkToFit="0"/>
    </dxf>
    <dxf>
      <fill>
        <patternFill patternType="solid">
          <fgColor rgb="FFC9DAF8"/>
          <bgColor rgb="FFC9DAF8"/>
        </patternFill>
      </fill>
      <alignment wrapText="0" shrinkToFit="0"/>
    </dxf>
    <dxf>
      <fill>
        <patternFill patternType="solid">
          <fgColor rgb="FFEAD1DC"/>
          <bgColor rgb="FFEAD1DC"/>
        </patternFill>
      </fill>
      <alignment wrapText="0" shrinkToFit="0"/>
    </dxf>
    <dxf>
      <fill>
        <patternFill patternType="solid">
          <fgColor rgb="FFFFA1A1"/>
          <bgColor rgb="FFFFA1A1"/>
        </patternFill>
      </fill>
      <alignment wrapText="0" shrinkToFit="0"/>
    </dxf>
    <dxf>
      <fill>
        <patternFill patternType="solid">
          <fgColor rgb="FFF3F3F3"/>
          <bgColor rgb="FFF3F3F3"/>
        </patternFill>
      </fill>
      <alignment wrapText="0" shrinkToFit="0"/>
    </dxf>
    <dxf>
      <fill>
        <patternFill patternType="solid">
          <fgColor rgb="FFE69138"/>
          <bgColor rgb="FFE69138"/>
        </patternFill>
      </fill>
      <alignment wrapText="0" shrinkToFit="0"/>
    </dxf>
    <dxf>
      <fill>
        <patternFill patternType="solid">
          <fgColor rgb="FFE69138"/>
          <bgColor rgb="FFE69138"/>
        </patternFill>
      </fill>
      <alignment wrapText="0" shrinkToFit="0"/>
    </dxf>
    <dxf>
      <fill>
        <patternFill patternType="solid">
          <fgColor rgb="FFF3F3F3"/>
          <bgColor rgb="FFF3F3F3"/>
        </patternFill>
      </fill>
      <alignment wrapText="0" shrinkToFit="0"/>
    </dxf>
    <dxf>
      <fill>
        <patternFill patternType="solid">
          <fgColor rgb="FFFFA1A1"/>
          <bgColor rgb="FFFFA1A1"/>
        </patternFill>
      </fill>
      <alignment wrapText="0" shrinkToFit="0"/>
    </dxf>
    <dxf>
      <fill>
        <patternFill patternType="solid">
          <fgColor rgb="FFEAD1DC"/>
          <bgColor rgb="FFEAD1DC"/>
        </patternFill>
      </fill>
      <alignment wrapText="0" shrinkToFit="0"/>
    </dxf>
    <dxf>
      <fill>
        <patternFill patternType="solid">
          <fgColor rgb="FFC9DAF8"/>
          <bgColor rgb="FFC9DAF8"/>
        </patternFill>
      </fill>
      <alignment wrapText="0" shrinkToFit="0"/>
    </dxf>
    <dxf>
      <fill>
        <patternFill patternType="solid">
          <fgColor rgb="FFB7E1CD"/>
          <bgColor rgb="FFB7E1CD"/>
        </patternFill>
      </fill>
      <alignment wrapText="0" shrinkToFit="0"/>
    </dxf>
    <dxf>
      <fill>
        <patternFill patternType="solid">
          <fgColor rgb="FFFCE5CD"/>
          <bgColor rgb="FFFCE5CD"/>
        </patternFill>
      </fill>
      <alignment wrapText="0" shrinkToFit="0"/>
    </dxf>
    <dxf>
      <fill>
        <patternFill patternType="solid">
          <fgColor rgb="FFF3F3F3"/>
          <bgColor rgb="FFF3F3F3"/>
        </patternFill>
      </fill>
      <alignment wrapText="0" shrinkToFit="0"/>
    </dxf>
    <dxf>
      <fill>
        <patternFill patternType="solid">
          <fgColor rgb="FFFFA1A1"/>
          <bgColor rgb="FFFFA1A1"/>
        </patternFill>
      </fill>
      <alignment wrapText="0" shrinkToFit="0"/>
    </dxf>
    <dxf>
      <fill>
        <patternFill patternType="solid">
          <fgColor rgb="FFEAD1DC"/>
          <bgColor rgb="FFEAD1DC"/>
        </patternFill>
      </fill>
      <alignment wrapText="0" shrinkToFit="0"/>
    </dxf>
    <dxf>
      <fill>
        <patternFill patternType="solid">
          <fgColor rgb="FFC9DAF8"/>
          <bgColor rgb="FFC9DAF8"/>
        </patternFill>
      </fill>
      <alignment wrapText="0" shrinkToFit="0"/>
    </dxf>
    <dxf>
      <fill>
        <patternFill patternType="solid">
          <fgColor rgb="FFB7E1CD"/>
          <bgColor rgb="FFB7E1CD"/>
        </patternFill>
      </fill>
      <alignment wrapText="0" shrinkToFit="0"/>
    </dxf>
    <dxf>
      <fill>
        <patternFill patternType="solid">
          <fgColor rgb="FFFCE5CD"/>
          <bgColor rgb="FFFCE5CD"/>
        </patternFill>
      </fill>
      <alignment wrapText="0" shrinkToFit="0"/>
    </dxf>
    <dxf>
      <fill>
        <patternFill patternType="solid">
          <fgColor rgb="FFE69138"/>
          <bgColor rgb="FFE69138"/>
        </patternFill>
      </fill>
      <alignment wrapText="0" shrinkToFit="0"/>
    </dxf>
    <dxf>
      <fill>
        <patternFill patternType="solid">
          <fgColor rgb="FFF3F3F3"/>
          <bgColor rgb="FFF3F3F3"/>
        </patternFill>
      </fill>
      <alignment wrapText="0" shrinkToFit="0"/>
    </dxf>
    <dxf>
      <fill>
        <patternFill patternType="solid">
          <fgColor rgb="FFFFA1A1"/>
          <bgColor rgb="FFFFA1A1"/>
        </patternFill>
      </fill>
      <alignment wrapText="0" shrinkToFit="0"/>
    </dxf>
    <dxf>
      <fill>
        <patternFill patternType="solid">
          <fgColor rgb="FFEAD1DC"/>
          <bgColor rgb="FFEAD1DC"/>
        </patternFill>
      </fill>
      <alignment wrapText="0" shrinkToFit="0"/>
    </dxf>
    <dxf>
      <fill>
        <patternFill patternType="solid">
          <fgColor rgb="FFC9DAF8"/>
          <bgColor rgb="FFC9DAF8"/>
        </patternFill>
      </fill>
      <alignment wrapText="0" shrinkToFit="0"/>
    </dxf>
    <dxf>
      <fill>
        <patternFill patternType="solid">
          <fgColor rgb="FFB7E1CD"/>
          <bgColor rgb="FFB7E1CD"/>
        </patternFill>
      </fill>
      <alignment wrapText="0" shrinkToFit="0"/>
    </dxf>
    <dxf>
      <fill>
        <patternFill patternType="solid">
          <fgColor rgb="FFFCE5CD"/>
          <bgColor rgb="FFFCE5CD"/>
        </patternFill>
      </fill>
      <alignment wrapText="0" shrinkToFit="0"/>
    </dxf>
    <dxf>
      <fill>
        <patternFill patternType="solid">
          <fgColor rgb="FFF3F3F3"/>
          <bgColor rgb="FFF3F3F3"/>
        </patternFill>
      </fill>
      <alignment wrapText="0" shrinkToFit="0"/>
    </dxf>
    <dxf>
      <fill>
        <patternFill patternType="solid">
          <fgColor rgb="FFFFA1A1"/>
          <bgColor rgb="FFFFA1A1"/>
        </patternFill>
      </fill>
      <alignment wrapText="0" shrinkToFit="0"/>
    </dxf>
    <dxf>
      <fill>
        <patternFill patternType="solid">
          <fgColor rgb="FFEAD1DC"/>
          <bgColor rgb="FFEAD1DC"/>
        </patternFill>
      </fill>
      <alignment wrapText="0" shrinkToFit="0"/>
    </dxf>
    <dxf>
      <fill>
        <patternFill patternType="solid">
          <fgColor rgb="FFC9DAF8"/>
          <bgColor rgb="FFC9DAF8"/>
        </patternFill>
      </fill>
      <alignment wrapText="0" shrinkToFit="0"/>
    </dxf>
    <dxf>
      <fill>
        <patternFill patternType="solid">
          <fgColor rgb="FFB7E1CD"/>
          <bgColor rgb="FFB7E1CD"/>
        </patternFill>
      </fill>
      <alignment wrapText="0" shrinkToFit="0"/>
    </dxf>
    <dxf>
      <fill>
        <patternFill patternType="solid">
          <fgColor rgb="FFFCE5CD"/>
          <bgColor rgb="FFFCE5CD"/>
        </patternFill>
      </fill>
      <alignment wrapText="0" shrinkToFit="0"/>
    </dxf>
    <dxf>
      <fill>
        <patternFill patternType="solid">
          <fgColor rgb="FFE69138"/>
          <bgColor rgb="FFE69138"/>
        </patternFill>
      </fill>
      <alignment wrapText="0" shrinkToFit="0"/>
    </dxf>
    <dxf>
      <fill>
        <patternFill patternType="solid">
          <fgColor rgb="FFF3F3F3"/>
          <bgColor rgb="FFF3F3F3"/>
        </patternFill>
      </fill>
      <alignment wrapText="0" shrinkToFit="0"/>
    </dxf>
    <dxf>
      <fill>
        <patternFill patternType="solid">
          <fgColor rgb="FFFFA1A1"/>
          <bgColor rgb="FFFFA1A1"/>
        </patternFill>
      </fill>
      <alignment wrapText="0" shrinkToFit="0"/>
    </dxf>
    <dxf>
      <fill>
        <patternFill patternType="solid">
          <fgColor rgb="FFEAD1DC"/>
          <bgColor rgb="FFEAD1DC"/>
        </patternFill>
      </fill>
      <alignment wrapText="0" shrinkToFit="0"/>
    </dxf>
    <dxf>
      <fill>
        <patternFill patternType="solid">
          <fgColor rgb="FFC9DAF8"/>
          <bgColor rgb="FFC9DAF8"/>
        </patternFill>
      </fill>
      <alignment wrapText="0" shrinkToFit="0"/>
    </dxf>
    <dxf>
      <fill>
        <patternFill patternType="solid">
          <fgColor rgb="FFB7E1CD"/>
          <bgColor rgb="FFB7E1CD"/>
        </patternFill>
      </fill>
      <alignment wrapText="0" shrinkToFit="0"/>
    </dxf>
    <dxf>
      <fill>
        <patternFill patternType="solid">
          <fgColor rgb="FFFCE5CD"/>
          <bgColor rgb="FFFCE5CD"/>
        </patternFill>
      </fill>
      <alignment wrapText="0" shrinkToFit="0"/>
    </dxf>
    <dxf>
      <fill>
        <patternFill patternType="solid">
          <fgColor rgb="FFF3F3F3"/>
          <bgColor rgb="FFF3F3F3"/>
        </patternFill>
      </fill>
      <alignment wrapText="0" shrinkToFit="0"/>
    </dxf>
    <dxf>
      <fill>
        <patternFill patternType="solid">
          <fgColor rgb="FFFFA1A1"/>
          <bgColor rgb="FFFFA1A1"/>
        </patternFill>
      </fill>
      <alignment wrapText="0" shrinkToFit="0"/>
    </dxf>
    <dxf>
      <fill>
        <patternFill patternType="solid">
          <fgColor rgb="FFEAD1DC"/>
          <bgColor rgb="FFEAD1DC"/>
        </patternFill>
      </fill>
      <alignment wrapText="0" shrinkToFit="0"/>
    </dxf>
    <dxf>
      <fill>
        <patternFill patternType="solid">
          <fgColor rgb="FFC9DAF8"/>
          <bgColor rgb="FFC9DAF8"/>
        </patternFill>
      </fill>
      <alignment wrapText="0" shrinkToFit="0"/>
    </dxf>
    <dxf>
      <fill>
        <patternFill patternType="solid">
          <fgColor rgb="FFB7E1CD"/>
          <bgColor rgb="FFB7E1CD"/>
        </patternFill>
      </fill>
      <alignment wrapText="0" shrinkToFit="0"/>
    </dxf>
    <dxf>
      <fill>
        <patternFill patternType="solid">
          <fgColor rgb="FFFCE5CD"/>
          <bgColor rgb="FFFCE5CD"/>
        </patternFill>
      </fill>
      <alignment wrapText="0" shrinkToFit="0"/>
    </dxf>
  </dxfs>
  <tableStyles count="0" defaultTableStyle="TableStyleMedium9" defaultPivotStyle="PivotStyleMedium4"/>
  <colors>
    <mruColors>
      <color rgb="FFFCE5CD"/>
      <color rgb="FFE69138"/>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18"/>
  <c:chart>
    <c:title>
      <c:tx>
        <c:rich>
          <a:bodyPr/>
          <a:lstStyle/>
          <a:p>
            <a:pPr lvl="0">
              <a:defRPr sz="1600" b="1" i="0">
                <a:solidFill>
                  <a:srgbClr val="000000"/>
                </a:solidFill>
                <a:latin typeface="Calibri"/>
              </a:defRPr>
            </a:pPr>
            <a:r>
              <a:rPr lang="en-US" sz="1600" b="1" i="0">
                <a:solidFill>
                  <a:srgbClr val="000000"/>
                </a:solidFill>
                <a:latin typeface="Calibri"/>
              </a:rPr>
              <a:t>Tempo Previsto x Tempo Gasto</a:t>
            </a:r>
          </a:p>
        </c:rich>
      </c:tx>
      <c:overlay val="0"/>
    </c:title>
    <c:autoTitleDeleted val="0"/>
    <c:plotArea>
      <c:layout>
        <c:manualLayout>
          <c:xMode val="edge"/>
          <c:yMode val="edge"/>
          <c:x val="0.152442339635082"/>
          <c:y val="0.15663902696520501"/>
          <c:w val="0.72365983237602505"/>
          <c:h val="0.67090177275326601"/>
        </c:manualLayout>
      </c:layout>
      <c:areaChart>
        <c:grouping val="standard"/>
        <c:varyColors val="1"/>
        <c:ser>
          <c:idx val="0"/>
          <c:order val="0"/>
          <c:tx>
            <c:v>Tempo Previsto</c:v>
          </c:tx>
          <c:spPr>
            <a:solidFill>
              <a:srgbClr val="3366CC">
                <a:alpha val="30000"/>
              </a:srgbClr>
            </a:solidFill>
            <a:ln w="19050" cmpd="sng">
              <a:solidFill>
                <a:srgbClr val="3366CC">
                  <a:alpha val="100000"/>
                </a:srgbClr>
              </a:solidFill>
              <a:prstDash val="solid"/>
            </a:ln>
          </c:spPr>
          <c:cat>
            <c:strRef>
              <c:f>'Dados do Projeto'!$G$101:$G$105</c:f>
              <c:strCache>
                <c:ptCount val="5"/>
                <c:pt idx="0">
                  <c:v>Etapa #2</c:v>
                </c:pt>
                <c:pt idx="1">
                  <c:v>Etapa #3</c:v>
                </c:pt>
                <c:pt idx="2">
                  <c:v>Etapa #4</c:v>
                </c:pt>
                <c:pt idx="3">
                  <c:v>Etapa #5</c:v>
                </c:pt>
                <c:pt idx="4">
                  <c:v>Etapa #6</c:v>
                </c:pt>
              </c:strCache>
            </c:strRef>
          </c:cat>
          <c:val>
            <c:numRef>
              <c:f>'Dados do Projeto'!$H$101:$H$105</c:f>
              <c:numCache>
                <c:formatCode>0</c:formatCode>
                <c:ptCount val="5"/>
                <c:pt idx="0">
                  <c:v>173.5</c:v>
                </c:pt>
                <c:pt idx="1">
                  <c:v>245</c:v>
                </c:pt>
                <c:pt idx="2">
                  <c:v>82</c:v>
                </c:pt>
                <c:pt idx="3">
                  <c:v>131</c:v>
                </c:pt>
                <c:pt idx="4">
                  <c:v>90</c:v>
                </c:pt>
              </c:numCache>
            </c:numRef>
          </c:val>
          <c:extLst>
            <c:ext xmlns:c16="http://schemas.microsoft.com/office/drawing/2014/chart" uri="{C3380CC4-5D6E-409C-BE32-E72D297353CC}">
              <c16:uniqueId val="{00000000-898C-4CEC-8704-8D4FF399C713}"/>
            </c:ext>
          </c:extLst>
        </c:ser>
        <c:ser>
          <c:idx val="1"/>
          <c:order val="1"/>
          <c:tx>
            <c:v>Tempo Gasto</c:v>
          </c:tx>
          <c:spPr>
            <a:solidFill>
              <a:srgbClr val="DC3912">
                <a:alpha val="30000"/>
              </a:srgbClr>
            </a:solidFill>
            <a:ln w="19050" cmpd="sng">
              <a:solidFill>
                <a:srgbClr val="DC3912">
                  <a:alpha val="100000"/>
                </a:srgbClr>
              </a:solidFill>
              <a:prstDash val="solid"/>
            </a:ln>
          </c:spPr>
          <c:cat>
            <c:strRef>
              <c:f>'Dados do Projeto'!$G$101:$G$105</c:f>
              <c:strCache>
                <c:ptCount val="5"/>
                <c:pt idx="0">
                  <c:v>Etapa #2</c:v>
                </c:pt>
                <c:pt idx="1">
                  <c:v>Etapa #3</c:v>
                </c:pt>
                <c:pt idx="2">
                  <c:v>Etapa #4</c:v>
                </c:pt>
                <c:pt idx="3">
                  <c:v>Etapa #5</c:v>
                </c:pt>
                <c:pt idx="4">
                  <c:v>Etapa #6</c:v>
                </c:pt>
              </c:strCache>
            </c:strRef>
          </c:cat>
          <c:val>
            <c:numRef>
              <c:f>'Dados do Projeto'!$I$101:$I$105</c:f>
              <c:numCache>
                <c:formatCode>0</c:formatCode>
                <c:ptCount val="5"/>
                <c:pt idx="0">
                  <c:v>132</c:v>
                </c:pt>
                <c:pt idx="1">
                  <c:v>245</c:v>
                </c:pt>
                <c:pt idx="2">
                  <c:v>82</c:v>
                </c:pt>
                <c:pt idx="3">
                  <c:v>0</c:v>
                </c:pt>
                <c:pt idx="4">
                  <c:v>0</c:v>
                </c:pt>
              </c:numCache>
            </c:numRef>
          </c:val>
          <c:extLst>
            <c:ext xmlns:c16="http://schemas.microsoft.com/office/drawing/2014/chart" uri="{C3380CC4-5D6E-409C-BE32-E72D297353CC}">
              <c16:uniqueId val="{00000001-898C-4CEC-8704-8D4FF399C713}"/>
            </c:ext>
          </c:extLst>
        </c:ser>
        <c:dLbls>
          <c:showLegendKey val="0"/>
          <c:showVal val="0"/>
          <c:showCatName val="0"/>
          <c:showSerName val="0"/>
          <c:showPercent val="0"/>
          <c:showBubbleSize val="0"/>
        </c:dLbls>
        <c:axId val="2133514872"/>
        <c:axId val="2133517448"/>
      </c:areaChart>
      <c:catAx>
        <c:axId val="2133514872"/>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txPr>
          <a:bodyPr/>
          <a:lstStyle/>
          <a:p>
            <a:pPr lvl="0">
              <a:defRPr b="1" i="0">
                <a:solidFill>
                  <a:srgbClr val="000000"/>
                </a:solidFill>
                <a:latin typeface="Calibri"/>
              </a:defRPr>
            </a:pPr>
            <a:endParaRPr lang="en-US"/>
          </a:p>
        </c:txPr>
        <c:crossAx val="2133517448"/>
        <c:crosses val="autoZero"/>
        <c:auto val="1"/>
        <c:lblAlgn val="ctr"/>
        <c:lblOffset val="100"/>
        <c:noMultiLvlLbl val="1"/>
      </c:catAx>
      <c:valAx>
        <c:axId val="21335174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200" b="1" i="0">
                    <a:solidFill>
                      <a:srgbClr val="000000"/>
                    </a:solidFill>
                    <a:latin typeface="Calibri"/>
                  </a:defRPr>
                </a:pPr>
                <a:r>
                  <a:rPr lang="en-US" sz="1200" b="1" i="0">
                    <a:solidFill>
                      <a:srgbClr val="000000"/>
                    </a:solidFill>
                    <a:latin typeface="Calibri"/>
                  </a:rPr>
                  <a:t>Horas</a:t>
                </a:r>
              </a:p>
            </c:rich>
          </c:tx>
          <c:overlay val="0"/>
        </c:title>
        <c:numFmt formatCode="0" sourceLinked="1"/>
        <c:majorTickMark val="cross"/>
        <c:minorTickMark val="cross"/>
        <c:tickLblPos val="nextTo"/>
        <c:spPr>
          <a:ln/>
        </c:spPr>
        <c:txPr>
          <a:bodyPr/>
          <a:lstStyle/>
          <a:p>
            <a:pPr lvl="0">
              <a:defRPr sz="1200" b="1" i="0">
                <a:solidFill>
                  <a:srgbClr val="000000"/>
                </a:solidFill>
                <a:latin typeface="Calibri"/>
              </a:defRPr>
            </a:pPr>
            <a:endParaRPr lang="en-US"/>
          </a:p>
        </c:txPr>
        <c:crossAx val="2133514872"/>
        <c:crosses val="autoZero"/>
        <c:crossBetween val="midCat"/>
      </c:valAx>
      <c:spPr>
        <a:solidFill>
          <a:srgbClr val="FFFFFF"/>
        </a:solidFill>
      </c:spPr>
    </c:plotArea>
    <c:legend>
      <c:legendPos val="b"/>
      <c:overlay val="0"/>
      <c:txPr>
        <a:bodyPr/>
        <a:lstStyle/>
        <a:p>
          <a:pPr lvl="0">
            <a:defRPr b="0" i="0">
              <a:solidFill>
                <a:srgbClr val="1A1A1A"/>
              </a:solidFill>
              <a:latin typeface="Calibri"/>
            </a:defRPr>
          </a:pPr>
          <a:endParaRPr lang="en-US"/>
        </a:p>
      </c:txPr>
    </c:legend>
    <c:plotVisOnly val="1"/>
    <c:dispBlanksAs val="zero"/>
    <c:showDLblsOverMax val="1"/>
  </c:chart>
  <c:spPr>
    <a:solidFill>
      <a:srgbClr val="CFE2F3"/>
    </a:solidFill>
  </c:sp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19050</xdr:colOff>
      <xdr:row>16</xdr:row>
      <xdr:rowOff>123825</xdr:rowOff>
    </xdr:from>
    <xdr:ext cx="7886700" cy="4543425"/>
    <xdr:graphicFrame macro="">
      <xdr:nvGraphicFramePr>
        <xdr:cNvPr id="1073808010" name="Chart 1" title="Chart">
          <a:extLst>
            <a:ext uri="{FF2B5EF4-FFF2-40B4-BE49-F238E27FC236}">
              <a16:creationId xmlns:a16="http://schemas.microsoft.com/office/drawing/2014/main" id="{00000000-0008-0000-0000-00008A020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O1000"/>
  <sheetViews>
    <sheetView topLeftCell="A8" workbookViewId="0">
      <selection activeCell="B14" sqref="B14:H14"/>
    </sheetView>
  </sheetViews>
  <sheetFormatPr defaultColWidth="12.7109375" defaultRowHeight="15" customHeight="1"/>
  <cols>
    <col min="1" max="7" width="14.42578125" customWidth="1"/>
    <col min="8" max="8" width="16.85546875" customWidth="1"/>
    <col min="9" max="26" width="14.42578125" customWidth="1"/>
  </cols>
  <sheetData>
    <row r="1" spans="1:15" ht="24" customHeight="1">
      <c r="A1" s="1"/>
      <c r="B1" s="62" t="s">
        <v>0</v>
      </c>
      <c r="C1" s="76"/>
      <c r="D1" s="76"/>
      <c r="E1" s="76"/>
      <c r="F1" s="76"/>
      <c r="G1" s="76"/>
      <c r="H1" s="77"/>
      <c r="I1" s="1"/>
      <c r="J1" s="1"/>
      <c r="K1" s="1"/>
      <c r="L1" s="1"/>
    </row>
    <row r="2" spans="1:15" ht="18">
      <c r="A2" s="1"/>
      <c r="B2" s="63" t="s">
        <v>1</v>
      </c>
      <c r="C2" s="78"/>
      <c r="D2" s="78"/>
      <c r="E2" s="78"/>
      <c r="F2" s="78"/>
      <c r="G2" s="78"/>
      <c r="H2" s="79"/>
      <c r="I2" s="1"/>
      <c r="J2" s="1"/>
      <c r="K2" s="1"/>
      <c r="L2" s="1"/>
    </row>
    <row r="3" spans="1:15" ht="14.25">
      <c r="A3" s="1"/>
      <c r="B3" s="64" t="s">
        <v>2</v>
      </c>
      <c r="C3" s="78"/>
      <c r="D3" s="78"/>
      <c r="E3" s="78"/>
      <c r="F3" s="78"/>
      <c r="G3" s="78"/>
      <c r="H3" s="79"/>
      <c r="I3" s="1"/>
      <c r="J3" s="1"/>
      <c r="K3" s="1"/>
      <c r="L3" s="1"/>
    </row>
    <row r="4" spans="1:15" ht="15.75" customHeight="1">
      <c r="A4" s="1"/>
      <c r="B4" s="65" t="s">
        <v>3</v>
      </c>
      <c r="C4" s="80"/>
      <c r="D4" s="80"/>
      <c r="E4" s="80"/>
      <c r="F4" s="80"/>
      <c r="G4" s="80"/>
      <c r="H4" s="81"/>
      <c r="I4" s="1"/>
      <c r="J4" s="1"/>
      <c r="K4" s="1"/>
      <c r="L4" s="1"/>
    </row>
    <row r="5" spans="1:15" ht="15.75" customHeight="1">
      <c r="A5" s="1"/>
      <c r="B5" s="65" t="s">
        <v>4</v>
      </c>
      <c r="C5" s="80"/>
      <c r="D5" s="80"/>
      <c r="E5" s="80"/>
      <c r="F5" s="80"/>
      <c r="G5" s="80"/>
      <c r="H5" s="81"/>
      <c r="I5" s="1"/>
      <c r="J5" s="1"/>
      <c r="K5" s="1"/>
      <c r="L5" s="1"/>
    </row>
    <row r="6" spans="1:15" ht="15.75" customHeight="1">
      <c r="A6" s="1"/>
      <c r="B6" s="1"/>
      <c r="C6" s="1"/>
      <c r="D6" s="1"/>
      <c r="E6" s="1"/>
      <c r="F6" s="1"/>
      <c r="G6" s="1"/>
      <c r="H6" s="1"/>
      <c r="I6" s="1"/>
      <c r="J6" s="1"/>
      <c r="K6" s="1"/>
      <c r="L6" s="1"/>
    </row>
    <row r="7" spans="1:15" ht="26.25">
      <c r="A7" s="1"/>
      <c r="B7" s="53" t="s">
        <v>5</v>
      </c>
      <c r="C7" s="82"/>
      <c r="D7" s="82"/>
      <c r="E7" s="82"/>
      <c r="F7" s="82"/>
      <c r="G7" s="82"/>
      <c r="H7" s="83"/>
      <c r="I7" s="1"/>
      <c r="J7" s="1"/>
      <c r="K7" s="1"/>
      <c r="L7" s="1"/>
    </row>
    <row r="8" spans="1:15" ht="15.75" customHeight="1">
      <c r="A8" s="1"/>
      <c r="B8" s="1"/>
      <c r="C8" s="1"/>
      <c r="D8" s="1"/>
      <c r="E8" s="1"/>
      <c r="F8" s="1"/>
      <c r="G8" s="1"/>
      <c r="H8" s="1"/>
      <c r="I8" s="1"/>
      <c r="J8" s="1"/>
      <c r="K8" s="1"/>
      <c r="L8" s="1"/>
      <c r="M8" s="1"/>
      <c r="N8" s="1"/>
      <c r="O8" s="1"/>
    </row>
    <row r="9" spans="1:15" ht="19.5">
      <c r="A9" s="1"/>
      <c r="B9" s="54" t="s">
        <v>6</v>
      </c>
      <c r="C9" s="82"/>
      <c r="D9" s="82"/>
      <c r="E9" s="82"/>
      <c r="F9" s="82"/>
      <c r="G9" s="82"/>
      <c r="H9" s="83"/>
      <c r="I9" s="1"/>
      <c r="J9" s="1"/>
      <c r="K9" s="1"/>
      <c r="L9" s="1"/>
      <c r="M9" s="1"/>
      <c r="N9" s="1"/>
    </row>
    <row r="10" spans="1:15" ht="15.75" customHeight="1">
      <c r="A10" s="1"/>
      <c r="B10" s="55" t="s">
        <v>7</v>
      </c>
      <c r="C10" s="56"/>
      <c r="D10" s="56"/>
      <c r="E10" s="56"/>
      <c r="F10" s="56"/>
      <c r="G10" s="56"/>
      <c r="H10" s="57"/>
      <c r="I10" s="1"/>
      <c r="J10" s="1"/>
      <c r="K10" s="1"/>
      <c r="L10" s="1"/>
      <c r="M10" s="1"/>
      <c r="N10" s="1"/>
    </row>
    <row r="11" spans="1:15" ht="15.75" customHeight="1">
      <c r="A11" s="1"/>
      <c r="B11" s="55" t="s">
        <v>8</v>
      </c>
      <c r="C11" s="56"/>
      <c r="D11" s="56"/>
      <c r="E11" s="56"/>
      <c r="F11" s="56"/>
      <c r="G11" s="56"/>
      <c r="H11" s="57"/>
      <c r="I11" s="1"/>
      <c r="J11" s="1"/>
      <c r="K11" s="1"/>
      <c r="L11" s="1"/>
      <c r="M11" s="1"/>
      <c r="N11" s="1"/>
    </row>
    <row r="12" spans="1:15" ht="15.75" customHeight="1">
      <c r="A12" s="1"/>
      <c r="B12" s="55" t="s">
        <v>9</v>
      </c>
      <c r="C12" s="56"/>
      <c r="D12" s="56"/>
      <c r="E12" s="56"/>
      <c r="F12" s="56"/>
      <c r="G12" s="56"/>
      <c r="H12" s="57"/>
      <c r="I12" s="1"/>
      <c r="J12" s="1"/>
      <c r="K12" s="1"/>
      <c r="L12" s="1"/>
      <c r="M12" s="1"/>
      <c r="N12" s="1"/>
    </row>
    <row r="13" spans="1:15" ht="15.75" customHeight="1">
      <c r="A13" s="1"/>
      <c r="B13" s="55" t="s">
        <v>10</v>
      </c>
      <c r="C13" s="56"/>
      <c r="D13" s="56"/>
      <c r="E13" s="56"/>
      <c r="F13" s="56"/>
      <c r="G13" s="56"/>
      <c r="H13" s="57"/>
      <c r="I13" s="2"/>
      <c r="J13" s="1"/>
      <c r="K13" s="1"/>
      <c r="L13" s="1"/>
      <c r="M13" s="1"/>
      <c r="N13" s="1"/>
    </row>
    <row r="14" spans="1:15" ht="15.75" customHeight="1">
      <c r="A14" s="1"/>
      <c r="B14" s="58" t="s">
        <v>11</v>
      </c>
      <c r="C14" s="59"/>
      <c r="D14" s="59"/>
      <c r="E14" s="59"/>
      <c r="F14" s="59"/>
      <c r="G14" s="59"/>
      <c r="H14" s="60"/>
      <c r="I14" s="1"/>
      <c r="J14" s="1"/>
      <c r="K14" s="1"/>
      <c r="L14" s="1"/>
      <c r="M14" s="1"/>
      <c r="N14" s="1"/>
    </row>
    <row r="15" spans="1:15" ht="15.75" customHeight="1">
      <c r="A15" s="1"/>
      <c r="B15" s="58" t="s">
        <v>12</v>
      </c>
      <c r="C15" s="82"/>
      <c r="D15" s="82"/>
      <c r="E15" s="82"/>
      <c r="F15" s="82"/>
      <c r="G15" s="82"/>
      <c r="H15" s="83"/>
      <c r="I15" s="1"/>
      <c r="J15" s="1"/>
      <c r="K15" s="1"/>
      <c r="L15" s="1"/>
      <c r="M15" s="1"/>
      <c r="N15" s="1"/>
    </row>
    <row r="16" spans="1:15" ht="15.75" customHeight="1">
      <c r="A16" s="1"/>
      <c r="B16" s="55" t="s">
        <v>13</v>
      </c>
      <c r="C16" s="82"/>
      <c r="D16" s="82"/>
      <c r="E16" s="82"/>
      <c r="F16" s="82"/>
      <c r="G16" s="82"/>
      <c r="H16" s="83"/>
      <c r="I16" s="1"/>
      <c r="J16" s="1"/>
      <c r="K16" s="1"/>
      <c r="L16" s="1"/>
      <c r="M16" s="1"/>
      <c r="N16" s="1"/>
      <c r="O16" s="1"/>
    </row>
    <row r="17" spans="1:15" ht="15.75" customHeight="1">
      <c r="A17" s="1"/>
      <c r="B17" s="1"/>
      <c r="C17" s="1"/>
      <c r="D17" s="1"/>
      <c r="E17" s="1"/>
      <c r="F17" s="1"/>
      <c r="G17" s="1"/>
      <c r="H17" s="1"/>
      <c r="I17" s="1"/>
      <c r="J17" s="1"/>
      <c r="K17" s="1"/>
      <c r="L17" s="1"/>
      <c r="M17" s="1"/>
      <c r="N17" s="1"/>
      <c r="O17" s="1"/>
    </row>
    <row r="18" spans="1:15" ht="15.75" customHeight="1">
      <c r="A18" s="1"/>
      <c r="B18" s="1"/>
      <c r="C18" s="1"/>
      <c r="D18" s="1"/>
      <c r="E18" s="1"/>
      <c r="F18" s="1"/>
      <c r="G18" s="1"/>
      <c r="H18" s="1"/>
      <c r="I18" s="1"/>
      <c r="J18" s="1"/>
      <c r="K18" s="1"/>
      <c r="L18" s="1"/>
      <c r="M18" s="1"/>
      <c r="N18" s="1"/>
      <c r="O18" s="1"/>
    </row>
    <row r="19" spans="1:15" ht="15.75" customHeight="1">
      <c r="A19" s="1"/>
      <c r="B19" s="1"/>
      <c r="C19" s="1"/>
      <c r="D19" s="1"/>
      <c r="E19" s="1"/>
      <c r="F19" s="1"/>
      <c r="G19" s="1"/>
      <c r="H19" s="1"/>
      <c r="I19" s="1"/>
      <c r="J19" s="1"/>
      <c r="K19" s="1"/>
      <c r="L19" s="1"/>
      <c r="M19" s="1"/>
      <c r="N19" s="1"/>
      <c r="O19" s="1"/>
    </row>
    <row r="20" spans="1:15" ht="15.75" customHeight="1">
      <c r="A20" s="1"/>
      <c r="B20" s="1"/>
      <c r="C20" s="1"/>
      <c r="D20" s="1"/>
      <c r="E20" s="1"/>
      <c r="F20" s="1"/>
      <c r="G20" s="1"/>
      <c r="H20" s="1"/>
      <c r="I20" s="1"/>
      <c r="J20" s="1"/>
      <c r="K20" s="1"/>
      <c r="L20" s="1"/>
      <c r="M20" s="1"/>
      <c r="N20" s="1"/>
      <c r="O20" s="1"/>
    </row>
    <row r="21" spans="1:15" ht="15.75" customHeight="1">
      <c r="A21" s="1"/>
      <c r="B21" s="1"/>
      <c r="C21" s="1"/>
      <c r="D21" s="1"/>
      <c r="E21" s="1"/>
      <c r="F21" s="1"/>
      <c r="G21" s="1"/>
      <c r="H21" s="1"/>
      <c r="I21" s="1"/>
      <c r="J21" s="1"/>
      <c r="K21" s="1"/>
      <c r="L21" s="1"/>
      <c r="M21" s="1"/>
      <c r="N21" s="1"/>
      <c r="O21" s="1"/>
    </row>
    <row r="22" spans="1:15" ht="15.75" customHeight="1">
      <c r="A22" s="1"/>
      <c r="B22" s="1"/>
      <c r="C22" s="1"/>
      <c r="D22" s="1"/>
      <c r="E22" s="1"/>
      <c r="F22" s="1"/>
      <c r="G22" s="1"/>
      <c r="H22" s="1"/>
      <c r="I22" s="1"/>
      <c r="J22" s="3" t="s">
        <v>14</v>
      </c>
      <c r="K22" s="1"/>
      <c r="L22" s="1"/>
      <c r="M22" s="1"/>
      <c r="N22" s="1"/>
      <c r="O22" s="1"/>
    </row>
    <row r="23" spans="1:15" ht="15.75" customHeight="1">
      <c r="A23" s="1"/>
      <c r="B23" s="1"/>
      <c r="C23" s="1"/>
      <c r="D23" s="1"/>
      <c r="E23" s="1"/>
      <c r="F23" s="1"/>
      <c r="G23" s="1"/>
      <c r="H23" s="1"/>
      <c r="I23" s="1"/>
      <c r="J23" s="1"/>
      <c r="K23" s="1"/>
      <c r="L23" s="1"/>
      <c r="M23" s="1"/>
      <c r="N23" s="1"/>
      <c r="O23" s="1"/>
    </row>
    <row r="24" spans="1:15" ht="15.75" customHeight="1">
      <c r="A24" s="1"/>
      <c r="B24" s="1"/>
      <c r="C24" s="1"/>
      <c r="D24" s="1"/>
      <c r="E24" s="1"/>
      <c r="F24" s="1"/>
      <c r="G24" s="1"/>
      <c r="H24" s="1"/>
      <c r="I24" s="1"/>
      <c r="J24" s="1"/>
      <c r="K24" s="1"/>
      <c r="L24" s="1"/>
      <c r="M24" s="1"/>
      <c r="N24" s="1"/>
      <c r="O24" s="1"/>
    </row>
    <row r="25" spans="1:15" ht="15.75" customHeight="1">
      <c r="A25" s="1"/>
      <c r="B25" s="1"/>
      <c r="C25" s="1"/>
      <c r="D25" s="1"/>
      <c r="E25" s="1"/>
      <c r="F25" s="1"/>
      <c r="G25" s="1"/>
      <c r="H25" s="1"/>
      <c r="I25" s="1"/>
      <c r="J25" s="1"/>
      <c r="K25" s="1"/>
      <c r="L25" s="1"/>
      <c r="M25" s="1"/>
      <c r="N25" s="1"/>
      <c r="O25" s="1"/>
    </row>
    <row r="26" spans="1:15" ht="15.75" customHeight="1">
      <c r="A26" s="1"/>
      <c r="B26" s="1"/>
      <c r="C26" s="1"/>
      <c r="D26" s="1"/>
      <c r="E26" s="1"/>
      <c r="F26" s="1"/>
      <c r="G26" s="1"/>
      <c r="H26" s="1"/>
      <c r="I26" s="1"/>
      <c r="J26" s="1"/>
      <c r="K26" s="1"/>
      <c r="L26" s="1"/>
      <c r="M26" s="1"/>
      <c r="N26" s="1"/>
      <c r="O26" s="1"/>
    </row>
    <row r="27" spans="1:15" ht="15.75" customHeight="1">
      <c r="A27" s="1"/>
      <c r="B27" s="1"/>
      <c r="C27" s="1"/>
      <c r="D27" s="1"/>
      <c r="E27" s="1"/>
      <c r="F27" s="1"/>
      <c r="G27" s="1"/>
      <c r="H27" s="1"/>
      <c r="I27" s="1"/>
      <c r="J27" s="1"/>
      <c r="K27" s="1"/>
      <c r="L27" s="1"/>
      <c r="M27" s="1"/>
      <c r="N27" s="1"/>
      <c r="O27" s="1"/>
    </row>
    <row r="28" spans="1:15" ht="15.75" customHeight="1">
      <c r="A28" s="1"/>
      <c r="B28" s="1"/>
      <c r="C28" s="1"/>
      <c r="D28" s="1"/>
      <c r="E28" s="1"/>
      <c r="F28" s="1"/>
      <c r="G28" s="1"/>
      <c r="H28" s="1"/>
      <c r="I28" s="1"/>
      <c r="J28" s="1"/>
      <c r="K28" s="1"/>
      <c r="L28" s="1"/>
      <c r="M28" s="1"/>
      <c r="N28" s="1"/>
      <c r="O28" s="1"/>
    </row>
    <row r="29" spans="1:15" ht="15.75" customHeight="1">
      <c r="A29" s="1"/>
      <c r="B29" s="1"/>
      <c r="C29" s="1"/>
      <c r="D29" s="1"/>
      <c r="E29" s="1"/>
      <c r="F29" s="1"/>
      <c r="G29" s="1"/>
      <c r="H29" s="1"/>
      <c r="I29" s="1"/>
      <c r="J29" s="1"/>
      <c r="K29" s="1"/>
      <c r="L29" s="1"/>
      <c r="M29" s="1"/>
      <c r="N29" s="1"/>
      <c r="O29" s="1"/>
    </row>
    <row r="30" spans="1:15" ht="15.75" customHeight="1">
      <c r="A30" s="1"/>
      <c r="B30" s="1"/>
      <c r="C30" s="1"/>
      <c r="D30" s="1"/>
      <c r="E30" s="1"/>
      <c r="F30" s="1"/>
      <c r="G30" s="1"/>
      <c r="H30" s="1"/>
      <c r="I30" s="1"/>
      <c r="J30" s="1"/>
      <c r="K30" s="1"/>
      <c r="L30" s="1"/>
      <c r="M30" s="1"/>
      <c r="N30" s="1"/>
      <c r="O30" s="1"/>
    </row>
    <row r="31" spans="1:15" ht="15.75" customHeight="1">
      <c r="A31" s="1"/>
      <c r="B31" s="1"/>
      <c r="C31" s="1"/>
      <c r="D31" s="1"/>
      <c r="E31" s="1"/>
      <c r="F31" s="1"/>
      <c r="G31" s="1"/>
      <c r="H31" s="1"/>
      <c r="I31" s="1"/>
      <c r="J31" s="1"/>
      <c r="K31" s="1"/>
      <c r="L31" s="1"/>
      <c r="M31" s="1"/>
      <c r="N31" s="1"/>
      <c r="O31" s="1"/>
    </row>
    <row r="32" spans="1:15" ht="15.75" customHeight="1">
      <c r="A32" s="1"/>
      <c r="B32" s="1"/>
      <c r="C32" s="1"/>
      <c r="D32" s="1"/>
      <c r="E32" s="1"/>
      <c r="F32" s="1"/>
      <c r="G32" s="1"/>
      <c r="H32" s="1"/>
      <c r="I32" s="1"/>
      <c r="J32" s="1"/>
      <c r="K32" s="1"/>
      <c r="L32" s="1"/>
      <c r="M32" s="1"/>
      <c r="N32" s="1"/>
      <c r="O32" s="1"/>
    </row>
    <row r="33" spans="1:15" ht="15.75" customHeight="1">
      <c r="A33" s="1"/>
      <c r="B33" s="1"/>
      <c r="C33" s="1"/>
      <c r="D33" s="1"/>
      <c r="E33" s="1"/>
      <c r="F33" s="1"/>
      <c r="G33" s="1"/>
      <c r="H33" s="1"/>
      <c r="I33" s="1"/>
      <c r="J33" s="1"/>
      <c r="K33" s="1"/>
      <c r="L33" s="1"/>
      <c r="M33" s="1"/>
      <c r="N33" s="1"/>
      <c r="O33" s="1"/>
    </row>
    <row r="34" spans="1:15" ht="15.75" customHeight="1">
      <c r="A34" s="1"/>
      <c r="B34" s="1"/>
      <c r="C34" s="1"/>
      <c r="D34" s="1"/>
      <c r="E34" s="1"/>
      <c r="F34" s="1"/>
      <c r="G34" s="1"/>
      <c r="H34" s="1"/>
      <c r="I34" s="1"/>
      <c r="J34" s="1"/>
      <c r="K34" s="1"/>
      <c r="L34" s="1"/>
    </row>
    <row r="35" spans="1:15" ht="15.75" customHeight="1">
      <c r="A35" s="1"/>
      <c r="B35" s="1"/>
      <c r="C35" s="1"/>
      <c r="D35" s="1"/>
      <c r="E35" s="1"/>
      <c r="F35" s="1"/>
      <c r="G35" s="1"/>
      <c r="H35" s="1"/>
      <c r="I35" s="1"/>
      <c r="J35" s="1"/>
      <c r="K35" s="1"/>
      <c r="L35" s="1"/>
    </row>
    <row r="36" spans="1:15" ht="15.75" customHeight="1">
      <c r="A36" s="1"/>
      <c r="B36" s="1"/>
      <c r="C36" s="1"/>
      <c r="D36" s="1"/>
      <c r="E36" s="1"/>
      <c r="F36" s="1"/>
      <c r="G36" s="1"/>
      <c r="H36" s="1"/>
      <c r="I36" s="1"/>
      <c r="J36" s="1"/>
      <c r="K36" s="1"/>
      <c r="L36" s="1"/>
    </row>
    <row r="37" spans="1:15" ht="15.75" customHeight="1">
      <c r="A37" s="1"/>
      <c r="B37" s="4"/>
      <c r="C37" s="1"/>
      <c r="D37" s="1"/>
      <c r="E37" s="1"/>
      <c r="F37" s="1"/>
      <c r="G37" s="1"/>
      <c r="H37" s="1"/>
      <c r="I37" s="1"/>
      <c r="J37" s="1"/>
      <c r="K37" s="1"/>
      <c r="L37" s="1"/>
    </row>
    <row r="38" spans="1:15" ht="15.75" customHeight="1">
      <c r="A38" s="1"/>
      <c r="B38" s="1"/>
      <c r="C38" s="1"/>
      <c r="D38" s="1"/>
      <c r="E38" s="1"/>
      <c r="F38" s="1"/>
      <c r="G38" s="1"/>
      <c r="H38" s="1"/>
      <c r="I38" s="1"/>
      <c r="J38" s="1"/>
      <c r="K38" s="1"/>
      <c r="L38" s="1"/>
    </row>
    <row r="39" spans="1:15" ht="15.75" customHeight="1">
      <c r="A39" s="1"/>
      <c r="B39" s="1"/>
      <c r="C39" s="1"/>
      <c r="D39" s="1"/>
      <c r="E39" s="1"/>
      <c r="F39" s="1"/>
      <c r="G39" s="1"/>
      <c r="H39" s="1"/>
      <c r="I39" s="1"/>
      <c r="J39" s="1"/>
      <c r="K39" s="1"/>
      <c r="L39" s="1"/>
    </row>
    <row r="40" spans="1:15" ht="15.75" customHeight="1">
      <c r="A40" s="1"/>
      <c r="B40" s="1"/>
      <c r="C40" s="1"/>
      <c r="D40" s="1"/>
      <c r="E40" s="1"/>
      <c r="F40" s="1"/>
      <c r="G40" s="1"/>
      <c r="H40" s="1"/>
      <c r="I40" s="1"/>
      <c r="J40" s="1"/>
      <c r="K40" s="1"/>
      <c r="L40" s="1"/>
    </row>
    <row r="41" spans="1:15" ht="15.75" customHeight="1">
      <c r="A41" s="1"/>
      <c r="B41" s="1"/>
      <c r="C41" s="1"/>
      <c r="D41" s="1"/>
      <c r="E41" s="1"/>
      <c r="F41" s="1"/>
      <c r="G41" s="1"/>
      <c r="H41" s="1"/>
      <c r="I41" s="1"/>
      <c r="J41" s="1"/>
      <c r="K41" s="1"/>
      <c r="L41" s="1"/>
    </row>
    <row r="42" spans="1:15" ht="15.75" customHeight="1">
      <c r="A42" s="1"/>
      <c r="B42" s="1"/>
      <c r="C42" s="1"/>
      <c r="D42" s="1"/>
      <c r="E42" s="1"/>
      <c r="F42" s="1"/>
      <c r="G42" s="1"/>
      <c r="H42" s="1"/>
      <c r="I42" s="1"/>
      <c r="J42" s="1"/>
      <c r="K42" s="1"/>
      <c r="L42" s="1"/>
    </row>
    <row r="43" spans="1:15" ht="15.75" customHeight="1">
      <c r="A43" s="1"/>
      <c r="B43" s="1"/>
      <c r="C43" s="1"/>
      <c r="D43" s="1"/>
      <c r="E43" s="1"/>
      <c r="F43" s="1"/>
      <c r="G43" s="1"/>
      <c r="H43" s="1"/>
      <c r="I43" s="1"/>
      <c r="J43" s="1"/>
      <c r="K43" s="1"/>
      <c r="L43" s="1"/>
    </row>
    <row r="44" spans="1:15" ht="15.75" customHeight="1">
      <c r="A44" s="1"/>
      <c r="B44" s="1"/>
      <c r="C44" s="1"/>
      <c r="D44" s="1"/>
      <c r="E44" s="1"/>
      <c r="F44" s="1"/>
      <c r="G44" s="1"/>
      <c r="H44" s="1"/>
      <c r="I44" s="1"/>
      <c r="J44" s="3"/>
      <c r="K44" s="1"/>
      <c r="L44" s="1"/>
    </row>
    <row r="45" spans="1:15" ht="15.75" customHeight="1">
      <c r="A45" s="1"/>
      <c r="B45" s="1"/>
      <c r="C45" s="1"/>
      <c r="D45" s="1"/>
      <c r="E45" s="1"/>
      <c r="F45" s="1"/>
      <c r="G45" s="1"/>
      <c r="H45" s="1"/>
      <c r="I45" s="1"/>
      <c r="J45" s="3"/>
      <c r="K45" s="1"/>
      <c r="L45" s="1"/>
    </row>
    <row r="46" spans="1:15" ht="15.75" customHeight="1">
      <c r="A46" s="1"/>
      <c r="B46" s="1"/>
      <c r="C46" s="1"/>
      <c r="D46" s="1"/>
      <c r="E46" s="1"/>
      <c r="F46" s="1"/>
      <c r="G46" s="1"/>
      <c r="H46" s="1"/>
      <c r="I46" s="1"/>
      <c r="J46" s="1"/>
      <c r="K46" s="1"/>
      <c r="L46" s="1"/>
    </row>
    <row r="47" spans="1:15" ht="15.75" customHeight="1">
      <c r="A47" s="1"/>
      <c r="B47" s="1"/>
      <c r="C47" s="1"/>
      <c r="D47" s="1"/>
      <c r="E47" s="1"/>
      <c r="F47" s="1"/>
      <c r="G47" s="1"/>
      <c r="H47" s="1"/>
      <c r="I47" s="1"/>
      <c r="J47" s="1"/>
      <c r="K47" s="1"/>
      <c r="L47" s="1"/>
    </row>
    <row r="48" spans="1:15" ht="15.75" customHeight="1">
      <c r="A48" s="1"/>
      <c r="B48" s="1"/>
      <c r="C48" s="1"/>
      <c r="D48" s="1"/>
      <c r="E48" s="1"/>
      <c r="F48" s="1"/>
      <c r="G48" s="1"/>
      <c r="H48" s="1"/>
      <c r="I48" s="1"/>
      <c r="J48" s="1"/>
      <c r="K48" s="1"/>
      <c r="L48" s="1"/>
    </row>
    <row r="49" spans="1:12" ht="15.75" customHeight="1">
      <c r="A49" s="1"/>
      <c r="B49" s="1"/>
      <c r="C49" s="1"/>
      <c r="D49" s="1"/>
      <c r="E49" s="1"/>
      <c r="F49" s="1"/>
      <c r="G49" s="1"/>
      <c r="H49" s="1"/>
      <c r="I49" s="1"/>
      <c r="J49" s="5"/>
      <c r="K49" s="1"/>
      <c r="L49" s="1"/>
    </row>
    <row r="50" spans="1:12" ht="15.75" customHeight="1">
      <c r="A50" s="1"/>
      <c r="B50" s="1"/>
      <c r="C50" s="1"/>
      <c r="D50" s="1"/>
      <c r="E50" s="1"/>
      <c r="F50" s="1"/>
      <c r="G50" s="1"/>
      <c r="H50" s="1"/>
      <c r="I50" s="1"/>
      <c r="J50" s="1"/>
      <c r="K50" s="1"/>
      <c r="L50" s="1"/>
    </row>
    <row r="51" spans="1:12" ht="15.75" customHeight="1">
      <c r="A51" s="1"/>
      <c r="B51" s="1"/>
      <c r="C51" s="1"/>
      <c r="D51" s="1"/>
      <c r="E51" s="1"/>
      <c r="F51" s="1"/>
      <c r="G51" s="1"/>
      <c r="H51" s="1"/>
      <c r="I51" s="1"/>
      <c r="J51" s="1"/>
      <c r="K51" s="1"/>
      <c r="L51" s="1"/>
    </row>
    <row r="52" spans="1:12" ht="15.75" customHeight="1">
      <c r="A52" s="1"/>
      <c r="B52" s="1"/>
      <c r="C52" s="1"/>
      <c r="D52" s="1"/>
      <c r="E52" s="1"/>
      <c r="F52" s="1"/>
      <c r="G52" s="1"/>
      <c r="H52" s="1"/>
      <c r="I52" s="1"/>
      <c r="J52" s="1"/>
      <c r="K52" s="1"/>
      <c r="L52" s="1"/>
    </row>
    <row r="53" spans="1:12" ht="15.75" customHeight="1">
      <c r="A53" s="1"/>
      <c r="B53" s="1"/>
      <c r="C53" s="1"/>
      <c r="D53" s="1"/>
      <c r="E53" s="1"/>
      <c r="F53" s="1"/>
      <c r="G53" s="1"/>
      <c r="H53" s="1"/>
      <c r="I53" s="1"/>
      <c r="J53" s="1"/>
      <c r="K53" s="1"/>
      <c r="L53" s="1"/>
    </row>
    <row r="54" spans="1:12" ht="15.75" customHeight="1">
      <c r="A54" s="1"/>
      <c r="B54" s="1"/>
      <c r="C54" s="1"/>
      <c r="D54" s="1"/>
      <c r="E54" s="1"/>
      <c r="F54" s="1"/>
      <c r="G54" s="1"/>
      <c r="H54" s="1"/>
      <c r="I54" s="1"/>
      <c r="J54" s="1"/>
      <c r="K54" s="1"/>
      <c r="L54" s="1"/>
    </row>
    <row r="55" spans="1:12" ht="15.75" customHeight="1">
      <c r="A55" s="1"/>
      <c r="B55" s="1"/>
      <c r="C55" s="1"/>
      <c r="D55" s="1"/>
      <c r="E55" s="1"/>
      <c r="F55" s="1"/>
      <c r="G55" s="1"/>
      <c r="H55" s="1"/>
      <c r="I55" s="1"/>
      <c r="J55" s="1"/>
      <c r="K55" s="1"/>
      <c r="L55" s="1"/>
    </row>
    <row r="56" spans="1:12" ht="15.75" customHeight="1">
      <c r="A56" s="1"/>
      <c r="B56" s="1"/>
      <c r="C56" s="1"/>
      <c r="D56" s="1"/>
      <c r="E56" s="1"/>
      <c r="F56" s="1"/>
      <c r="G56" s="1"/>
      <c r="H56" s="1"/>
      <c r="I56" s="1"/>
      <c r="J56" s="1"/>
      <c r="K56" s="1"/>
      <c r="L56" s="1"/>
    </row>
    <row r="57" spans="1:12" ht="15.75" customHeight="1">
      <c r="A57" s="1"/>
      <c r="B57" s="1"/>
      <c r="C57" s="1"/>
      <c r="D57" s="1"/>
      <c r="E57" s="1"/>
      <c r="F57" s="1"/>
      <c r="G57" s="1"/>
      <c r="H57" s="1"/>
      <c r="I57" s="1"/>
      <c r="J57" s="1"/>
      <c r="K57" s="1"/>
      <c r="L57" s="1"/>
    </row>
    <row r="58" spans="1:12" ht="15.75" customHeight="1">
      <c r="A58" s="1"/>
      <c r="B58" s="1"/>
      <c r="C58" s="1"/>
      <c r="D58" s="1"/>
      <c r="E58" s="1"/>
      <c r="F58" s="1"/>
      <c r="G58" s="1"/>
      <c r="H58" s="1"/>
      <c r="I58" s="1"/>
      <c r="J58" s="1"/>
      <c r="K58" s="1"/>
      <c r="L58" s="1"/>
    </row>
    <row r="59" spans="1:12" ht="15.75" customHeight="1">
      <c r="A59" s="1"/>
      <c r="B59" s="1"/>
      <c r="C59" s="1"/>
      <c r="D59" s="1"/>
      <c r="E59" s="1"/>
      <c r="F59" s="1"/>
      <c r="G59" s="1"/>
      <c r="H59" s="1"/>
      <c r="I59" s="1"/>
      <c r="J59" s="1"/>
      <c r="K59" s="1"/>
      <c r="L59" s="1"/>
    </row>
    <row r="60" spans="1:12" ht="15.75" customHeight="1">
      <c r="A60" s="1"/>
      <c r="B60" s="1"/>
      <c r="C60" s="1"/>
      <c r="D60" s="1"/>
      <c r="E60" s="1"/>
      <c r="F60" s="1"/>
      <c r="G60" s="1"/>
      <c r="H60" s="1"/>
      <c r="I60" s="1"/>
      <c r="J60" s="1"/>
      <c r="K60" s="1"/>
      <c r="L60" s="1"/>
    </row>
    <row r="61" spans="1:12" ht="15.75" customHeight="1">
      <c r="A61" s="1"/>
      <c r="B61" s="1"/>
      <c r="C61" s="1"/>
      <c r="D61" s="1"/>
      <c r="E61" s="1"/>
      <c r="F61" s="1"/>
      <c r="G61" s="1"/>
      <c r="H61" s="1"/>
      <c r="I61" s="1"/>
      <c r="J61" s="1"/>
      <c r="K61" s="1"/>
      <c r="L61" s="1"/>
    </row>
    <row r="62" spans="1:12" ht="15.75" customHeight="1">
      <c r="A62" s="1"/>
      <c r="B62" s="1"/>
      <c r="C62" s="1"/>
      <c r="D62" s="1"/>
      <c r="E62" s="1"/>
      <c r="F62" s="1"/>
      <c r="G62" s="1"/>
      <c r="H62" s="1"/>
      <c r="I62" s="1"/>
      <c r="J62" s="1"/>
      <c r="K62" s="1"/>
      <c r="L62" s="1"/>
    </row>
    <row r="63" spans="1:12" ht="15.75" customHeight="1">
      <c r="A63" s="1"/>
      <c r="B63" s="1"/>
      <c r="C63" s="1"/>
      <c r="D63" s="1"/>
      <c r="E63" s="1"/>
      <c r="F63" s="1"/>
      <c r="G63" s="1"/>
      <c r="H63" s="1"/>
      <c r="I63" s="1"/>
      <c r="J63" s="1"/>
      <c r="K63" s="1"/>
      <c r="L63" s="1"/>
    </row>
    <row r="64" spans="1:12" ht="15.75" customHeight="1">
      <c r="A64" s="1"/>
      <c r="B64" s="1"/>
      <c r="C64" s="1"/>
      <c r="D64" s="1"/>
      <c r="E64" s="1"/>
      <c r="F64" s="1"/>
      <c r="G64" s="1"/>
      <c r="H64" s="1"/>
      <c r="I64" s="1"/>
      <c r="J64" s="1"/>
      <c r="K64" s="1"/>
      <c r="L64" s="1"/>
    </row>
    <row r="65" spans="1:12" ht="15.75" customHeight="1">
      <c r="A65" s="1"/>
      <c r="B65" s="1"/>
      <c r="C65" s="1"/>
      <c r="D65" s="1"/>
      <c r="E65" s="1"/>
      <c r="F65" s="1"/>
      <c r="G65" s="1"/>
      <c r="H65" s="1"/>
      <c r="I65" s="1"/>
      <c r="J65" s="1"/>
      <c r="K65" s="1"/>
      <c r="L65" s="1"/>
    </row>
    <row r="66" spans="1:12" ht="15.75" customHeight="1">
      <c r="A66" s="1"/>
      <c r="B66" s="1"/>
      <c r="C66" s="1"/>
      <c r="D66" s="1"/>
      <c r="E66" s="1"/>
      <c r="F66" s="1"/>
      <c r="G66" s="1"/>
      <c r="H66" s="1"/>
      <c r="I66" s="1"/>
      <c r="J66" s="1"/>
      <c r="K66" s="1"/>
      <c r="L66" s="1"/>
    </row>
    <row r="67" spans="1:12" ht="15.75" customHeight="1">
      <c r="A67" s="1"/>
      <c r="B67" s="1"/>
      <c r="C67" s="1"/>
      <c r="D67" s="1"/>
      <c r="E67" s="1"/>
      <c r="F67" s="1"/>
      <c r="G67" s="1"/>
      <c r="H67" s="1"/>
      <c r="I67" s="1"/>
      <c r="J67" s="1"/>
      <c r="K67" s="1"/>
      <c r="L67" s="1"/>
    </row>
    <row r="68" spans="1:12" ht="15.75" customHeight="1">
      <c r="A68" s="1"/>
      <c r="B68" s="1"/>
      <c r="C68" s="1"/>
      <c r="D68" s="1"/>
      <c r="E68" s="1"/>
      <c r="F68" s="1"/>
      <c r="G68" s="1"/>
      <c r="H68" s="1"/>
      <c r="I68" s="1"/>
      <c r="J68" s="1"/>
      <c r="K68" s="1"/>
      <c r="L68" s="1"/>
    </row>
    <row r="69" spans="1:12" ht="15.75" customHeight="1">
      <c r="A69" s="1"/>
      <c r="B69" s="1"/>
      <c r="C69" s="1"/>
      <c r="D69" s="1"/>
      <c r="E69" s="1"/>
      <c r="F69" s="1"/>
      <c r="G69" s="1"/>
      <c r="H69" s="1"/>
      <c r="I69" s="1"/>
      <c r="J69" s="1"/>
      <c r="K69" s="1"/>
      <c r="L69" s="1"/>
    </row>
    <row r="70" spans="1:12" ht="15.75" customHeight="1">
      <c r="A70" s="1"/>
      <c r="B70" s="1"/>
      <c r="C70" s="1"/>
      <c r="D70" s="1"/>
      <c r="E70" s="1"/>
      <c r="F70" s="1"/>
      <c r="G70" s="1"/>
      <c r="H70" s="1"/>
      <c r="I70" s="1"/>
      <c r="J70" s="1"/>
      <c r="K70" s="1"/>
      <c r="L70" s="1"/>
    </row>
    <row r="71" spans="1:12" ht="15.75" customHeight="1">
      <c r="A71" s="1"/>
      <c r="B71" s="1"/>
      <c r="C71" s="1"/>
      <c r="D71" s="1"/>
      <c r="E71" s="1"/>
      <c r="F71" s="1"/>
      <c r="G71" s="1"/>
      <c r="H71" s="1"/>
      <c r="I71" s="1"/>
      <c r="J71" s="1"/>
      <c r="K71" s="1"/>
      <c r="L71" s="1"/>
    </row>
    <row r="72" spans="1:12" ht="15.75" customHeight="1">
      <c r="A72" s="1"/>
      <c r="B72" s="1"/>
      <c r="C72" s="1"/>
      <c r="D72" s="1"/>
      <c r="E72" s="1"/>
      <c r="F72" s="1"/>
      <c r="G72" s="1"/>
      <c r="H72" s="1"/>
      <c r="I72" s="1"/>
      <c r="J72" s="1"/>
      <c r="K72" s="1"/>
      <c r="L72" s="1"/>
    </row>
    <row r="73" spans="1:12" ht="15.75" customHeight="1">
      <c r="A73" s="1"/>
      <c r="B73" s="1"/>
      <c r="C73" s="1"/>
      <c r="D73" s="1"/>
      <c r="E73" s="1"/>
      <c r="F73" s="1"/>
      <c r="G73" s="1"/>
      <c r="H73" s="1"/>
      <c r="I73" s="1"/>
      <c r="J73" s="1"/>
      <c r="K73" s="1"/>
      <c r="L73" s="1"/>
    </row>
    <row r="74" spans="1:12" ht="15.75" customHeight="1">
      <c r="A74" s="1"/>
      <c r="B74" s="1"/>
      <c r="C74" s="1"/>
      <c r="D74" s="1"/>
      <c r="E74" s="1"/>
      <c r="F74" s="1"/>
      <c r="G74" s="1"/>
      <c r="H74" s="1"/>
      <c r="I74" s="1"/>
      <c r="J74" s="1"/>
      <c r="K74" s="1"/>
      <c r="L74" s="1"/>
    </row>
    <row r="75" spans="1:12" ht="15.75" customHeight="1">
      <c r="A75" s="1"/>
      <c r="B75" s="1"/>
      <c r="C75" s="1"/>
      <c r="D75" s="1"/>
      <c r="E75" s="1"/>
      <c r="F75" s="1"/>
      <c r="G75" s="1"/>
      <c r="H75" s="1"/>
      <c r="I75" s="1"/>
      <c r="J75" s="1"/>
      <c r="K75" s="1"/>
      <c r="L75" s="1"/>
    </row>
    <row r="76" spans="1:12" ht="15.75" customHeight="1">
      <c r="A76" s="1"/>
      <c r="B76" s="1"/>
      <c r="C76" s="1"/>
      <c r="D76" s="1"/>
      <c r="E76" s="1"/>
      <c r="F76" s="1"/>
      <c r="G76" s="1"/>
      <c r="H76" s="1"/>
      <c r="I76" s="1"/>
      <c r="J76" s="1"/>
      <c r="K76" s="1"/>
      <c r="L76" s="1"/>
    </row>
    <row r="77" spans="1:12" ht="15.75" customHeight="1">
      <c r="A77" s="1"/>
      <c r="B77" s="1"/>
      <c r="C77" s="1"/>
      <c r="D77" s="1"/>
      <c r="E77" s="1"/>
      <c r="F77" s="1"/>
      <c r="G77" s="1"/>
      <c r="H77" s="1"/>
      <c r="I77" s="1"/>
      <c r="J77" s="1"/>
      <c r="K77" s="1"/>
      <c r="L77" s="1"/>
    </row>
    <row r="78" spans="1:12" ht="15.75" customHeight="1">
      <c r="A78" s="1"/>
      <c r="B78" s="1"/>
      <c r="C78" s="1"/>
      <c r="D78" s="1"/>
      <c r="E78" s="1"/>
      <c r="F78" s="1"/>
      <c r="G78" s="1"/>
      <c r="H78" s="1"/>
      <c r="I78" s="1"/>
      <c r="J78" s="1"/>
      <c r="K78" s="1"/>
      <c r="L78" s="1"/>
    </row>
    <row r="79" spans="1:12" ht="15.75" customHeight="1">
      <c r="A79" s="1"/>
      <c r="B79" s="1"/>
      <c r="C79" s="1"/>
      <c r="D79" s="1"/>
      <c r="E79" s="1"/>
      <c r="F79" s="1"/>
      <c r="G79" s="1"/>
      <c r="H79" s="1"/>
      <c r="I79" s="1"/>
      <c r="J79" s="1"/>
      <c r="K79" s="1"/>
      <c r="L79" s="1"/>
    </row>
    <row r="80" spans="1:12" ht="15.75" customHeight="1">
      <c r="A80" s="1"/>
      <c r="B80" s="1"/>
      <c r="C80" s="1"/>
      <c r="D80" s="1"/>
      <c r="E80" s="1"/>
      <c r="F80" s="1"/>
      <c r="G80" s="1"/>
      <c r="H80" s="1"/>
      <c r="I80" s="1"/>
      <c r="J80" s="1"/>
      <c r="K80" s="1"/>
      <c r="L80" s="1"/>
    </row>
    <row r="81" spans="1:13" ht="15.75" customHeight="1">
      <c r="A81" s="1"/>
      <c r="B81" s="1"/>
      <c r="C81" s="1"/>
      <c r="D81" s="1"/>
      <c r="E81" s="1"/>
      <c r="F81" s="1"/>
      <c r="G81" s="1"/>
      <c r="H81" s="1"/>
      <c r="I81" s="1"/>
      <c r="J81" s="1"/>
      <c r="K81" s="1"/>
      <c r="L81" s="1"/>
    </row>
    <row r="82" spans="1:13" ht="15.75" customHeight="1">
      <c r="A82" s="1"/>
      <c r="B82" s="1"/>
      <c r="C82" s="1"/>
      <c r="D82" s="1"/>
      <c r="E82" s="1"/>
      <c r="F82" s="1"/>
      <c r="G82" s="1"/>
      <c r="H82" s="1"/>
      <c r="I82" s="1"/>
      <c r="J82" s="1"/>
      <c r="K82" s="1"/>
      <c r="L82" s="1"/>
    </row>
    <row r="83" spans="1:13" ht="15.75" customHeight="1">
      <c r="A83" s="1"/>
      <c r="B83" s="1"/>
      <c r="C83" s="1"/>
      <c r="D83" s="1"/>
      <c r="E83" s="1"/>
      <c r="F83" s="1"/>
      <c r="G83" s="1"/>
      <c r="H83" s="1"/>
      <c r="I83" s="1"/>
      <c r="J83" s="1"/>
      <c r="K83" s="1"/>
      <c r="L83" s="1"/>
    </row>
    <row r="84" spans="1:13" ht="15.75" customHeight="1">
      <c r="A84" s="1"/>
      <c r="B84" s="1"/>
      <c r="C84" s="1"/>
      <c r="D84" s="1"/>
      <c r="E84" s="1"/>
      <c r="F84" s="1"/>
      <c r="G84" s="1"/>
      <c r="H84" s="1"/>
      <c r="I84" s="1"/>
      <c r="J84" s="1"/>
      <c r="K84" s="1"/>
      <c r="L84" s="1"/>
    </row>
    <row r="85" spans="1:13" ht="15.75" customHeight="1">
      <c r="A85" s="1"/>
      <c r="B85" s="1"/>
      <c r="C85" s="1"/>
      <c r="D85" s="1"/>
      <c r="E85" s="1"/>
      <c r="F85" s="1"/>
      <c r="G85" s="1"/>
      <c r="H85" s="1"/>
      <c r="I85" s="1"/>
      <c r="J85" s="1"/>
      <c r="K85" s="1"/>
      <c r="L85" s="1"/>
    </row>
    <row r="86" spans="1:13" ht="15.75" customHeight="1">
      <c r="A86" s="1"/>
      <c r="B86" s="1"/>
      <c r="C86" s="1"/>
      <c r="D86" s="1"/>
      <c r="E86" s="1"/>
      <c r="F86" s="1"/>
      <c r="G86" s="1"/>
      <c r="H86" s="1"/>
      <c r="I86" s="1"/>
      <c r="J86" s="1"/>
      <c r="K86" s="1"/>
      <c r="L86" s="1"/>
    </row>
    <row r="87" spans="1:13" ht="15.75" customHeight="1">
      <c r="A87" s="1"/>
      <c r="B87" s="1"/>
      <c r="C87" s="1"/>
      <c r="D87" s="1"/>
      <c r="E87" s="1"/>
      <c r="F87" s="1"/>
      <c r="G87" s="1"/>
      <c r="H87" s="1"/>
      <c r="I87" s="1"/>
      <c r="J87" s="1"/>
      <c r="K87" s="1"/>
      <c r="L87" s="1"/>
    </row>
    <row r="88" spans="1:13" ht="15.75" customHeight="1">
      <c r="A88" s="1"/>
      <c r="B88" s="1"/>
      <c r="C88" s="1"/>
      <c r="D88" s="1"/>
      <c r="E88" s="1"/>
      <c r="F88" s="1"/>
      <c r="G88" s="1"/>
      <c r="H88" s="1"/>
      <c r="I88" s="1"/>
      <c r="J88" s="1"/>
      <c r="K88" s="1"/>
      <c r="L88" s="1"/>
    </row>
    <row r="89" spans="1:13" ht="15.75" customHeight="1">
      <c r="A89" s="1"/>
      <c r="B89" s="1"/>
      <c r="C89" s="1"/>
      <c r="D89" s="1"/>
      <c r="E89" s="1"/>
      <c r="F89" s="1"/>
      <c r="G89" s="1"/>
      <c r="H89" s="1"/>
      <c r="I89" s="1"/>
      <c r="J89" s="1"/>
      <c r="K89" s="1"/>
      <c r="L89" s="1"/>
    </row>
    <row r="90" spans="1:13" ht="15.75" customHeight="1">
      <c r="A90" s="1"/>
      <c r="B90" s="1"/>
      <c r="C90" s="1"/>
      <c r="D90" s="1"/>
      <c r="E90" s="1"/>
      <c r="F90" s="1"/>
      <c r="G90" s="1"/>
      <c r="H90" s="1"/>
      <c r="I90" s="1"/>
      <c r="J90" s="1"/>
      <c r="K90" s="1"/>
      <c r="L90" s="1"/>
    </row>
    <row r="91" spans="1:13" ht="15.75" customHeight="1">
      <c r="A91" s="1"/>
      <c r="B91" s="1"/>
      <c r="C91" s="1"/>
      <c r="D91" s="1"/>
      <c r="E91" s="1"/>
      <c r="F91" s="1"/>
      <c r="G91" s="1"/>
      <c r="H91" s="1"/>
      <c r="I91" s="1"/>
      <c r="J91" s="1"/>
      <c r="K91" s="1"/>
      <c r="L91" s="1"/>
    </row>
    <row r="92" spans="1:13" ht="15.75" customHeight="1">
      <c r="A92" s="1"/>
      <c r="B92" s="1"/>
      <c r="C92" s="1"/>
      <c r="D92" s="1"/>
      <c r="E92" s="1"/>
      <c r="F92" s="1"/>
      <c r="G92" s="1"/>
      <c r="H92" s="1"/>
      <c r="I92" s="1"/>
      <c r="J92" s="1"/>
      <c r="K92" s="1"/>
      <c r="L92" s="1"/>
      <c r="M92" s="1"/>
    </row>
    <row r="93" spans="1:13" ht="15.75" customHeight="1">
      <c r="A93" s="1"/>
      <c r="B93" s="1"/>
      <c r="C93" s="1"/>
      <c r="D93" s="1"/>
      <c r="E93" s="1"/>
      <c r="F93" s="1"/>
      <c r="G93" s="1"/>
      <c r="H93" s="1"/>
      <c r="I93" s="1"/>
      <c r="J93" s="1"/>
      <c r="K93" s="1"/>
      <c r="L93" s="1"/>
      <c r="M93" s="1"/>
    </row>
    <row r="94" spans="1:13" ht="15.75" customHeight="1">
      <c r="A94" s="1"/>
      <c r="B94" s="1"/>
      <c r="C94" s="1"/>
      <c r="D94" s="1"/>
      <c r="E94" s="1"/>
      <c r="F94" s="1"/>
      <c r="G94" s="1"/>
      <c r="H94" s="1"/>
      <c r="I94" s="1"/>
      <c r="J94" s="1"/>
      <c r="K94" s="1"/>
      <c r="L94" s="1"/>
      <c r="M94" s="1"/>
    </row>
    <row r="95" spans="1:13" ht="15.75" customHeight="1">
      <c r="A95" s="1"/>
      <c r="B95" s="1"/>
      <c r="C95" s="1"/>
      <c r="D95" s="1"/>
      <c r="E95" s="1"/>
      <c r="F95" s="1"/>
      <c r="G95" s="1"/>
      <c r="H95" s="1"/>
      <c r="I95" s="1"/>
      <c r="J95" s="1"/>
      <c r="K95" s="1"/>
      <c r="L95" s="1"/>
      <c r="M95" s="1"/>
    </row>
    <row r="96" spans="1:13" ht="15.75" customHeight="1">
      <c r="A96" s="1"/>
      <c r="B96" s="1"/>
      <c r="C96" s="1"/>
      <c r="D96" s="1"/>
      <c r="E96" s="1"/>
      <c r="F96" s="1"/>
      <c r="G96" s="1"/>
      <c r="H96" s="1"/>
      <c r="I96" s="1"/>
      <c r="J96" s="1"/>
      <c r="K96" s="1"/>
      <c r="L96" s="1"/>
      <c r="M96" s="1"/>
    </row>
    <row r="97" spans="1:15" ht="15.75" customHeight="1">
      <c r="A97" s="1"/>
      <c r="B97" s="1"/>
      <c r="C97" s="1"/>
      <c r="D97" s="1"/>
      <c r="E97" s="1"/>
      <c r="F97" s="1"/>
      <c r="G97" s="1"/>
      <c r="H97" s="1"/>
      <c r="I97" s="1"/>
      <c r="J97" s="1"/>
      <c r="K97" s="1"/>
      <c r="L97" s="1"/>
      <c r="M97" s="1"/>
    </row>
    <row r="98" spans="1:15" ht="15.75" customHeight="1">
      <c r="A98" s="1"/>
      <c r="B98" s="1"/>
      <c r="C98" s="1"/>
      <c r="D98" s="1"/>
      <c r="E98" s="1"/>
      <c r="F98" s="1"/>
      <c r="G98" s="1"/>
      <c r="H98" s="1"/>
      <c r="I98" s="1"/>
      <c r="J98" s="1"/>
      <c r="K98" s="1"/>
      <c r="L98" s="1"/>
      <c r="M98" s="1"/>
    </row>
    <row r="99" spans="1:15" ht="6.75" customHeight="1">
      <c r="A99" s="1"/>
      <c r="B99" s="1"/>
      <c r="C99" s="1"/>
      <c r="D99" s="1"/>
      <c r="E99" s="1"/>
      <c r="F99" s="1"/>
      <c r="G99" s="1"/>
      <c r="H99" s="1"/>
      <c r="I99" s="1"/>
      <c r="J99" s="1"/>
      <c r="K99" s="1"/>
      <c r="L99" s="1"/>
      <c r="M99" s="1"/>
    </row>
    <row r="100" spans="1:15" ht="7.5" customHeight="1">
      <c r="A100" s="37"/>
      <c r="B100" s="61"/>
      <c r="C100" s="78"/>
      <c r="D100" s="84"/>
      <c r="E100" s="78"/>
      <c r="F100" s="84"/>
      <c r="G100" s="78"/>
      <c r="H100" s="38" t="s">
        <v>15</v>
      </c>
      <c r="I100" s="39" t="s">
        <v>16</v>
      </c>
      <c r="J100" s="40"/>
      <c r="K100" s="41"/>
      <c r="L100" s="41" t="s">
        <v>17</v>
      </c>
      <c r="M100" s="38" t="s">
        <v>18</v>
      </c>
      <c r="N100" s="6" t="s">
        <v>19</v>
      </c>
      <c r="O100" s="7"/>
    </row>
    <row r="101" spans="1:15" ht="9" customHeight="1">
      <c r="A101" s="37"/>
      <c r="B101" s="52"/>
      <c r="C101" s="78"/>
      <c r="D101" s="85"/>
      <c r="E101" s="78"/>
      <c r="F101" s="40"/>
      <c r="G101" s="41" t="s">
        <v>20</v>
      </c>
      <c r="H101" s="43">
        <f>'Etapa #2'!G72</f>
        <v>173.5</v>
      </c>
      <c r="I101" s="43">
        <f>'Etapa #2'!H72</f>
        <v>132</v>
      </c>
      <c r="J101" s="40"/>
      <c r="K101" s="41" t="str">
        <f t="shared" ref="K101:K106" si="0">B10</f>
        <v>Arthur Medeiros de Moraes</v>
      </c>
      <c r="L101" s="41">
        <f>SUM('Etapa #6'!$I65, 'Etapa #2'!$H76, 'Etapa #3'!$H65, 'Etapa #5'!$H65, 'Etapa #4'!$H65)</f>
        <v>0</v>
      </c>
      <c r="M101" s="40" t="s">
        <v>21</v>
      </c>
      <c r="N101" s="7" t="s">
        <v>22</v>
      </c>
      <c r="O101" s="7"/>
    </row>
    <row r="102" spans="1:15" ht="9.75" customHeight="1">
      <c r="A102" s="37"/>
      <c r="B102" s="52"/>
      <c r="C102" s="78"/>
      <c r="D102" s="85"/>
      <c r="E102" s="78"/>
      <c r="F102" s="40"/>
      <c r="G102" s="41" t="s">
        <v>23</v>
      </c>
      <c r="H102" s="43">
        <f>'Etapa #3'!G61</f>
        <v>245</v>
      </c>
      <c r="I102" s="43">
        <f>'Etapa #3'!H61</f>
        <v>245</v>
      </c>
      <c r="J102" s="40"/>
      <c r="K102" s="41" t="str">
        <f t="shared" si="0"/>
        <v>Arthur Ramos de Oliveira da Silva</v>
      </c>
      <c r="L102" s="41">
        <f>SUM('Etapa #6'!$I66, 'Etapa #2'!$H77, 'Etapa #3'!$H66, 'Etapa #5'!$H66, 'Etapa #4'!$H66)</f>
        <v>0</v>
      </c>
      <c r="M102" s="40" t="s">
        <v>24</v>
      </c>
      <c r="N102" s="7" t="s">
        <v>25</v>
      </c>
      <c r="O102" s="7"/>
    </row>
    <row r="103" spans="1:15" ht="9" customHeight="1">
      <c r="A103" s="37"/>
      <c r="B103" s="52"/>
      <c r="C103" s="78"/>
      <c r="D103" s="85"/>
      <c r="E103" s="78"/>
      <c r="F103" s="40"/>
      <c r="G103" s="41" t="s">
        <v>26</v>
      </c>
      <c r="H103" s="43">
        <f>'Etapa #4'!G61</f>
        <v>82</v>
      </c>
      <c r="I103" s="43">
        <f>'Etapa #4'!H61</f>
        <v>82</v>
      </c>
      <c r="J103" s="40"/>
      <c r="K103" s="41" t="str">
        <f t="shared" si="0"/>
        <v>Lucas de Lacerda Moreira Passos</v>
      </c>
      <c r="L103" s="41">
        <f>SUM('Etapa #6'!$I67, 'Etapa #2'!$H78, 'Etapa #3'!$H67, 'Etapa #5'!$H67, 'Etapa #4'!$H67)</f>
        <v>0</v>
      </c>
      <c r="M103" s="40" t="s">
        <v>27</v>
      </c>
      <c r="N103" s="7" t="s">
        <v>27</v>
      </c>
      <c r="O103" s="7"/>
    </row>
    <row r="104" spans="1:15" ht="8.25" customHeight="1">
      <c r="A104" s="37"/>
      <c r="B104" s="52"/>
      <c r="C104" s="78"/>
      <c r="D104" s="85"/>
      <c r="E104" s="78"/>
      <c r="F104" s="40"/>
      <c r="G104" s="41" t="s">
        <v>28</v>
      </c>
      <c r="H104" s="43">
        <f>'Etapa #5'!G61</f>
        <v>131</v>
      </c>
      <c r="I104" s="43">
        <f>'Etapa #5'!H61</f>
        <v>0</v>
      </c>
      <c r="J104" s="40"/>
      <c r="K104" s="41" t="str">
        <f t="shared" si="0"/>
        <v>Lucas Warley Matos Nascimento</v>
      </c>
      <c r="L104" s="41">
        <f>SUM('Etapa #6'!$I68, 'Etapa #2'!$H79, 'Etapa #3'!$H68, 'Etapa #5'!$H68, 'Etapa #4'!$H68)</f>
        <v>0</v>
      </c>
      <c r="M104" s="40" t="s">
        <v>29</v>
      </c>
      <c r="N104" s="7"/>
      <c r="O104" s="7"/>
    </row>
    <row r="105" spans="1:15" ht="6.75" customHeight="1">
      <c r="A105" s="37"/>
      <c r="B105" s="52"/>
      <c r="C105" s="78"/>
      <c r="D105" s="85"/>
      <c r="E105" s="78"/>
      <c r="F105" s="40"/>
      <c r="G105" s="41" t="s">
        <v>30</v>
      </c>
      <c r="H105" s="43">
        <f>'Etapa #6'!G61</f>
        <v>90</v>
      </c>
      <c r="I105" s="43">
        <f>'Etapa #6'!H61</f>
        <v>0</v>
      </c>
      <c r="J105" s="40"/>
      <c r="K105" s="41" t="str">
        <f t="shared" si="0"/>
        <v>Theo Xavier Lopes</v>
      </c>
      <c r="L105" s="41">
        <f>SUM('Etapa #6'!$I69, 'Etapa #2'!$H80, 'Etapa #3'!$H69, 'Etapa #5'!$H69, 'Etapa #4'!$H69)</f>
        <v>0</v>
      </c>
    </row>
    <row r="106" spans="1:15" ht="15.75" customHeight="1">
      <c r="A106" s="37"/>
      <c r="B106" s="52"/>
      <c r="C106" s="78"/>
      <c r="F106" s="40"/>
      <c r="G106" s="40"/>
      <c r="H106" s="40"/>
      <c r="I106" s="40"/>
      <c r="J106" s="40"/>
      <c r="K106" s="41" t="str">
        <f t="shared" si="0"/>
        <v>Victor Henrique Pereira</v>
      </c>
      <c r="L106" s="41">
        <f>SUM('Etapa #6'!$I70, 'Etapa #2'!$H81, 'Etapa #3'!$H70, 'Etapa #5'!$H70, 'Etapa #4'!$H70)</f>
        <v>0</v>
      </c>
    </row>
    <row r="107" spans="1:15" ht="15.75" customHeight="1">
      <c r="A107" s="37"/>
      <c r="B107" s="52"/>
      <c r="C107" s="78"/>
      <c r="D107" s="42"/>
      <c r="E107" s="40"/>
      <c r="F107" s="40"/>
      <c r="G107" s="40"/>
      <c r="H107" s="40"/>
      <c r="I107" s="40"/>
      <c r="J107" s="40"/>
      <c r="K107" s="7"/>
      <c r="L107" s="41"/>
    </row>
    <row r="108" spans="1:15" ht="15.75" customHeight="1">
      <c r="A108" s="37"/>
      <c r="B108" s="37"/>
      <c r="C108" s="37"/>
      <c r="D108" s="37"/>
      <c r="E108" s="37"/>
      <c r="F108" s="37"/>
      <c r="G108" s="37"/>
      <c r="H108" s="37"/>
      <c r="I108" s="37"/>
      <c r="J108" s="37"/>
      <c r="K108" s="7"/>
      <c r="L108" s="7"/>
    </row>
    <row r="109" spans="1:15" ht="15.75" customHeight="1">
      <c r="A109" s="37"/>
      <c r="B109" s="37"/>
      <c r="C109" s="37"/>
      <c r="D109" s="37"/>
      <c r="E109" s="37"/>
      <c r="F109" s="37"/>
      <c r="G109" s="37"/>
      <c r="H109" s="37"/>
      <c r="I109" s="37"/>
      <c r="J109" s="37"/>
      <c r="K109" s="7"/>
      <c r="L109" s="7"/>
    </row>
    <row r="110" spans="1:15" ht="15.75" customHeight="1">
      <c r="A110" s="37"/>
      <c r="B110" s="37"/>
      <c r="C110" s="37"/>
      <c r="D110" s="37"/>
      <c r="E110" s="37"/>
      <c r="F110" s="37"/>
      <c r="G110" s="37"/>
      <c r="H110" s="37"/>
      <c r="I110" s="37"/>
      <c r="J110" s="37"/>
      <c r="K110" s="7"/>
      <c r="L110" s="7"/>
    </row>
    <row r="111" spans="1:15" ht="15.75" customHeight="1">
      <c r="A111" s="37"/>
      <c r="B111" s="37"/>
      <c r="C111" s="37"/>
      <c r="D111" s="37"/>
      <c r="E111" s="37"/>
      <c r="F111" s="37"/>
      <c r="G111" s="37"/>
      <c r="H111" s="37"/>
      <c r="I111" s="37"/>
      <c r="J111" s="37"/>
    </row>
    <row r="112" spans="1:15" ht="15.75" customHeight="1">
      <c r="A112" s="37"/>
      <c r="B112" s="37"/>
      <c r="C112" s="37"/>
      <c r="D112" s="37"/>
      <c r="E112" s="37"/>
      <c r="F112" s="37"/>
      <c r="G112" s="37"/>
      <c r="H112" s="37"/>
      <c r="I112" s="37"/>
      <c r="J112" s="37"/>
    </row>
    <row r="113" spans="1:10" ht="15.75" customHeight="1">
      <c r="A113" s="1"/>
      <c r="B113" s="1"/>
      <c r="C113" s="1"/>
      <c r="D113" s="1"/>
      <c r="E113" s="1"/>
      <c r="F113" s="1"/>
      <c r="G113" s="1"/>
      <c r="H113" s="1"/>
      <c r="I113" s="1"/>
      <c r="J113" s="1"/>
    </row>
    <row r="114" spans="1:10" ht="15.75" customHeight="1">
      <c r="A114" s="1"/>
      <c r="B114" s="1"/>
      <c r="C114" s="1"/>
      <c r="D114" s="1"/>
      <c r="E114" s="1"/>
      <c r="F114" s="1"/>
      <c r="G114" s="1"/>
      <c r="H114" s="1"/>
      <c r="I114" s="1"/>
      <c r="J114" s="1"/>
    </row>
    <row r="115" spans="1:10" ht="15.75" customHeight="1">
      <c r="A115" s="1"/>
      <c r="B115" s="1"/>
      <c r="C115" s="1"/>
      <c r="D115" s="1"/>
      <c r="E115" s="1"/>
      <c r="F115" s="1"/>
      <c r="G115" s="1"/>
      <c r="H115" s="1"/>
      <c r="I115" s="1"/>
      <c r="J115" s="1"/>
    </row>
    <row r="116" spans="1:10" ht="15.75" customHeight="1">
      <c r="A116" s="1"/>
      <c r="B116" s="1"/>
      <c r="C116" s="1"/>
      <c r="D116" s="1"/>
      <c r="E116" s="1"/>
      <c r="F116" s="1"/>
      <c r="G116" s="1"/>
      <c r="H116" s="1"/>
      <c r="I116" s="1"/>
      <c r="J116" s="1"/>
    </row>
    <row r="117" spans="1:10" ht="15.75" customHeight="1">
      <c r="A117" s="1"/>
      <c r="B117" s="1"/>
      <c r="C117" s="1"/>
      <c r="D117" s="1"/>
      <c r="E117" s="1"/>
      <c r="F117" s="1"/>
      <c r="G117" s="1"/>
      <c r="H117" s="1"/>
      <c r="I117" s="1"/>
    </row>
    <row r="118" spans="1:10" ht="15.75" customHeight="1"/>
    <row r="119" spans="1:10" ht="15.75" customHeight="1"/>
    <row r="120" spans="1:10" ht="15.75" customHeight="1"/>
    <row r="121" spans="1:10" ht="15.75" customHeight="1"/>
    <row r="122" spans="1:10" ht="15.75" customHeight="1"/>
    <row r="123" spans="1:10" ht="15.75" customHeight="1"/>
    <row r="124" spans="1:10" ht="15.75" customHeight="1"/>
    <row r="125" spans="1:10" ht="15.75" customHeight="1"/>
    <row r="126" spans="1:10" ht="15.75" customHeight="1"/>
    <row r="127" spans="1:10" ht="15.75" customHeight="1"/>
    <row r="128" spans="1:10"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
    <mergeCell ref="B16:H16"/>
    <mergeCell ref="B1:H1"/>
    <mergeCell ref="B2:H2"/>
    <mergeCell ref="B3:H3"/>
    <mergeCell ref="B4:H4"/>
    <mergeCell ref="B5:H5"/>
    <mergeCell ref="B106:C106"/>
    <mergeCell ref="B107:C107"/>
    <mergeCell ref="B101:C101"/>
    <mergeCell ref="B7:H7"/>
    <mergeCell ref="B9:H9"/>
    <mergeCell ref="D100:E100"/>
    <mergeCell ref="F100:G100"/>
    <mergeCell ref="B10:H10"/>
    <mergeCell ref="B11:H11"/>
    <mergeCell ref="B12:H12"/>
    <mergeCell ref="B13:H13"/>
    <mergeCell ref="B14:H14"/>
    <mergeCell ref="B15:H15"/>
    <mergeCell ref="B100:C100"/>
    <mergeCell ref="D104:E104"/>
    <mergeCell ref="D105:E105"/>
    <mergeCell ref="B104:C104"/>
    <mergeCell ref="B105:C105"/>
    <mergeCell ref="D101:E101"/>
    <mergeCell ref="B102:C102"/>
    <mergeCell ref="D102:E102"/>
    <mergeCell ref="B103:C103"/>
    <mergeCell ref="D103:E103"/>
  </mergeCells>
  <pageMargins left="0.75" right="0.75" top="1" bottom="1" header="0" footer="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C78D8"/>
  </sheetPr>
  <dimension ref="A1:I1000"/>
  <sheetViews>
    <sheetView topLeftCell="A3" workbookViewId="0">
      <selection activeCell="L16" sqref="L16"/>
    </sheetView>
  </sheetViews>
  <sheetFormatPr defaultColWidth="12.7109375" defaultRowHeight="15" customHeight="1"/>
  <cols>
    <col min="1" max="1" width="1.140625" customWidth="1"/>
    <col min="2" max="2" width="5.140625" customWidth="1"/>
    <col min="3" max="3" width="13.42578125" customWidth="1"/>
    <col min="4" max="4" width="13.85546875" customWidth="1"/>
    <col min="5" max="6" width="14.42578125" customWidth="1"/>
    <col min="7" max="7" width="19.140625" customWidth="1"/>
    <col min="8" max="8" width="16.85546875" customWidth="1"/>
    <col min="9" max="9" width="3" customWidth="1"/>
    <col min="10" max="26" width="14.42578125" customWidth="1"/>
  </cols>
  <sheetData>
    <row r="1" spans="1:9" ht="25.5" customHeight="1">
      <c r="A1" s="1"/>
      <c r="B1" s="62" t="s">
        <v>0</v>
      </c>
      <c r="C1" s="76"/>
      <c r="D1" s="76"/>
      <c r="E1" s="76"/>
      <c r="F1" s="76"/>
      <c r="G1" s="76"/>
      <c r="H1" s="77"/>
      <c r="I1" s="1"/>
    </row>
    <row r="2" spans="1:9" ht="18.75" customHeight="1">
      <c r="A2" s="1"/>
      <c r="B2" s="63" t="s">
        <v>1</v>
      </c>
      <c r="C2" s="78"/>
      <c r="D2" s="78"/>
      <c r="E2" s="78"/>
      <c r="F2" s="78"/>
      <c r="G2" s="78"/>
      <c r="H2" s="79"/>
      <c r="I2" s="1"/>
    </row>
    <row r="3" spans="1:9" ht="14.25">
      <c r="A3" s="1"/>
      <c r="B3" s="64" t="s">
        <v>2</v>
      </c>
      <c r="C3" s="78"/>
      <c r="D3" s="78"/>
      <c r="E3" s="78"/>
      <c r="F3" s="78"/>
      <c r="G3" s="78"/>
      <c r="H3" s="79"/>
      <c r="I3" s="1"/>
    </row>
    <row r="4" spans="1:9" ht="14.25">
      <c r="A4" s="1"/>
      <c r="B4" s="65" t="s">
        <v>3</v>
      </c>
      <c r="C4" s="80"/>
      <c r="D4" s="80"/>
      <c r="E4" s="80"/>
      <c r="F4" s="80"/>
      <c r="G4" s="80"/>
      <c r="H4" s="81"/>
      <c r="I4" s="1"/>
    </row>
    <row r="5" spans="1:9" ht="15.75" customHeight="1">
      <c r="A5" s="1"/>
      <c r="B5" s="65" t="s">
        <v>4</v>
      </c>
      <c r="C5" s="80"/>
      <c r="D5" s="80"/>
      <c r="E5" s="80"/>
      <c r="F5" s="80"/>
      <c r="G5" s="80"/>
      <c r="H5" s="81"/>
      <c r="I5" s="1"/>
    </row>
    <row r="6" spans="1:9" ht="15.75" customHeight="1">
      <c r="A6" s="1"/>
      <c r="B6" s="4"/>
      <c r="C6" s="8"/>
      <c r="D6" s="8"/>
      <c r="E6" s="8"/>
      <c r="F6" s="8"/>
      <c r="G6" s="8"/>
      <c r="H6" s="4"/>
      <c r="I6" s="1"/>
    </row>
    <row r="7" spans="1:9" ht="26.25">
      <c r="A7" s="1"/>
      <c r="B7" s="67" t="s">
        <v>5</v>
      </c>
      <c r="C7" s="82"/>
      <c r="D7" s="82"/>
      <c r="E7" s="82"/>
      <c r="F7" s="82"/>
      <c r="G7" s="82"/>
      <c r="H7" s="83"/>
      <c r="I7" s="1"/>
    </row>
    <row r="8" spans="1:9" ht="15.75" customHeight="1">
      <c r="A8" s="1"/>
      <c r="B8" s="4"/>
      <c r="C8" s="8"/>
      <c r="D8" s="8"/>
      <c r="E8" s="8"/>
      <c r="F8" s="8"/>
      <c r="G8" s="8"/>
      <c r="H8" s="4"/>
      <c r="I8" s="1"/>
    </row>
    <row r="9" spans="1:9" ht="14.25" customHeight="1">
      <c r="A9" s="1"/>
      <c r="B9" s="68" t="s">
        <v>31</v>
      </c>
      <c r="C9" s="82"/>
      <c r="D9" s="82"/>
      <c r="E9" s="82"/>
      <c r="F9" s="82"/>
      <c r="G9" s="82"/>
      <c r="H9" s="83"/>
      <c r="I9" s="1"/>
    </row>
    <row r="10" spans="1:9" ht="21" customHeight="1">
      <c r="A10" s="1"/>
      <c r="B10" s="9" t="s">
        <v>32</v>
      </c>
      <c r="C10" s="9" t="s">
        <v>33</v>
      </c>
      <c r="D10" s="9" t="s">
        <v>34</v>
      </c>
      <c r="E10" s="69" t="s">
        <v>35</v>
      </c>
      <c r="F10" s="82"/>
      <c r="G10" s="83"/>
      <c r="H10" s="9" t="s">
        <v>36</v>
      </c>
      <c r="I10" s="1"/>
    </row>
    <row r="11" spans="1:9" ht="15.75" customHeight="1">
      <c r="A11" s="1"/>
      <c r="B11" s="10">
        <v>1</v>
      </c>
      <c r="C11" s="11">
        <v>45145</v>
      </c>
      <c r="D11" s="11">
        <v>45165</v>
      </c>
      <c r="E11" s="70" t="s">
        <v>37</v>
      </c>
      <c r="F11" s="82"/>
      <c r="G11" s="83"/>
      <c r="H11" s="35" t="s">
        <v>38</v>
      </c>
      <c r="I11" s="1"/>
    </row>
    <row r="12" spans="1:9" ht="15.75" customHeight="1">
      <c r="A12" s="1"/>
      <c r="B12" s="10">
        <v>2</v>
      </c>
      <c r="C12" s="11">
        <f>C11+21</f>
        <v>45166</v>
      </c>
      <c r="D12" s="11">
        <f>C12+20</f>
        <v>45186</v>
      </c>
      <c r="E12" s="70" t="s">
        <v>39</v>
      </c>
      <c r="F12" s="82"/>
      <c r="G12" s="82"/>
      <c r="H12" s="12" t="s">
        <v>38</v>
      </c>
      <c r="I12" s="1"/>
    </row>
    <row r="13" spans="1:9" ht="15.75" customHeight="1">
      <c r="A13" s="1"/>
      <c r="B13" s="10">
        <v>3</v>
      </c>
      <c r="C13" s="11">
        <f t="shared" ref="C13:C14" si="0">C12+21</f>
        <v>45187</v>
      </c>
      <c r="D13" s="11">
        <f t="shared" ref="D13" si="1">C13+20</f>
        <v>45207</v>
      </c>
      <c r="E13" s="71"/>
      <c r="F13" s="82"/>
      <c r="G13" s="83"/>
      <c r="H13" s="12"/>
      <c r="I13" s="1"/>
    </row>
    <row r="14" spans="1:9" ht="15.75" customHeight="1">
      <c r="A14" s="1"/>
      <c r="B14" s="10">
        <v>4</v>
      </c>
      <c r="C14" s="11">
        <f t="shared" si="0"/>
        <v>45208</v>
      </c>
      <c r="D14" s="11">
        <f>C14+27</f>
        <v>45235</v>
      </c>
      <c r="E14" s="66"/>
      <c r="F14" s="82"/>
      <c r="G14" s="82"/>
      <c r="H14" s="12"/>
      <c r="I14" s="1"/>
    </row>
    <row r="15" spans="1:9" ht="15.75" customHeight="1">
      <c r="A15" s="1"/>
      <c r="B15" s="10">
        <v>5</v>
      </c>
      <c r="C15" s="11">
        <f>C14+28</f>
        <v>45236</v>
      </c>
      <c r="D15" s="11">
        <f>C15+20</f>
        <v>45256</v>
      </c>
      <c r="E15" s="66"/>
      <c r="F15" s="82"/>
      <c r="G15" s="82"/>
      <c r="H15" s="12"/>
      <c r="I15" s="1"/>
    </row>
    <row r="16" spans="1:9" ht="15.75" customHeight="1">
      <c r="A16" s="1"/>
      <c r="B16" s="10">
        <v>6</v>
      </c>
      <c r="C16" s="11">
        <f>C15+21</f>
        <v>45257</v>
      </c>
      <c r="D16" s="11">
        <f>C16+13</f>
        <v>45270</v>
      </c>
      <c r="E16" s="66"/>
      <c r="F16" s="82"/>
      <c r="G16" s="82"/>
      <c r="H16" s="12"/>
      <c r="I16" s="1"/>
    </row>
    <row r="17" spans="1:9" ht="15.75" customHeight="1">
      <c r="A17" s="1"/>
      <c r="B17" s="4"/>
      <c r="C17" s="8"/>
      <c r="D17" s="8"/>
      <c r="E17" s="8"/>
      <c r="F17" s="8"/>
      <c r="G17" s="8"/>
      <c r="H17" s="4"/>
      <c r="I17" s="1"/>
    </row>
    <row r="18" spans="1:9" ht="15.75" customHeight="1">
      <c r="A18" s="1"/>
      <c r="B18" s="4"/>
      <c r="C18" s="8"/>
      <c r="D18" s="8"/>
      <c r="E18" s="8"/>
      <c r="F18" s="8"/>
      <c r="G18" s="8"/>
      <c r="H18" s="4"/>
      <c r="I18" s="1"/>
    </row>
    <row r="19" spans="1:9" ht="15.75" customHeight="1">
      <c r="A19" s="1"/>
      <c r="B19" s="4"/>
      <c r="C19" s="8"/>
      <c r="D19" s="8"/>
      <c r="E19" s="8"/>
      <c r="F19" s="8"/>
      <c r="G19" s="8"/>
      <c r="H19" s="4"/>
      <c r="I19" s="1"/>
    </row>
    <row r="20" spans="1:9" ht="15.75" customHeight="1">
      <c r="A20" s="1"/>
      <c r="B20" s="4"/>
      <c r="C20" s="8"/>
      <c r="D20" s="8"/>
      <c r="E20" s="8"/>
      <c r="F20" s="8"/>
      <c r="G20" s="8"/>
      <c r="H20" s="4"/>
      <c r="I20" s="1"/>
    </row>
    <row r="21" spans="1:9" ht="15.75" customHeight="1">
      <c r="A21" s="1"/>
      <c r="B21" s="4"/>
      <c r="C21" s="8"/>
      <c r="D21" s="8"/>
      <c r="E21" s="8"/>
      <c r="F21" s="8"/>
      <c r="G21" s="8"/>
      <c r="H21" s="4"/>
      <c r="I21" s="1"/>
    </row>
    <row r="22" spans="1:9" ht="15.75" customHeight="1">
      <c r="A22" s="1"/>
      <c r="B22" s="4"/>
      <c r="C22" s="8"/>
      <c r="D22" s="8"/>
      <c r="E22" s="8"/>
      <c r="F22" s="8"/>
      <c r="G22" s="8"/>
      <c r="H22" s="4"/>
      <c r="I22" s="1"/>
    </row>
    <row r="23" spans="1:9" ht="15.75" customHeight="1">
      <c r="A23" s="1"/>
      <c r="B23" s="4"/>
      <c r="C23" s="8"/>
      <c r="D23" s="8"/>
      <c r="E23" s="8"/>
      <c r="F23" s="8"/>
      <c r="G23" s="8"/>
      <c r="H23" s="4"/>
      <c r="I23" s="1"/>
    </row>
    <row r="24" spans="1:9" ht="15.75" customHeight="1">
      <c r="A24" s="1"/>
      <c r="B24" s="4"/>
      <c r="C24" s="8"/>
      <c r="D24" s="8"/>
      <c r="E24" s="8"/>
      <c r="F24" s="8"/>
      <c r="G24" s="8"/>
      <c r="H24" s="4"/>
      <c r="I24" s="1"/>
    </row>
    <row r="25" spans="1:9" ht="15.75" customHeight="1">
      <c r="A25" s="1"/>
      <c r="B25" s="4"/>
      <c r="C25" s="8"/>
      <c r="D25" s="8"/>
      <c r="E25" s="8"/>
      <c r="F25" s="8"/>
      <c r="G25" s="8"/>
      <c r="H25" s="4"/>
      <c r="I25" s="1"/>
    </row>
    <row r="26" spans="1:9" ht="15.75" customHeight="1">
      <c r="A26" s="1"/>
      <c r="B26" s="4"/>
      <c r="C26" s="8"/>
      <c r="D26" s="8"/>
      <c r="E26" s="8"/>
      <c r="F26" s="8"/>
      <c r="G26" s="8"/>
      <c r="H26" s="4"/>
      <c r="I26" s="1"/>
    </row>
    <row r="27" spans="1:9" ht="15.75" customHeight="1">
      <c r="A27" s="1"/>
      <c r="B27" s="4"/>
      <c r="C27" s="8"/>
      <c r="D27" s="8"/>
      <c r="E27" s="8"/>
      <c r="F27" s="8"/>
      <c r="G27" s="8"/>
      <c r="H27" s="4"/>
      <c r="I27" s="1"/>
    </row>
    <row r="28" spans="1:9" ht="15.75" customHeight="1">
      <c r="A28" s="1"/>
      <c r="B28" s="4"/>
      <c r="C28" s="8"/>
      <c r="D28" s="8"/>
      <c r="E28" s="8"/>
      <c r="F28" s="8"/>
      <c r="G28" s="8"/>
      <c r="H28" s="4"/>
      <c r="I28" s="1"/>
    </row>
    <row r="29" spans="1:9" ht="15.75" customHeight="1">
      <c r="A29" s="1"/>
      <c r="B29" s="4"/>
      <c r="C29" s="8"/>
      <c r="D29" s="8"/>
      <c r="E29" s="8"/>
      <c r="F29" s="8"/>
      <c r="G29" s="8"/>
      <c r="H29" s="4"/>
      <c r="I29" s="1"/>
    </row>
    <row r="30" spans="1:9" ht="15.75" customHeight="1">
      <c r="A30" s="1"/>
      <c r="B30" s="4"/>
      <c r="C30" s="8"/>
      <c r="D30" s="8"/>
      <c r="E30" s="8"/>
      <c r="F30" s="8"/>
      <c r="G30" s="8"/>
      <c r="H30" s="4"/>
      <c r="I30" s="1"/>
    </row>
    <row r="31" spans="1:9" ht="15.75" customHeight="1">
      <c r="A31" s="1"/>
      <c r="B31" s="4"/>
      <c r="C31" s="8"/>
      <c r="D31" s="8"/>
      <c r="E31" s="8"/>
      <c r="F31" s="8"/>
      <c r="G31" s="8"/>
      <c r="H31" s="4"/>
      <c r="I31" s="1"/>
    </row>
    <row r="32" spans="1:9" ht="15.75" customHeight="1">
      <c r="A32" s="1"/>
      <c r="B32" s="4"/>
      <c r="C32" s="8"/>
      <c r="D32" s="8"/>
      <c r="E32" s="8"/>
      <c r="F32" s="8"/>
      <c r="G32" s="8"/>
      <c r="H32" s="4"/>
      <c r="I32" s="1"/>
    </row>
    <row r="33" spans="1:9" ht="15.75" customHeight="1">
      <c r="A33" s="1"/>
      <c r="B33" s="4"/>
      <c r="C33" s="8"/>
      <c r="D33" s="8"/>
      <c r="E33" s="8"/>
      <c r="F33" s="8"/>
      <c r="G33" s="8"/>
      <c r="H33" s="4"/>
      <c r="I33" s="1"/>
    </row>
    <row r="34" spans="1:9" ht="15.75" customHeight="1">
      <c r="A34" s="1"/>
      <c r="B34" s="4"/>
      <c r="C34" s="8"/>
      <c r="D34" s="8"/>
      <c r="E34" s="8"/>
      <c r="F34" s="8"/>
      <c r="G34" s="8"/>
      <c r="H34" s="4"/>
      <c r="I34" s="1"/>
    </row>
    <row r="35" spans="1:9" ht="15.75" customHeight="1">
      <c r="A35" s="1"/>
      <c r="B35" s="4"/>
      <c r="C35" s="8"/>
      <c r="D35" s="8"/>
      <c r="E35" s="8"/>
      <c r="F35" s="8"/>
      <c r="G35" s="8"/>
      <c r="H35" s="4"/>
      <c r="I35" s="1"/>
    </row>
    <row r="36" spans="1:9" ht="15.75" customHeight="1">
      <c r="A36" s="1"/>
      <c r="B36" s="4"/>
      <c r="C36" s="8"/>
      <c r="D36" s="8"/>
      <c r="E36" s="8"/>
      <c r="F36" s="8"/>
      <c r="G36" s="8"/>
      <c r="H36" s="4"/>
      <c r="I36" s="1"/>
    </row>
    <row r="37" spans="1:9" ht="15.75" customHeight="1">
      <c r="A37" s="1"/>
      <c r="B37" s="4"/>
      <c r="C37" s="8"/>
      <c r="D37" s="8"/>
      <c r="E37" s="8"/>
      <c r="F37" s="8"/>
      <c r="G37" s="8"/>
      <c r="H37" s="4"/>
      <c r="I37" s="1"/>
    </row>
    <row r="38" spans="1:9" ht="15.75" customHeight="1">
      <c r="A38" s="1"/>
      <c r="B38" s="4"/>
      <c r="C38" s="8"/>
      <c r="D38" s="8"/>
      <c r="E38" s="8"/>
      <c r="F38" s="8"/>
      <c r="G38" s="8"/>
      <c r="H38" s="4"/>
      <c r="I38" s="1"/>
    </row>
    <row r="39" spans="1:9" ht="15.75" customHeight="1">
      <c r="A39" s="1"/>
      <c r="B39" s="4"/>
      <c r="C39" s="8"/>
      <c r="D39" s="8"/>
      <c r="E39" s="8"/>
      <c r="F39" s="8"/>
      <c r="G39" s="8"/>
      <c r="H39" s="4"/>
      <c r="I39" s="1"/>
    </row>
    <row r="40" spans="1:9" ht="15.75" customHeight="1">
      <c r="A40" s="1"/>
      <c r="B40" s="4"/>
      <c r="C40" s="8"/>
      <c r="D40" s="8"/>
      <c r="E40" s="8"/>
      <c r="F40" s="8"/>
      <c r="G40" s="8"/>
      <c r="H40" s="4"/>
      <c r="I40" s="1"/>
    </row>
    <row r="41" spans="1:9" ht="15.75" customHeight="1">
      <c r="A41" s="1"/>
      <c r="B41" s="4"/>
      <c r="C41" s="8"/>
      <c r="D41" s="8"/>
      <c r="E41" s="8"/>
      <c r="F41" s="8"/>
      <c r="G41" s="8"/>
      <c r="H41" s="4"/>
      <c r="I41" s="1"/>
    </row>
    <row r="42" spans="1:9" ht="15.75" customHeight="1">
      <c r="A42" s="1"/>
      <c r="B42" s="4"/>
      <c r="C42" s="8"/>
      <c r="D42" s="8"/>
      <c r="E42" s="8"/>
      <c r="F42" s="8"/>
      <c r="G42" s="8"/>
      <c r="H42" s="4"/>
      <c r="I42" s="1"/>
    </row>
    <row r="43" spans="1:9" ht="15.75" customHeight="1">
      <c r="A43" s="1"/>
      <c r="B43" s="4"/>
      <c r="C43" s="8"/>
      <c r="D43" s="8"/>
      <c r="E43" s="8"/>
      <c r="F43" s="8"/>
      <c r="G43" s="8"/>
      <c r="H43" s="4"/>
      <c r="I43" s="1"/>
    </row>
    <row r="44" spans="1:9" ht="15.75" customHeight="1">
      <c r="A44" s="1"/>
      <c r="B44" s="4"/>
      <c r="C44" s="8"/>
      <c r="D44" s="8"/>
      <c r="E44" s="8"/>
      <c r="F44" s="8"/>
      <c r="G44" s="8"/>
      <c r="H44" s="4"/>
      <c r="I44" s="1"/>
    </row>
    <row r="45" spans="1:9" ht="15.75" customHeight="1">
      <c r="A45" s="1"/>
      <c r="B45" s="4"/>
      <c r="C45" s="8"/>
      <c r="D45" s="8"/>
      <c r="E45" s="8"/>
      <c r="F45" s="8"/>
      <c r="G45" s="8"/>
      <c r="H45" s="4"/>
      <c r="I45" s="1"/>
    </row>
    <row r="46" spans="1:9" ht="15.75" customHeight="1">
      <c r="A46" s="1"/>
      <c r="B46" s="4"/>
      <c r="C46" s="8"/>
      <c r="D46" s="8"/>
      <c r="E46" s="8"/>
      <c r="F46" s="8"/>
      <c r="G46" s="8"/>
      <c r="H46" s="4"/>
      <c r="I46" s="1"/>
    </row>
    <row r="47" spans="1:9" ht="15.75" customHeight="1">
      <c r="A47" s="1"/>
      <c r="B47" s="4"/>
      <c r="C47" s="8"/>
      <c r="D47" s="8"/>
      <c r="E47" s="8"/>
      <c r="F47" s="8"/>
      <c r="G47" s="8"/>
      <c r="H47" s="4"/>
      <c r="I47" s="1"/>
    </row>
    <row r="48" spans="1:9" ht="15.75" customHeight="1">
      <c r="A48" s="1"/>
      <c r="B48" s="4"/>
      <c r="C48" s="8"/>
      <c r="D48" s="8"/>
      <c r="E48" s="8"/>
      <c r="F48" s="8"/>
      <c r="G48" s="8"/>
      <c r="H48" s="4"/>
      <c r="I48" s="1"/>
    </row>
    <row r="49" spans="1:9" ht="15.75" customHeight="1">
      <c r="A49" s="1"/>
      <c r="B49" s="4"/>
      <c r="C49" s="8"/>
      <c r="D49" s="8"/>
      <c r="E49" s="8"/>
      <c r="F49" s="8"/>
      <c r="G49" s="8"/>
      <c r="H49" s="4"/>
      <c r="I49" s="1"/>
    </row>
    <row r="50" spans="1:9" ht="15.75" customHeight="1">
      <c r="A50" s="1"/>
      <c r="B50" s="4"/>
      <c r="C50" s="8"/>
      <c r="D50" s="8"/>
      <c r="E50" s="8"/>
      <c r="F50" s="8"/>
      <c r="G50" s="8"/>
      <c r="H50" s="4"/>
      <c r="I50" s="1"/>
    </row>
    <row r="51" spans="1:9" ht="15.75" customHeight="1">
      <c r="A51" s="1"/>
      <c r="B51" s="4"/>
      <c r="C51" s="8"/>
      <c r="D51" s="8"/>
      <c r="E51" s="8"/>
      <c r="F51" s="8"/>
      <c r="G51" s="8"/>
      <c r="H51" s="4"/>
      <c r="I51" s="1"/>
    </row>
    <row r="52" spans="1:9" ht="15.75" customHeight="1">
      <c r="A52" s="1"/>
      <c r="B52" s="4"/>
      <c r="C52" s="8"/>
      <c r="D52" s="8"/>
      <c r="E52" s="8"/>
      <c r="F52" s="8"/>
      <c r="G52" s="8"/>
      <c r="H52" s="4"/>
      <c r="I52" s="1"/>
    </row>
    <row r="53" spans="1:9" ht="15.75" customHeight="1">
      <c r="A53" s="1"/>
      <c r="B53" s="4"/>
      <c r="C53" s="8"/>
      <c r="D53" s="8"/>
      <c r="E53" s="8"/>
      <c r="F53" s="8"/>
      <c r="G53" s="8"/>
      <c r="H53" s="4"/>
      <c r="I53" s="1"/>
    </row>
    <row r="54" spans="1:9" ht="15.75" customHeight="1">
      <c r="A54" s="1"/>
      <c r="B54" s="4"/>
      <c r="C54" s="8"/>
      <c r="D54" s="8"/>
      <c r="E54" s="8"/>
      <c r="F54" s="8"/>
      <c r="G54" s="8"/>
      <c r="H54" s="4"/>
      <c r="I54" s="1"/>
    </row>
    <row r="55" spans="1:9" ht="15.75" customHeight="1">
      <c r="A55" s="1"/>
      <c r="B55" s="4"/>
      <c r="C55" s="8"/>
      <c r="D55" s="8"/>
      <c r="E55" s="8"/>
      <c r="F55" s="8"/>
      <c r="G55" s="8"/>
      <c r="H55" s="4"/>
      <c r="I55" s="1"/>
    </row>
    <row r="56" spans="1:9" ht="15.75" customHeight="1">
      <c r="A56" s="1"/>
      <c r="B56" s="4"/>
      <c r="C56" s="8"/>
      <c r="D56" s="8"/>
      <c r="E56" s="8"/>
      <c r="F56" s="8"/>
      <c r="G56" s="8"/>
      <c r="H56" s="4"/>
      <c r="I56" s="1"/>
    </row>
    <row r="57" spans="1:9" ht="15.75" customHeight="1">
      <c r="A57" s="1"/>
      <c r="B57" s="4"/>
      <c r="C57" s="8"/>
      <c r="D57" s="8"/>
      <c r="E57" s="8"/>
      <c r="F57" s="8"/>
      <c r="G57" s="8"/>
      <c r="H57" s="4"/>
      <c r="I57" s="1"/>
    </row>
    <row r="58" spans="1:9" ht="15.75" customHeight="1">
      <c r="A58" s="1"/>
      <c r="B58" s="4"/>
      <c r="C58" s="8"/>
      <c r="D58" s="8"/>
      <c r="E58" s="8"/>
      <c r="F58" s="8"/>
      <c r="G58" s="8"/>
      <c r="H58" s="4"/>
      <c r="I58" s="1"/>
    </row>
    <row r="59" spans="1:9" ht="15.75" customHeight="1">
      <c r="A59" s="1"/>
      <c r="B59" s="4"/>
      <c r="C59" s="8"/>
      <c r="D59" s="8"/>
      <c r="E59" s="8"/>
      <c r="F59" s="8"/>
      <c r="G59" s="8"/>
      <c r="H59" s="4"/>
      <c r="I59" s="1"/>
    </row>
    <row r="60" spans="1:9" ht="15.75" customHeight="1">
      <c r="A60" s="1"/>
      <c r="B60" s="4"/>
      <c r="C60" s="8"/>
      <c r="D60" s="8"/>
      <c r="E60" s="8"/>
      <c r="F60" s="8"/>
      <c r="G60" s="8"/>
      <c r="H60" s="4"/>
      <c r="I60" s="1"/>
    </row>
    <row r="61" spans="1:9" ht="15.75" customHeight="1">
      <c r="A61" s="1"/>
      <c r="B61" s="4"/>
      <c r="C61" s="8"/>
      <c r="D61" s="8"/>
      <c r="E61" s="8"/>
      <c r="F61" s="8"/>
      <c r="G61" s="8"/>
      <c r="H61" s="4"/>
      <c r="I61" s="1"/>
    </row>
    <row r="62" spans="1:9" ht="15.75" customHeight="1">
      <c r="A62" s="1"/>
      <c r="B62" s="4"/>
      <c r="C62" s="8"/>
      <c r="D62" s="8"/>
      <c r="E62" s="8"/>
      <c r="F62" s="8"/>
      <c r="G62" s="8"/>
      <c r="H62" s="4"/>
      <c r="I62" s="1"/>
    </row>
    <row r="63" spans="1:9" ht="15.75" customHeight="1">
      <c r="A63" s="1"/>
      <c r="B63" s="4"/>
      <c r="C63" s="8"/>
      <c r="D63" s="8"/>
      <c r="E63" s="8"/>
      <c r="F63" s="8"/>
      <c r="G63" s="8"/>
      <c r="H63" s="4"/>
      <c r="I63" s="1"/>
    </row>
    <row r="64" spans="1:9" ht="15.75" customHeight="1">
      <c r="A64" s="1"/>
      <c r="B64" s="4"/>
      <c r="C64" s="8"/>
      <c r="D64" s="8"/>
      <c r="E64" s="8"/>
      <c r="F64" s="8"/>
      <c r="G64" s="8"/>
      <c r="H64" s="4"/>
      <c r="I64" s="1"/>
    </row>
    <row r="65" spans="1:9" ht="15.75" customHeight="1">
      <c r="A65" s="1"/>
      <c r="B65" s="4"/>
      <c r="C65" s="8"/>
      <c r="D65" s="8"/>
      <c r="E65" s="8"/>
      <c r="F65" s="8"/>
      <c r="G65" s="8"/>
      <c r="H65" s="4"/>
      <c r="I65" s="1"/>
    </row>
    <row r="66" spans="1:9" ht="15.75" customHeight="1">
      <c r="A66" s="1"/>
      <c r="B66" s="4"/>
      <c r="C66" s="8"/>
      <c r="D66" s="8"/>
      <c r="E66" s="8"/>
      <c r="F66" s="8"/>
      <c r="G66" s="8"/>
      <c r="H66" s="4"/>
      <c r="I66" s="1"/>
    </row>
    <row r="67" spans="1:9" ht="15.75" customHeight="1">
      <c r="A67" s="1"/>
      <c r="B67" s="4"/>
      <c r="C67" s="8"/>
      <c r="D67" s="8"/>
      <c r="E67" s="8"/>
      <c r="F67" s="8"/>
      <c r="G67" s="8"/>
      <c r="H67" s="4"/>
      <c r="I67" s="1"/>
    </row>
    <row r="68" spans="1:9" ht="15.75" customHeight="1">
      <c r="A68" s="1"/>
      <c r="B68" s="4"/>
      <c r="C68" s="8"/>
      <c r="D68" s="8"/>
      <c r="E68" s="8"/>
      <c r="F68" s="8"/>
      <c r="G68" s="8"/>
      <c r="H68" s="4"/>
      <c r="I68" s="1"/>
    </row>
    <row r="69" spans="1:9" ht="15.75" customHeight="1">
      <c r="A69" s="1"/>
      <c r="B69" s="4"/>
      <c r="C69" s="8"/>
      <c r="D69" s="8"/>
      <c r="E69" s="8"/>
      <c r="F69" s="8"/>
      <c r="G69" s="8"/>
      <c r="H69" s="4"/>
      <c r="I69" s="1"/>
    </row>
    <row r="70" spans="1:9" ht="15.75" customHeight="1">
      <c r="A70" s="1"/>
      <c r="B70" s="4"/>
      <c r="C70" s="8"/>
      <c r="D70" s="8"/>
      <c r="E70" s="8"/>
      <c r="F70" s="8"/>
      <c r="G70" s="8"/>
      <c r="H70" s="4"/>
      <c r="I70" s="1"/>
    </row>
    <row r="71" spans="1:9" ht="15.75" customHeight="1">
      <c r="A71" s="1"/>
      <c r="B71" s="4"/>
      <c r="C71" s="8"/>
      <c r="D71" s="8"/>
      <c r="E71" s="8"/>
      <c r="F71" s="8"/>
      <c r="G71" s="8"/>
      <c r="H71" s="4"/>
      <c r="I71" s="1"/>
    </row>
    <row r="72" spans="1:9" ht="15.75" customHeight="1">
      <c r="A72" s="1"/>
      <c r="B72" s="4"/>
      <c r="C72" s="8"/>
      <c r="D72" s="8"/>
      <c r="E72" s="8"/>
      <c r="F72" s="8"/>
      <c r="G72" s="8"/>
      <c r="H72" s="4"/>
      <c r="I72" s="1"/>
    </row>
    <row r="73" spans="1:9" ht="15.75" customHeight="1">
      <c r="A73" s="1"/>
      <c r="B73" s="4"/>
      <c r="C73" s="8"/>
      <c r="D73" s="8"/>
      <c r="E73" s="8"/>
      <c r="F73" s="8"/>
      <c r="G73" s="8"/>
      <c r="H73" s="4"/>
      <c r="I73" s="1"/>
    </row>
    <row r="74" spans="1:9" ht="15.75" customHeight="1">
      <c r="A74" s="1"/>
      <c r="B74" s="4"/>
      <c r="C74" s="8"/>
      <c r="D74" s="8"/>
      <c r="E74" s="8"/>
      <c r="F74" s="8"/>
      <c r="G74" s="8"/>
      <c r="H74" s="4"/>
      <c r="I74" s="1"/>
    </row>
    <row r="75" spans="1:9" ht="15.75" customHeight="1">
      <c r="A75" s="1"/>
      <c r="B75" s="4"/>
      <c r="C75" s="8"/>
      <c r="D75" s="8"/>
      <c r="E75" s="8"/>
      <c r="F75" s="8"/>
      <c r="G75" s="8"/>
      <c r="H75" s="4"/>
      <c r="I75" s="1"/>
    </row>
    <row r="76" spans="1:9" ht="15.75" customHeight="1">
      <c r="A76" s="1"/>
      <c r="B76" s="4"/>
      <c r="C76" s="8"/>
      <c r="D76" s="8"/>
      <c r="E76" s="8"/>
      <c r="F76" s="8"/>
      <c r="G76" s="8"/>
      <c r="H76" s="4"/>
      <c r="I76" s="1"/>
    </row>
    <row r="77" spans="1:9" ht="15.75" customHeight="1">
      <c r="A77" s="1"/>
      <c r="B77" s="4"/>
      <c r="C77" s="8"/>
      <c r="D77" s="8"/>
      <c r="E77" s="8"/>
      <c r="F77" s="8"/>
      <c r="G77" s="8"/>
      <c r="H77" s="4"/>
      <c r="I77" s="1"/>
    </row>
    <row r="78" spans="1:9" ht="15.75" customHeight="1">
      <c r="A78" s="1"/>
      <c r="B78" s="4"/>
      <c r="C78" s="8"/>
      <c r="D78" s="8"/>
      <c r="E78" s="8"/>
      <c r="F78" s="8"/>
      <c r="G78" s="8"/>
      <c r="H78" s="4"/>
      <c r="I78" s="1"/>
    </row>
    <row r="79" spans="1:9" ht="15.75" customHeight="1">
      <c r="A79" s="1"/>
      <c r="B79" s="4"/>
      <c r="C79" s="8"/>
      <c r="D79" s="8"/>
      <c r="E79" s="8"/>
      <c r="F79" s="8"/>
      <c r="G79" s="8"/>
      <c r="H79" s="4"/>
      <c r="I79" s="1"/>
    </row>
    <row r="80" spans="1:9" ht="15.75" customHeight="1">
      <c r="A80" s="1"/>
      <c r="B80" s="4"/>
      <c r="C80" s="8"/>
      <c r="D80" s="8"/>
      <c r="E80" s="8"/>
      <c r="F80" s="8"/>
      <c r="G80" s="8"/>
      <c r="H80" s="4"/>
      <c r="I80" s="1"/>
    </row>
    <row r="81" spans="1:9" ht="15.75" customHeight="1">
      <c r="A81" s="1"/>
      <c r="B81" s="4"/>
      <c r="C81" s="8"/>
      <c r="D81" s="8"/>
      <c r="E81" s="8"/>
      <c r="F81" s="8"/>
      <c r="G81" s="8"/>
      <c r="H81" s="4"/>
      <c r="I81" s="1"/>
    </row>
    <row r="82" spans="1:9" ht="15.75" customHeight="1">
      <c r="A82" s="1"/>
      <c r="B82" s="4"/>
      <c r="C82" s="8"/>
      <c r="D82" s="8"/>
      <c r="E82" s="8"/>
      <c r="F82" s="8"/>
      <c r="G82" s="8"/>
      <c r="H82" s="4"/>
      <c r="I82" s="1"/>
    </row>
    <row r="83" spans="1:9" ht="15.75" customHeight="1">
      <c r="A83" s="1"/>
      <c r="B83" s="4"/>
      <c r="C83" s="8"/>
      <c r="D83" s="8"/>
      <c r="E83" s="8"/>
      <c r="F83" s="8"/>
      <c r="G83" s="8"/>
      <c r="H83" s="4"/>
      <c r="I83" s="1"/>
    </row>
    <row r="84" spans="1:9" ht="15.75" customHeight="1">
      <c r="A84" s="1"/>
      <c r="B84" s="4"/>
      <c r="C84" s="8"/>
      <c r="D84" s="8"/>
      <c r="E84" s="8"/>
      <c r="F84" s="8"/>
      <c r="G84" s="8"/>
      <c r="H84" s="4"/>
      <c r="I84" s="1"/>
    </row>
    <row r="85" spans="1:9" ht="15.75" customHeight="1">
      <c r="A85" s="1"/>
      <c r="B85" s="4"/>
      <c r="C85" s="8"/>
      <c r="D85" s="8"/>
      <c r="E85" s="8"/>
      <c r="F85" s="8"/>
      <c r="G85" s="8"/>
      <c r="H85" s="4"/>
      <c r="I85" s="1"/>
    </row>
    <row r="86" spans="1:9" ht="15.75" customHeight="1">
      <c r="A86" s="1"/>
      <c r="B86" s="4"/>
      <c r="C86" s="8"/>
      <c r="D86" s="8"/>
      <c r="E86" s="8"/>
      <c r="F86" s="8"/>
      <c r="G86" s="8"/>
      <c r="H86" s="4"/>
      <c r="I86" s="1"/>
    </row>
    <row r="87" spans="1:9" ht="15.75" customHeight="1">
      <c r="A87" s="1"/>
      <c r="B87" s="4"/>
      <c r="C87" s="8"/>
      <c r="D87" s="8"/>
      <c r="E87" s="8"/>
      <c r="F87" s="8"/>
      <c r="G87" s="8"/>
      <c r="H87" s="4"/>
      <c r="I87" s="1"/>
    </row>
    <row r="88" spans="1:9" ht="15.75" customHeight="1">
      <c r="A88" s="1"/>
      <c r="B88" s="4"/>
      <c r="C88" s="8"/>
      <c r="D88" s="8"/>
      <c r="E88" s="8"/>
      <c r="F88" s="8"/>
      <c r="G88" s="8"/>
      <c r="H88" s="4"/>
      <c r="I88" s="1"/>
    </row>
    <row r="89" spans="1:9" ht="15.75" customHeight="1">
      <c r="A89" s="1"/>
      <c r="B89" s="4"/>
      <c r="C89" s="8"/>
      <c r="D89" s="8"/>
      <c r="E89" s="8"/>
      <c r="F89" s="8"/>
      <c r="G89" s="8"/>
      <c r="H89" s="4"/>
      <c r="I89" s="1"/>
    </row>
    <row r="90" spans="1:9" ht="15.75" customHeight="1">
      <c r="A90" s="1"/>
      <c r="B90" s="4"/>
      <c r="C90" s="8"/>
      <c r="D90" s="8"/>
      <c r="E90" s="8"/>
      <c r="F90" s="8"/>
      <c r="G90" s="8"/>
      <c r="H90" s="4"/>
      <c r="I90" s="1"/>
    </row>
    <row r="91" spans="1:9" ht="15.75" customHeight="1">
      <c r="A91" s="1"/>
      <c r="B91" s="4"/>
      <c r="C91" s="8"/>
      <c r="D91" s="8"/>
      <c r="E91" s="8"/>
      <c r="F91" s="8"/>
      <c r="G91" s="8"/>
      <c r="H91" s="4"/>
      <c r="I91" s="1"/>
    </row>
    <row r="92" spans="1:9" ht="15.75" customHeight="1">
      <c r="A92" s="1"/>
      <c r="B92" s="4"/>
      <c r="C92" s="8"/>
      <c r="D92" s="8"/>
      <c r="E92" s="8"/>
      <c r="F92" s="8"/>
      <c r="G92" s="8"/>
      <c r="H92" s="4"/>
      <c r="I92" s="1"/>
    </row>
    <row r="93" spans="1:9" ht="15.75" customHeight="1">
      <c r="A93" s="1"/>
      <c r="B93" s="4"/>
      <c r="C93" s="8"/>
      <c r="D93" s="8"/>
      <c r="E93" s="8"/>
      <c r="F93" s="8"/>
      <c r="G93" s="8"/>
      <c r="H93" s="4"/>
      <c r="I93" s="1"/>
    </row>
    <row r="94" spans="1:9" ht="15.75" customHeight="1">
      <c r="A94" s="1"/>
      <c r="B94" s="4"/>
      <c r="C94" s="8"/>
      <c r="D94" s="8"/>
      <c r="E94" s="8"/>
      <c r="F94" s="8"/>
      <c r="G94" s="8"/>
      <c r="H94" s="4"/>
      <c r="I94" s="1"/>
    </row>
    <row r="95" spans="1:9" ht="15.75" customHeight="1">
      <c r="A95" s="1"/>
      <c r="B95" s="4"/>
      <c r="C95" s="8"/>
      <c r="D95" s="8"/>
      <c r="E95" s="8"/>
      <c r="F95" s="8"/>
      <c r="G95" s="8"/>
      <c r="H95" s="4"/>
      <c r="I95" s="1"/>
    </row>
    <row r="96" spans="1:9" ht="15.75" customHeight="1">
      <c r="A96" s="1"/>
      <c r="B96" s="4"/>
      <c r="C96" s="8"/>
      <c r="D96" s="8"/>
      <c r="E96" s="8"/>
      <c r="F96" s="8"/>
      <c r="G96" s="8"/>
      <c r="H96" s="4"/>
      <c r="I96" s="1"/>
    </row>
    <row r="97" spans="1:9" ht="15.75" customHeight="1">
      <c r="A97" s="1"/>
      <c r="B97" s="4"/>
      <c r="C97" s="8"/>
      <c r="D97" s="8"/>
      <c r="E97" s="8"/>
      <c r="F97" s="8"/>
      <c r="G97" s="8"/>
      <c r="H97" s="4"/>
      <c r="I97" s="1"/>
    </row>
    <row r="98" spans="1:9" ht="15.75" customHeight="1">
      <c r="A98" s="1"/>
      <c r="B98" s="4"/>
      <c r="C98" s="8"/>
      <c r="D98" s="8"/>
      <c r="E98" s="8"/>
      <c r="F98" s="8"/>
      <c r="G98" s="8"/>
      <c r="H98" s="4"/>
      <c r="I98" s="1"/>
    </row>
    <row r="99" spans="1:9" ht="15.75" customHeight="1">
      <c r="A99" s="1"/>
      <c r="B99" s="4"/>
      <c r="C99" s="8"/>
      <c r="D99" s="8"/>
      <c r="E99" s="8"/>
      <c r="F99" s="8"/>
      <c r="G99" s="8"/>
      <c r="H99" s="4"/>
      <c r="I99" s="1"/>
    </row>
    <row r="100" spans="1:9" ht="15.75" customHeight="1">
      <c r="A100" s="1"/>
      <c r="B100" s="4"/>
      <c r="C100" s="8"/>
      <c r="D100" s="8"/>
      <c r="E100" s="8"/>
      <c r="F100" s="8"/>
      <c r="G100" s="8"/>
      <c r="H100" s="4"/>
      <c r="I100" s="1"/>
    </row>
    <row r="101" spans="1:9" ht="15.75" customHeight="1">
      <c r="A101" s="1"/>
      <c r="B101" s="4"/>
      <c r="C101" s="8"/>
      <c r="D101" s="8"/>
      <c r="E101" s="8"/>
      <c r="F101" s="8"/>
      <c r="G101" s="8"/>
      <c r="H101" s="4"/>
      <c r="I101" s="1"/>
    </row>
    <row r="102" spans="1:9" ht="15.75" customHeight="1">
      <c r="A102" s="1"/>
      <c r="B102" s="4"/>
      <c r="C102" s="8"/>
      <c r="D102" s="8"/>
      <c r="E102" s="8"/>
      <c r="F102" s="8"/>
      <c r="G102" s="8"/>
      <c r="H102" s="4"/>
      <c r="I102" s="1"/>
    </row>
    <row r="103" spans="1:9" ht="15.75" customHeight="1">
      <c r="A103" s="1"/>
      <c r="B103" s="4"/>
      <c r="C103" s="8"/>
      <c r="D103" s="8"/>
      <c r="E103" s="8"/>
      <c r="F103" s="8"/>
      <c r="G103" s="8"/>
      <c r="H103" s="4"/>
      <c r="I103" s="1"/>
    </row>
    <row r="104" spans="1:9" ht="15.75" customHeight="1">
      <c r="A104" s="1"/>
      <c r="B104" s="13" t="s">
        <v>40</v>
      </c>
      <c r="C104" s="13"/>
      <c r="D104" s="13" t="s">
        <v>41</v>
      </c>
      <c r="E104" s="8"/>
      <c r="F104" s="8"/>
      <c r="G104" s="8"/>
      <c r="H104" s="4"/>
      <c r="I104" s="1"/>
    </row>
    <row r="105" spans="1:9" ht="15.75" customHeight="1">
      <c r="A105" s="1"/>
      <c r="B105" s="13" t="s">
        <v>42</v>
      </c>
      <c r="C105" s="13"/>
      <c r="D105" s="13" t="s">
        <v>21</v>
      </c>
      <c r="E105" s="8"/>
      <c r="F105" s="8"/>
      <c r="G105" s="8"/>
      <c r="H105" s="4"/>
      <c r="I105" s="1"/>
    </row>
    <row r="106" spans="1:9" ht="15.75" customHeight="1">
      <c r="A106" s="1"/>
      <c r="B106" s="13" t="s">
        <v>43</v>
      </c>
      <c r="C106" s="13"/>
      <c r="D106" s="13" t="s">
        <v>24</v>
      </c>
      <c r="E106" s="8"/>
      <c r="F106" s="8"/>
      <c r="G106" s="8"/>
      <c r="H106" s="4"/>
      <c r="I106" s="1"/>
    </row>
    <row r="107" spans="1:9" ht="15.75" customHeight="1">
      <c r="A107" s="1"/>
      <c r="B107" s="13" t="s">
        <v>44</v>
      </c>
      <c r="C107" s="13"/>
      <c r="D107" s="13" t="s">
        <v>27</v>
      </c>
      <c r="E107" s="8"/>
      <c r="F107" s="8"/>
      <c r="G107" s="8"/>
      <c r="H107" s="4"/>
      <c r="I107" s="1"/>
    </row>
    <row r="108" spans="1:9" ht="15.75" customHeight="1">
      <c r="A108" s="1"/>
      <c r="B108" s="13"/>
      <c r="C108" s="13"/>
      <c r="D108" s="13" t="s">
        <v>29</v>
      </c>
      <c r="E108" s="8"/>
      <c r="F108" s="8"/>
      <c r="G108" s="8"/>
      <c r="H108" s="4"/>
      <c r="I108" s="1"/>
    </row>
    <row r="109" spans="1:9" ht="15.75" customHeight="1">
      <c r="A109" s="1"/>
      <c r="B109" s="4"/>
      <c r="C109" s="8"/>
      <c r="D109" s="8"/>
      <c r="E109" s="8"/>
      <c r="F109" s="8"/>
      <c r="G109" s="8"/>
      <c r="H109" s="4"/>
      <c r="I109" s="1"/>
    </row>
    <row r="110" spans="1:9" ht="15.75" customHeight="1">
      <c r="A110" s="1"/>
      <c r="B110" s="1"/>
      <c r="C110" s="8"/>
      <c r="D110" s="8"/>
      <c r="E110" s="8"/>
      <c r="F110" s="8"/>
      <c r="G110" s="8"/>
      <c r="H110" s="1"/>
      <c r="I110" s="1"/>
    </row>
    <row r="111" spans="1:9" ht="15.75" customHeight="1"/>
    <row r="112" spans="1:9"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E15:G15"/>
    <mergeCell ref="E16:G16"/>
    <mergeCell ref="B1:H1"/>
    <mergeCell ref="B2:H2"/>
    <mergeCell ref="B3:H3"/>
    <mergeCell ref="B4:H4"/>
    <mergeCell ref="B5:H5"/>
    <mergeCell ref="B7:H7"/>
    <mergeCell ref="B9:H9"/>
    <mergeCell ref="E10:G10"/>
    <mergeCell ref="E11:G11"/>
    <mergeCell ref="E12:G12"/>
    <mergeCell ref="E13:G13"/>
    <mergeCell ref="E14:G14"/>
  </mergeCells>
  <pageMargins left="0.75" right="0.75" top="1" bottom="1" header="0" footer="0"/>
  <ignoredErrors>
    <ignoredError sqref="D14 C15"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6D7A8"/>
  </sheetPr>
  <dimension ref="A1:T1002"/>
  <sheetViews>
    <sheetView zoomScale="70" zoomScaleNormal="70" workbookViewId="0">
      <pane ySplit="1" topLeftCell="A2" activePane="bottomLeft" state="frozen"/>
      <selection pane="bottomLeft" activeCell="E13" sqref="E12:E14"/>
    </sheetView>
  </sheetViews>
  <sheetFormatPr defaultColWidth="12.7109375" defaultRowHeight="15" customHeight="1"/>
  <cols>
    <col min="1" max="1" width="2.28515625" customWidth="1"/>
    <col min="2" max="2" width="5.42578125" customWidth="1"/>
    <col min="3" max="3" width="14.42578125" customWidth="1"/>
    <col min="4" max="4" width="31.7109375" customWidth="1"/>
    <col min="5" max="5" width="19.85546875" customWidth="1"/>
    <col min="6" max="6" width="12.42578125" customWidth="1"/>
    <col min="7" max="7" width="22" customWidth="1"/>
    <col min="8" max="8" width="18.7109375" customWidth="1"/>
    <col min="9" max="9" width="40.85546875" customWidth="1"/>
    <col min="10" max="10" width="14.42578125" hidden="1" customWidth="1"/>
    <col min="11" max="26" width="14.42578125" customWidth="1"/>
  </cols>
  <sheetData>
    <row r="1" spans="1:20" ht="27" customHeight="1">
      <c r="A1" s="14"/>
      <c r="B1" s="62" t="s">
        <v>0</v>
      </c>
      <c r="C1" s="76"/>
      <c r="D1" s="76"/>
      <c r="E1" s="76"/>
      <c r="F1" s="76"/>
      <c r="G1" s="76"/>
      <c r="H1" s="76"/>
      <c r="I1" s="77"/>
      <c r="J1" s="15">
        <f>Planejamento!C12</f>
        <v>45166</v>
      </c>
    </row>
    <row r="2" spans="1:20" ht="21" customHeight="1">
      <c r="A2" s="1"/>
      <c r="B2" s="63" t="s">
        <v>1</v>
      </c>
      <c r="C2" s="78"/>
      <c r="D2" s="78"/>
      <c r="E2" s="78"/>
      <c r="F2" s="78"/>
      <c r="G2" s="78"/>
      <c r="H2" s="78"/>
      <c r="I2" s="79"/>
      <c r="J2" s="15">
        <f t="shared" ref="J2:J23" si="0">J1+1</f>
        <v>45167</v>
      </c>
    </row>
    <row r="3" spans="1:20" ht="15.75" customHeight="1">
      <c r="A3" s="1"/>
      <c r="B3" s="64" t="s">
        <v>2</v>
      </c>
      <c r="C3" s="78"/>
      <c r="D3" s="78"/>
      <c r="E3" s="78"/>
      <c r="F3" s="78"/>
      <c r="G3" s="78"/>
      <c r="H3" s="78"/>
      <c r="I3" s="79"/>
      <c r="J3" s="15">
        <f t="shared" si="0"/>
        <v>45168</v>
      </c>
    </row>
    <row r="4" spans="1:20" ht="15.75" customHeight="1">
      <c r="A4" s="1"/>
      <c r="B4" s="65" t="s">
        <v>3</v>
      </c>
      <c r="C4" s="80"/>
      <c r="D4" s="80"/>
      <c r="E4" s="80"/>
      <c r="F4" s="80"/>
      <c r="G4" s="80"/>
      <c r="H4" s="80"/>
      <c r="I4" s="81"/>
      <c r="J4" s="15">
        <f t="shared" si="0"/>
        <v>45169</v>
      </c>
    </row>
    <row r="5" spans="1:20" ht="15.75" customHeight="1">
      <c r="A5" s="1"/>
      <c r="B5" s="64" t="s">
        <v>4</v>
      </c>
      <c r="C5" s="78"/>
      <c r="D5" s="78"/>
      <c r="E5" s="78"/>
      <c r="F5" s="78"/>
      <c r="G5" s="78"/>
      <c r="H5" s="78"/>
      <c r="I5" s="79"/>
      <c r="J5" s="15">
        <f t="shared" si="0"/>
        <v>45170</v>
      </c>
    </row>
    <row r="6" spans="1:20" ht="15.75" customHeight="1">
      <c r="A6" s="1"/>
      <c r="B6" s="1"/>
      <c r="D6" s="1"/>
      <c r="E6" s="1"/>
      <c r="F6" s="1"/>
      <c r="G6" s="1"/>
      <c r="H6" s="1"/>
      <c r="I6" s="16"/>
      <c r="J6" s="15">
        <f t="shared" si="0"/>
        <v>45171</v>
      </c>
    </row>
    <row r="7" spans="1:20" ht="26.25">
      <c r="A7" s="1"/>
      <c r="B7" s="53" t="s">
        <v>5</v>
      </c>
      <c r="C7" s="82"/>
      <c r="D7" s="82"/>
      <c r="E7" s="82"/>
      <c r="F7" s="82"/>
      <c r="G7" s="82"/>
      <c r="H7" s="82"/>
      <c r="I7" s="83"/>
      <c r="J7" s="15">
        <f t="shared" si="0"/>
        <v>45172</v>
      </c>
    </row>
    <row r="8" spans="1:20" ht="15.75" customHeight="1">
      <c r="A8" s="1"/>
      <c r="B8" s="1"/>
      <c r="D8" s="1"/>
      <c r="E8" s="1"/>
      <c r="F8" s="1"/>
      <c r="G8" s="1"/>
      <c r="H8" s="1"/>
      <c r="I8" s="16"/>
      <c r="J8" s="15">
        <f t="shared" si="0"/>
        <v>45173</v>
      </c>
    </row>
    <row r="9" spans="1:20" ht="15.75" customHeight="1">
      <c r="A9" s="1"/>
      <c r="B9" s="73" t="s">
        <v>45</v>
      </c>
      <c r="C9" s="82"/>
      <c r="D9" s="82"/>
      <c r="E9" s="82"/>
      <c r="F9" s="82"/>
      <c r="G9" s="82"/>
      <c r="H9" s="83"/>
      <c r="I9" s="44" t="s">
        <v>46</v>
      </c>
      <c r="J9" s="15">
        <f t="shared" si="0"/>
        <v>45174</v>
      </c>
    </row>
    <row r="10" spans="1:20" ht="15.75" customHeight="1">
      <c r="A10" s="1"/>
      <c r="B10" s="17" t="s">
        <v>32</v>
      </c>
      <c r="C10" s="17" t="s">
        <v>47</v>
      </c>
      <c r="D10" s="17" t="s">
        <v>48</v>
      </c>
      <c r="E10" s="17" t="s">
        <v>49</v>
      </c>
      <c r="F10" s="17" t="s">
        <v>50</v>
      </c>
      <c r="G10" s="17" t="s">
        <v>51</v>
      </c>
      <c r="H10" s="17" t="s">
        <v>52</v>
      </c>
      <c r="I10" s="9" t="s">
        <v>53</v>
      </c>
      <c r="J10" s="15">
        <f t="shared" si="0"/>
        <v>45175</v>
      </c>
    </row>
    <row r="11" spans="1:20" ht="48.75" customHeight="1">
      <c r="A11" s="4"/>
      <c r="B11" s="18">
        <v>1</v>
      </c>
      <c r="C11" s="19">
        <v>45173</v>
      </c>
      <c r="D11" s="20" t="s">
        <v>54</v>
      </c>
      <c r="E11" s="21" t="s">
        <v>55</v>
      </c>
      <c r="F11" s="21" t="s">
        <v>29</v>
      </c>
      <c r="G11" s="22">
        <v>28</v>
      </c>
      <c r="H11" s="22">
        <v>10</v>
      </c>
      <c r="I11" s="32" t="s">
        <v>56</v>
      </c>
      <c r="J11" s="15">
        <f t="shared" si="0"/>
        <v>45176</v>
      </c>
      <c r="K11" s="4"/>
      <c r="L11" s="4"/>
      <c r="M11" s="4"/>
      <c r="N11" s="4"/>
      <c r="O11" s="4"/>
      <c r="P11" s="4"/>
      <c r="Q11" s="4"/>
      <c r="R11" s="4"/>
      <c r="S11" s="4"/>
      <c r="T11" s="4"/>
    </row>
    <row r="12" spans="1:20" ht="50.25" customHeight="1">
      <c r="A12" s="1"/>
      <c r="B12" s="18">
        <v>2</v>
      </c>
      <c r="C12" s="19">
        <v>45178</v>
      </c>
      <c r="D12" s="33" t="s">
        <v>57</v>
      </c>
      <c r="E12" s="34" t="s">
        <v>58</v>
      </c>
      <c r="F12" s="21" t="s">
        <v>29</v>
      </c>
      <c r="G12" s="22">
        <v>15</v>
      </c>
      <c r="H12" s="22">
        <v>15</v>
      </c>
      <c r="I12" s="33" t="s">
        <v>59</v>
      </c>
      <c r="J12" s="15">
        <f t="shared" si="0"/>
        <v>45177</v>
      </c>
    </row>
    <row r="13" spans="1:20" ht="52.5" customHeight="1">
      <c r="A13" s="1"/>
      <c r="B13" s="18">
        <v>3</v>
      </c>
      <c r="C13" s="19">
        <v>45178</v>
      </c>
      <c r="D13" s="33" t="s">
        <v>60</v>
      </c>
      <c r="E13" s="34" t="s">
        <v>61</v>
      </c>
      <c r="F13" s="21" t="s">
        <v>29</v>
      </c>
      <c r="G13" s="22">
        <v>15</v>
      </c>
      <c r="H13" s="22">
        <v>15</v>
      </c>
      <c r="I13" s="33" t="s">
        <v>62</v>
      </c>
      <c r="J13" s="15">
        <f t="shared" si="0"/>
        <v>45178</v>
      </c>
    </row>
    <row r="14" spans="1:20" ht="51" customHeight="1">
      <c r="A14" s="1"/>
      <c r="B14" s="18">
        <v>4</v>
      </c>
      <c r="C14" s="19">
        <v>45178</v>
      </c>
      <c r="D14" s="33" t="s">
        <v>63</v>
      </c>
      <c r="E14" s="34" t="s">
        <v>64</v>
      </c>
      <c r="F14" s="21" t="s">
        <v>29</v>
      </c>
      <c r="G14" s="22">
        <v>21.5</v>
      </c>
      <c r="H14" s="22">
        <v>22</v>
      </c>
      <c r="I14" s="33" t="s">
        <v>62</v>
      </c>
      <c r="J14" s="15">
        <f t="shared" si="0"/>
        <v>45179</v>
      </c>
    </row>
    <row r="15" spans="1:20" ht="37.5" customHeight="1">
      <c r="A15" s="1"/>
      <c r="B15" s="18">
        <v>5</v>
      </c>
      <c r="C15" s="19">
        <v>45179</v>
      </c>
      <c r="D15" s="33" t="s">
        <v>65</v>
      </c>
      <c r="E15" s="34" t="s">
        <v>55</v>
      </c>
      <c r="F15" s="21" t="s">
        <v>29</v>
      </c>
      <c r="G15" s="36">
        <v>14</v>
      </c>
      <c r="H15" s="22">
        <v>14</v>
      </c>
      <c r="I15" s="32" t="s">
        <v>66</v>
      </c>
      <c r="J15" s="15">
        <f>J14+1</f>
        <v>45180</v>
      </c>
    </row>
    <row r="16" spans="1:20" ht="37.5" customHeight="1">
      <c r="A16" s="1"/>
      <c r="B16" s="18" t="s">
        <v>67</v>
      </c>
      <c r="C16" s="19">
        <v>45181</v>
      </c>
      <c r="D16" s="33" t="s">
        <v>68</v>
      </c>
      <c r="E16" s="34" t="s">
        <v>55</v>
      </c>
      <c r="F16" s="21" t="s">
        <v>29</v>
      </c>
      <c r="G16" s="36"/>
      <c r="H16" s="22"/>
      <c r="I16" s="32"/>
      <c r="J16" s="15"/>
    </row>
    <row r="17" spans="1:10" ht="37.5" customHeight="1">
      <c r="A17" s="1"/>
      <c r="B17" s="18" t="s">
        <v>67</v>
      </c>
      <c r="C17" s="19">
        <v>45183</v>
      </c>
      <c r="D17" s="33"/>
      <c r="E17" s="34"/>
      <c r="F17" s="21"/>
      <c r="G17" s="36"/>
      <c r="H17" s="22"/>
      <c r="I17" s="32"/>
      <c r="J17" s="15"/>
    </row>
    <row r="18" spans="1:10" ht="37.5" customHeight="1">
      <c r="A18" s="1"/>
      <c r="B18" s="18">
        <v>6</v>
      </c>
      <c r="C18" s="19">
        <v>45185</v>
      </c>
      <c r="D18" s="33" t="s">
        <v>69</v>
      </c>
      <c r="E18" s="34" t="s">
        <v>64</v>
      </c>
      <c r="F18" s="21" t="s">
        <v>29</v>
      </c>
      <c r="G18" s="22">
        <v>22</v>
      </c>
      <c r="H18" s="22">
        <v>22</v>
      </c>
      <c r="I18" s="33" t="s">
        <v>59</v>
      </c>
      <c r="J18" s="15">
        <f>J15+1</f>
        <v>45181</v>
      </c>
    </row>
    <row r="19" spans="1:10" ht="37.5" customHeight="1">
      <c r="A19" s="1"/>
      <c r="B19" s="18">
        <v>7</v>
      </c>
      <c r="C19" s="19">
        <v>45185</v>
      </c>
      <c r="D19" s="33" t="s">
        <v>70</v>
      </c>
      <c r="E19" s="34" t="s">
        <v>61</v>
      </c>
      <c r="F19" s="21" t="s">
        <v>29</v>
      </c>
      <c r="G19" s="22">
        <v>15</v>
      </c>
      <c r="H19" s="22">
        <v>15</v>
      </c>
      <c r="I19" s="33" t="s">
        <v>62</v>
      </c>
      <c r="J19" s="15">
        <f t="shared" si="0"/>
        <v>45182</v>
      </c>
    </row>
    <row r="20" spans="1:10" ht="37.5" customHeight="1">
      <c r="A20" s="1"/>
      <c r="B20" s="18">
        <v>8</v>
      </c>
      <c r="C20" s="19">
        <v>45185</v>
      </c>
      <c r="D20" s="33" t="s">
        <v>71</v>
      </c>
      <c r="E20" s="34" t="s">
        <v>58</v>
      </c>
      <c r="F20" s="21" t="s">
        <v>29</v>
      </c>
      <c r="G20" s="22">
        <v>15</v>
      </c>
      <c r="H20" s="22">
        <v>15</v>
      </c>
      <c r="I20" s="33" t="s">
        <v>62</v>
      </c>
      <c r="J20" s="15">
        <f t="shared" si="0"/>
        <v>45183</v>
      </c>
    </row>
    <row r="21" spans="1:10" ht="37.5" customHeight="1">
      <c r="A21" s="1"/>
      <c r="B21" s="18">
        <v>9</v>
      </c>
      <c r="C21" s="19">
        <v>45185</v>
      </c>
      <c r="D21" s="33" t="s">
        <v>72</v>
      </c>
      <c r="E21" s="34" t="s">
        <v>55</v>
      </c>
      <c r="F21" s="21" t="s">
        <v>29</v>
      </c>
      <c r="G21" s="22">
        <v>14</v>
      </c>
      <c r="H21" s="22">
        <v>0</v>
      </c>
      <c r="I21" s="32" t="s">
        <v>73</v>
      </c>
      <c r="J21" s="15">
        <f t="shared" si="0"/>
        <v>45184</v>
      </c>
    </row>
    <row r="22" spans="1:10" ht="37.5" customHeight="1">
      <c r="A22" s="1"/>
      <c r="B22" s="18">
        <v>10</v>
      </c>
      <c r="C22" s="19">
        <v>45186</v>
      </c>
      <c r="D22" s="34" t="s">
        <v>74</v>
      </c>
      <c r="E22" s="34" t="s">
        <v>55</v>
      </c>
      <c r="F22" s="21" t="s">
        <v>29</v>
      </c>
      <c r="G22" s="22">
        <v>14</v>
      </c>
      <c r="H22" s="22">
        <v>4</v>
      </c>
      <c r="I22" s="32" t="s">
        <v>75</v>
      </c>
      <c r="J22" s="15">
        <f t="shared" si="0"/>
        <v>45185</v>
      </c>
    </row>
    <row r="23" spans="1:10" ht="37.5" customHeight="1">
      <c r="A23" s="1"/>
      <c r="B23" s="18">
        <v>11</v>
      </c>
      <c r="C23" s="19"/>
      <c r="D23" s="21"/>
      <c r="E23" s="21"/>
      <c r="F23" s="21"/>
      <c r="G23" s="22">
        <v>0</v>
      </c>
      <c r="H23" s="22">
        <v>0</v>
      </c>
      <c r="I23" s="20"/>
      <c r="J23" s="15">
        <f t="shared" si="0"/>
        <v>45186</v>
      </c>
    </row>
    <row r="24" spans="1:10" ht="37.5" customHeight="1">
      <c r="A24" s="1"/>
      <c r="B24" s="18">
        <v>12</v>
      </c>
      <c r="C24" s="19"/>
      <c r="D24" s="21"/>
      <c r="E24" s="21"/>
      <c r="F24" s="21"/>
      <c r="G24" s="22">
        <v>0</v>
      </c>
      <c r="H24" s="22">
        <v>0</v>
      </c>
      <c r="I24" s="20"/>
      <c r="J24" s="15"/>
    </row>
    <row r="25" spans="1:10" ht="37.5" customHeight="1">
      <c r="A25" s="1"/>
      <c r="B25" s="18">
        <v>13</v>
      </c>
      <c r="C25" s="19"/>
      <c r="D25" s="21"/>
      <c r="E25" s="21"/>
      <c r="F25" s="21"/>
      <c r="G25" s="22">
        <v>0</v>
      </c>
      <c r="H25" s="22">
        <v>0</v>
      </c>
      <c r="I25" s="20"/>
      <c r="J25" s="15"/>
    </row>
    <row r="26" spans="1:10" ht="37.5" customHeight="1">
      <c r="A26" s="1"/>
      <c r="B26" s="18">
        <v>14</v>
      </c>
      <c r="C26" s="19"/>
      <c r="D26" s="21"/>
      <c r="E26" s="21"/>
      <c r="F26" s="21"/>
      <c r="G26" s="22">
        <v>0</v>
      </c>
      <c r="H26" s="22">
        <v>0</v>
      </c>
      <c r="I26" s="20"/>
      <c r="J26" s="15"/>
    </row>
    <row r="27" spans="1:10" ht="37.5" customHeight="1">
      <c r="A27" s="1"/>
      <c r="B27" s="18">
        <v>15</v>
      </c>
      <c r="C27" s="19"/>
      <c r="D27" s="21"/>
      <c r="E27" s="21"/>
      <c r="F27" s="21"/>
      <c r="G27" s="22">
        <v>0</v>
      </c>
      <c r="H27" s="22">
        <v>0</v>
      </c>
      <c r="I27" s="20"/>
      <c r="J27" s="15"/>
    </row>
    <row r="28" spans="1:10" ht="37.5" customHeight="1">
      <c r="A28" s="1"/>
      <c r="B28" s="18">
        <v>16</v>
      </c>
      <c r="C28" s="19"/>
      <c r="D28" s="21"/>
      <c r="E28" s="21"/>
      <c r="F28" s="21"/>
      <c r="G28" s="22">
        <v>0</v>
      </c>
      <c r="H28" s="22">
        <v>0</v>
      </c>
      <c r="I28" s="20"/>
      <c r="J28" s="15"/>
    </row>
    <row r="29" spans="1:10" ht="37.5" customHeight="1">
      <c r="A29" s="1"/>
      <c r="B29" s="18">
        <v>17</v>
      </c>
      <c r="C29" s="19"/>
      <c r="D29" s="21"/>
      <c r="E29" s="21"/>
      <c r="F29" s="21"/>
      <c r="G29" s="22">
        <v>0</v>
      </c>
      <c r="H29" s="22">
        <v>0</v>
      </c>
      <c r="I29" s="20"/>
      <c r="J29" s="15"/>
    </row>
    <row r="30" spans="1:10" ht="37.5" customHeight="1">
      <c r="A30" s="1"/>
      <c r="B30" s="18">
        <v>18</v>
      </c>
      <c r="C30" s="19"/>
      <c r="D30" s="21"/>
      <c r="E30" s="21"/>
      <c r="F30" s="21"/>
      <c r="G30" s="22">
        <v>0</v>
      </c>
      <c r="H30" s="22">
        <v>0</v>
      </c>
      <c r="I30" s="20"/>
      <c r="J30" s="15"/>
    </row>
    <row r="31" spans="1:10" ht="37.5" customHeight="1">
      <c r="A31" s="1"/>
      <c r="B31" s="18">
        <v>19</v>
      </c>
      <c r="C31" s="19"/>
      <c r="D31" s="23"/>
      <c r="E31" s="21"/>
      <c r="F31" s="21"/>
      <c r="G31" s="22">
        <v>0</v>
      </c>
      <c r="H31" s="22">
        <v>0</v>
      </c>
      <c r="I31" s="20"/>
    </row>
    <row r="32" spans="1:10" ht="37.5" customHeight="1">
      <c r="A32" s="1"/>
      <c r="B32" s="18">
        <v>20</v>
      </c>
      <c r="C32" s="19"/>
      <c r="D32" s="23"/>
      <c r="E32" s="21"/>
      <c r="F32" s="21"/>
      <c r="G32" s="22">
        <v>0</v>
      </c>
      <c r="H32" s="22">
        <v>0</v>
      </c>
      <c r="I32" s="20"/>
    </row>
    <row r="33" spans="1:9" ht="37.5" customHeight="1">
      <c r="A33" s="1"/>
      <c r="B33" s="18">
        <v>21</v>
      </c>
      <c r="C33" s="19"/>
      <c r="D33" s="23"/>
      <c r="E33" s="21"/>
      <c r="F33" s="21"/>
      <c r="G33" s="22">
        <v>0</v>
      </c>
      <c r="H33" s="22">
        <v>0</v>
      </c>
      <c r="I33" s="20"/>
    </row>
    <row r="34" spans="1:9" ht="37.5" customHeight="1">
      <c r="A34" s="1"/>
      <c r="B34" s="18">
        <v>22</v>
      </c>
      <c r="C34" s="19"/>
      <c r="D34" s="23"/>
      <c r="E34" s="21"/>
      <c r="F34" s="21"/>
      <c r="G34" s="22">
        <v>0</v>
      </c>
      <c r="H34" s="22">
        <v>0</v>
      </c>
      <c r="I34" s="20"/>
    </row>
    <row r="35" spans="1:9" ht="37.5" customHeight="1">
      <c r="A35" s="1"/>
      <c r="B35" s="18">
        <v>23</v>
      </c>
      <c r="C35" s="19"/>
      <c r="D35" s="23"/>
      <c r="E35" s="21"/>
      <c r="F35" s="21"/>
      <c r="G35" s="22">
        <v>0</v>
      </c>
      <c r="H35" s="22">
        <v>0</v>
      </c>
      <c r="I35" s="20"/>
    </row>
    <row r="36" spans="1:9" ht="37.5" customHeight="1">
      <c r="A36" s="1"/>
      <c r="B36" s="18">
        <v>24</v>
      </c>
      <c r="C36" s="19"/>
      <c r="D36" s="23"/>
      <c r="E36" s="21"/>
      <c r="F36" s="21"/>
      <c r="G36" s="22">
        <v>0</v>
      </c>
      <c r="H36" s="22">
        <v>0</v>
      </c>
      <c r="I36" s="20"/>
    </row>
    <row r="37" spans="1:9" ht="37.5" customHeight="1">
      <c r="A37" s="1"/>
      <c r="B37" s="18">
        <v>25</v>
      </c>
      <c r="C37" s="19"/>
      <c r="D37" s="23"/>
      <c r="E37" s="21"/>
      <c r="F37" s="21"/>
      <c r="G37" s="22">
        <v>0</v>
      </c>
      <c r="H37" s="22">
        <v>0</v>
      </c>
      <c r="I37" s="20"/>
    </row>
    <row r="38" spans="1:9" ht="37.5" customHeight="1">
      <c r="A38" s="1"/>
      <c r="B38" s="18">
        <v>26</v>
      </c>
      <c r="C38" s="19"/>
      <c r="D38" s="23"/>
      <c r="E38" s="21"/>
      <c r="F38" s="21"/>
      <c r="G38" s="22">
        <v>0</v>
      </c>
      <c r="H38" s="22">
        <v>0</v>
      </c>
      <c r="I38" s="20"/>
    </row>
    <row r="39" spans="1:9" ht="37.5" customHeight="1">
      <c r="A39" s="1"/>
      <c r="B39" s="18">
        <v>27</v>
      </c>
      <c r="C39" s="19"/>
      <c r="D39" s="23"/>
      <c r="E39" s="21"/>
      <c r="F39" s="21"/>
      <c r="G39" s="22">
        <v>0</v>
      </c>
      <c r="H39" s="22">
        <v>0</v>
      </c>
      <c r="I39" s="20"/>
    </row>
    <row r="40" spans="1:9" ht="37.5" customHeight="1">
      <c r="A40" s="1"/>
      <c r="B40" s="18">
        <v>28</v>
      </c>
      <c r="C40" s="19"/>
      <c r="D40" s="23"/>
      <c r="E40" s="21"/>
      <c r="F40" s="21"/>
      <c r="G40" s="22">
        <v>0</v>
      </c>
      <c r="H40" s="22">
        <v>0</v>
      </c>
      <c r="I40" s="20"/>
    </row>
    <row r="41" spans="1:9" ht="37.5" customHeight="1">
      <c r="A41" s="1"/>
      <c r="B41" s="18">
        <v>29</v>
      </c>
      <c r="C41" s="19"/>
      <c r="D41" s="23"/>
      <c r="E41" s="21"/>
      <c r="F41" s="21"/>
      <c r="G41" s="22">
        <v>0</v>
      </c>
      <c r="H41" s="22">
        <v>0</v>
      </c>
      <c r="I41" s="20"/>
    </row>
    <row r="42" spans="1:9" ht="37.5" customHeight="1">
      <c r="A42" s="1"/>
      <c r="B42" s="18">
        <v>30</v>
      </c>
      <c r="C42" s="19"/>
      <c r="D42" s="23"/>
      <c r="E42" s="21"/>
      <c r="F42" s="21"/>
      <c r="G42" s="22">
        <v>0</v>
      </c>
      <c r="H42" s="22">
        <v>0</v>
      </c>
      <c r="I42" s="20"/>
    </row>
    <row r="43" spans="1:9" ht="37.5" customHeight="1">
      <c r="A43" s="1"/>
      <c r="B43" s="18">
        <v>31</v>
      </c>
      <c r="C43" s="19"/>
      <c r="D43" s="23"/>
      <c r="E43" s="21"/>
      <c r="F43" s="21"/>
      <c r="G43" s="22">
        <v>0</v>
      </c>
      <c r="H43" s="22">
        <v>0</v>
      </c>
      <c r="I43" s="20"/>
    </row>
    <row r="44" spans="1:9" ht="37.5" customHeight="1">
      <c r="A44" s="1"/>
      <c r="B44" s="18">
        <v>32</v>
      </c>
      <c r="C44" s="19"/>
      <c r="D44" s="23"/>
      <c r="E44" s="21"/>
      <c r="F44" s="21"/>
      <c r="G44" s="22">
        <v>0</v>
      </c>
      <c r="H44" s="22">
        <v>0</v>
      </c>
      <c r="I44" s="20"/>
    </row>
    <row r="45" spans="1:9" ht="37.5" customHeight="1">
      <c r="A45" s="1"/>
      <c r="B45" s="18">
        <v>33</v>
      </c>
      <c r="C45" s="19"/>
      <c r="D45" s="23"/>
      <c r="E45" s="21"/>
      <c r="F45" s="21"/>
      <c r="G45" s="22">
        <v>0</v>
      </c>
      <c r="H45" s="22">
        <v>0</v>
      </c>
      <c r="I45" s="20"/>
    </row>
    <row r="46" spans="1:9" ht="37.5" customHeight="1">
      <c r="A46" s="1"/>
      <c r="B46" s="18">
        <v>34</v>
      </c>
      <c r="C46" s="19"/>
      <c r="D46" s="23"/>
      <c r="E46" s="21"/>
      <c r="F46" s="21"/>
      <c r="G46" s="22">
        <v>0</v>
      </c>
      <c r="H46" s="22">
        <v>0</v>
      </c>
      <c r="I46" s="20"/>
    </row>
    <row r="47" spans="1:9" ht="37.5" customHeight="1">
      <c r="A47" s="1"/>
      <c r="B47" s="18">
        <v>35</v>
      </c>
      <c r="C47" s="19"/>
      <c r="D47" s="23"/>
      <c r="E47" s="21"/>
      <c r="F47" s="21"/>
      <c r="G47" s="22">
        <v>0</v>
      </c>
      <c r="H47" s="22">
        <v>0</v>
      </c>
      <c r="I47" s="20"/>
    </row>
    <row r="48" spans="1:9" ht="37.5" customHeight="1">
      <c r="A48" s="1"/>
      <c r="B48" s="18">
        <v>36</v>
      </c>
      <c r="C48" s="19"/>
      <c r="D48" s="23"/>
      <c r="E48" s="21"/>
      <c r="F48" s="21"/>
      <c r="G48" s="22">
        <v>0</v>
      </c>
      <c r="H48" s="22">
        <v>0</v>
      </c>
      <c r="I48" s="20"/>
    </row>
    <row r="49" spans="1:9" ht="37.5" customHeight="1">
      <c r="A49" s="1"/>
      <c r="B49" s="18">
        <v>37</v>
      </c>
      <c r="C49" s="19"/>
      <c r="D49" s="23"/>
      <c r="E49" s="21"/>
      <c r="F49" s="21"/>
      <c r="G49" s="22">
        <v>0</v>
      </c>
      <c r="H49" s="22">
        <v>0</v>
      </c>
      <c r="I49" s="20"/>
    </row>
    <row r="50" spans="1:9" ht="37.5" customHeight="1">
      <c r="A50" s="1"/>
      <c r="B50" s="18">
        <v>38</v>
      </c>
      <c r="C50" s="19"/>
      <c r="D50" s="23"/>
      <c r="E50" s="21"/>
      <c r="F50" s="21"/>
      <c r="G50" s="22">
        <v>0</v>
      </c>
      <c r="H50" s="22">
        <v>0</v>
      </c>
      <c r="I50" s="20"/>
    </row>
    <row r="51" spans="1:9" ht="37.5" customHeight="1">
      <c r="A51" s="1"/>
      <c r="B51" s="18">
        <v>39</v>
      </c>
      <c r="C51" s="19"/>
      <c r="D51" s="23"/>
      <c r="E51" s="21"/>
      <c r="F51" s="21"/>
      <c r="G51" s="22">
        <v>0</v>
      </c>
      <c r="H51" s="22">
        <v>0</v>
      </c>
      <c r="I51" s="20"/>
    </row>
    <row r="52" spans="1:9" ht="37.5" customHeight="1">
      <c r="A52" s="1"/>
      <c r="B52" s="18">
        <v>40</v>
      </c>
      <c r="C52" s="19"/>
      <c r="D52" s="23"/>
      <c r="E52" s="21"/>
      <c r="F52" s="21"/>
      <c r="G52" s="22">
        <v>0</v>
      </c>
      <c r="H52" s="22">
        <v>0</v>
      </c>
      <c r="I52" s="20"/>
    </row>
    <row r="53" spans="1:9" ht="37.5" customHeight="1">
      <c r="A53" s="1"/>
      <c r="B53" s="18">
        <v>41</v>
      </c>
      <c r="C53" s="19"/>
      <c r="D53" s="23"/>
      <c r="E53" s="21"/>
      <c r="F53" s="21"/>
      <c r="G53" s="22">
        <v>0</v>
      </c>
      <c r="H53" s="22">
        <v>0</v>
      </c>
      <c r="I53" s="20"/>
    </row>
    <row r="54" spans="1:9" ht="37.5" customHeight="1">
      <c r="A54" s="1"/>
      <c r="B54" s="18">
        <v>42</v>
      </c>
      <c r="C54" s="19"/>
      <c r="D54" s="23"/>
      <c r="E54" s="21"/>
      <c r="F54" s="21"/>
      <c r="G54" s="22">
        <v>0</v>
      </c>
      <c r="H54" s="22">
        <v>0</v>
      </c>
      <c r="I54" s="20"/>
    </row>
    <row r="55" spans="1:9" ht="37.5" customHeight="1">
      <c r="A55" s="1"/>
      <c r="B55" s="18">
        <v>43</v>
      </c>
      <c r="C55" s="19"/>
      <c r="D55" s="23"/>
      <c r="E55" s="21"/>
      <c r="F55" s="21"/>
      <c r="G55" s="22">
        <v>0</v>
      </c>
      <c r="H55" s="22">
        <v>0</v>
      </c>
      <c r="I55" s="20"/>
    </row>
    <row r="56" spans="1:9" ht="37.5" customHeight="1">
      <c r="A56" s="1"/>
      <c r="B56" s="18">
        <v>44</v>
      </c>
      <c r="C56" s="19"/>
      <c r="D56" s="23"/>
      <c r="E56" s="21"/>
      <c r="F56" s="21"/>
      <c r="G56" s="22">
        <v>0</v>
      </c>
      <c r="H56" s="22">
        <v>0</v>
      </c>
      <c r="I56" s="20"/>
    </row>
    <row r="57" spans="1:9" ht="37.5" customHeight="1">
      <c r="A57" s="1"/>
      <c r="B57" s="18">
        <v>45</v>
      </c>
      <c r="C57" s="19"/>
      <c r="D57" s="23"/>
      <c r="E57" s="21"/>
      <c r="F57" s="21"/>
      <c r="G57" s="22">
        <v>0</v>
      </c>
      <c r="H57" s="22">
        <v>0</v>
      </c>
      <c r="I57" s="20"/>
    </row>
    <row r="58" spans="1:9" ht="37.5" customHeight="1">
      <c r="A58" s="1"/>
      <c r="B58" s="18">
        <v>46</v>
      </c>
      <c r="C58" s="19"/>
      <c r="D58" s="23"/>
      <c r="E58" s="21"/>
      <c r="F58" s="21"/>
      <c r="G58" s="22">
        <v>0</v>
      </c>
      <c r="H58" s="22">
        <v>0</v>
      </c>
      <c r="I58" s="20"/>
    </row>
    <row r="59" spans="1:9" ht="37.5" customHeight="1">
      <c r="A59" s="1"/>
      <c r="B59" s="18">
        <v>47</v>
      </c>
      <c r="C59" s="19"/>
      <c r="D59" s="23"/>
      <c r="E59" s="21"/>
      <c r="F59" s="21"/>
      <c r="G59" s="22">
        <v>0</v>
      </c>
      <c r="H59" s="22">
        <v>0</v>
      </c>
      <c r="I59" s="20"/>
    </row>
    <row r="60" spans="1:9" ht="37.5" customHeight="1">
      <c r="A60" s="1"/>
      <c r="B60" s="18">
        <v>48</v>
      </c>
      <c r="C60" s="19"/>
      <c r="D60" s="23"/>
      <c r="E60" s="21"/>
      <c r="F60" s="21"/>
      <c r="G60" s="22">
        <v>0</v>
      </c>
      <c r="H60" s="22">
        <v>0</v>
      </c>
      <c r="I60" s="20"/>
    </row>
    <row r="61" spans="1:9" ht="37.5" customHeight="1">
      <c r="A61" s="1"/>
      <c r="B61" s="18">
        <v>49</v>
      </c>
      <c r="C61" s="19"/>
      <c r="D61" s="23"/>
      <c r="E61" s="21"/>
      <c r="F61" s="21"/>
      <c r="G61" s="22">
        <v>0</v>
      </c>
      <c r="H61" s="22">
        <v>0</v>
      </c>
      <c r="I61" s="20"/>
    </row>
    <row r="62" spans="1:9" ht="37.5" customHeight="1">
      <c r="A62" s="1"/>
      <c r="B62" s="18">
        <v>50</v>
      </c>
      <c r="C62" s="19"/>
      <c r="D62" s="23"/>
      <c r="E62" s="21"/>
      <c r="F62" s="21"/>
      <c r="G62" s="22">
        <v>0</v>
      </c>
      <c r="H62" s="22">
        <v>0</v>
      </c>
      <c r="I62" s="20"/>
    </row>
    <row r="63" spans="1:9" ht="37.5" customHeight="1">
      <c r="A63" s="1"/>
      <c r="B63" s="18">
        <v>51</v>
      </c>
      <c r="C63" s="19"/>
      <c r="D63" s="23"/>
      <c r="E63" s="21"/>
      <c r="F63" s="21"/>
      <c r="G63" s="22">
        <v>0</v>
      </c>
      <c r="H63" s="22">
        <v>0</v>
      </c>
      <c r="I63" s="20"/>
    </row>
    <row r="64" spans="1:9" ht="37.5" customHeight="1">
      <c r="A64" s="1"/>
      <c r="B64" s="18">
        <v>52</v>
      </c>
      <c r="C64" s="19"/>
      <c r="D64" s="23"/>
      <c r="E64" s="21"/>
      <c r="F64" s="21"/>
      <c r="G64" s="22">
        <v>0</v>
      </c>
      <c r="H64" s="22">
        <v>0</v>
      </c>
      <c r="I64" s="20"/>
    </row>
    <row r="65" spans="1:9" ht="37.5" customHeight="1">
      <c r="A65" s="1"/>
      <c r="B65" s="18">
        <v>53</v>
      </c>
      <c r="C65" s="19"/>
      <c r="D65" s="23"/>
      <c r="E65" s="21"/>
      <c r="F65" s="21"/>
      <c r="G65" s="22">
        <v>0</v>
      </c>
      <c r="H65" s="22">
        <v>0</v>
      </c>
      <c r="I65" s="20"/>
    </row>
    <row r="66" spans="1:9" ht="37.5" customHeight="1">
      <c r="A66" s="1"/>
      <c r="B66" s="18">
        <v>54</v>
      </c>
      <c r="C66" s="19"/>
      <c r="D66" s="23"/>
      <c r="E66" s="21"/>
      <c r="F66" s="21"/>
      <c r="G66" s="22">
        <v>0</v>
      </c>
      <c r="H66" s="22">
        <v>0</v>
      </c>
      <c r="I66" s="20"/>
    </row>
    <row r="67" spans="1:9" ht="37.5" customHeight="1">
      <c r="A67" s="1"/>
      <c r="B67" s="18">
        <v>55</v>
      </c>
      <c r="C67" s="19"/>
      <c r="D67" s="23"/>
      <c r="E67" s="21"/>
      <c r="F67" s="21"/>
      <c r="G67" s="22">
        <v>0</v>
      </c>
      <c r="H67" s="22">
        <v>0</v>
      </c>
      <c r="I67" s="20"/>
    </row>
    <row r="68" spans="1:9" ht="37.5" customHeight="1">
      <c r="A68" s="1"/>
      <c r="B68" s="18">
        <v>56</v>
      </c>
      <c r="C68" s="19"/>
      <c r="D68" s="23"/>
      <c r="E68" s="21"/>
      <c r="F68" s="21"/>
      <c r="G68" s="22">
        <v>0</v>
      </c>
      <c r="H68" s="22">
        <v>0</v>
      </c>
      <c r="I68" s="20"/>
    </row>
    <row r="69" spans="1:9" ht="37.5" customHeight="1">
      <c r="A69" s="1"/>
      <c r="B69" s="18">
        <v>57</v>
      </c>
      <c r="C69" s="19"/>
      <c r="D69" s="23"/>
      <c r="E69" s="21"/>
      <c r="F69" s="21"/>
      <c r="G69" s="22">
        <v>0</v>
      </c>
      <c r="H69" s="22">
        <v>0</v>
      </c>
      <c r="I69" s="20"/>
    </row>
    <row r="70" spans="1:9" ht="37.5" customHeight="1">
      <c r="A70" s="1"/>
      <c r="B70" s="18">
        <v>58</v>
      </c>
      <c r="C70" s="19"/>
      <c r="D70" s="23"/>
      <c r="E70" s="21"/>
      <c r="F70" s="21"/>
      <c r="G70" s="22">
        <v>0</v>
      </c>
      <c r="H70" s="22">
        <v>0</v>
      </c>
      <c r="I70" s="20"/>
    </row>
    <row r="71" spans="1:9" ht="37.5" customHeight="1">
      <c r="A71" s="1"/>
      <c r="B71" s="18">
        <v>59</v>
      </c>
      <c r="C71" s="19"/>
      <c r="D71" s="23"/>
      <c r="E71" s="21"/>
      <c r="F71" s="21"/>
      <c r="G71" s="22">
        <v>0</v>
      </c>
      <c r="H71" s="22">
        <v>0</v>
      </c>
      <c r="I71" s="20"/>
    </row>
    <row r="72" spans="1:9" ht="15.75" customHeight="1">
      <c r="A72" s="1"/>
      <c r="B72" s="1"/>
      <c r="D72" s="1"/>
      <c r="E72" s="1"/>
      <c r="F72" s="24" t="s">
        <v>76</v>
      </c>
      <c r="G72" s="25">
        <f t="shared" ref="G72:H72" si="1">SUM(G11:G62)</f>
        <v>173.5</v>
      </c>
      <c r="H72" s="25">
        <f t="shared" si="1"/>
        <v>132</v>
      </c>
      <c r="I72" s="16"/>
    </row>
    <row r="73" spans="1:9" ht="15.75" customHeight="1">
      <c r="A73" s="1"/>
      <c r="B73" s="7"/>
      <c r="C73" s="7"/>
      <c r="D73" s="7">
        <f>COUNTIFS(D11:D62, "&lt;&gt;"&amp;"")</f>
        <v>11</v>
      </c>
      <c r="E73" s="7"/>
      <c r="F73" s="7">
        <f>COUNTIFS(F11:F62, "Concluído",D11:D62, "&lt;&gt;"&amp;"")</f>
        <v>11</v>
      </c>
      <c r="G73" s="1"/>
      <c r="H73" s="1"/>
      <c r="I73" s="16"/>
    </row>
    <row r="74" spans="1:9" ht="15.75" customHeight="1">
      <c r="A74" s="1"/>
      <c r="B74" s="73" t="s">
        <v>77</v>
      </c>
      <c r="C74" s="82"/>
      <c r="D74" s="82"/>
      <c r="E74" s="82"/>
      <c r="F74" s="82"/>
      <c r="G74" s="82"/>
      <c r="H74" s="83"/>
    </row>
    <row r="75" spans="1:9" ht="15.75" customHeight="1">
      <c r="A75" s="1"/>
      <c r="B75" s="74" t="s">
        <v>78</v>
      </c>
      <c r="C75" s="82"/>
      <c r="D75" s="82"/>
      <c r="E75" s="82"/>
      <c r="F75" s="83"/>
      <c r="G75" s="17" t="s">
        <v>79</v>
      </c>
      <c r="H75" s="17" t="s">
        <v>16</v>
      </c>
    </row>
    <row r="76" spans="1:9" ht="15.75" customHeight="1">
      <c r="A76" s="1"/>
      <c r="B76" s="72" t="str">
        <f>'Dados do Projeto'!B10</f>
        <v>Arthur Medeiros de Moraes</v>
      </c>
      <c r="C76" s="82"/>
      <c r="D76" s="82"/>
      <c r="E76" s="82"/>
      <c r="F76" s="83"/>
      <c r="G76" s="26">
        <f>SUMIF($E$11:$E$62,'Dados do Projeto'!$B10,G$11:G$62)</f>
        <v>0</v>
      </c>
      <c r="H76" s="26">
        <f>SUMIF($E$11:$E$62,'Dados do Projeto'!$B10,H$11:H$62)</f>
        <v>0</v>
      </c>
    </row>
    <row r="77" spans="1:9" ht="15.75" customHeight="1">
      <c r="A77" s="1"/>
      <c r="B77" s="72" t="str">
        <f>'Dados do Projeto'!B11</f>
        <v>Arthur Ramos de Oliveira da Silva</v>
      </c>
      <c r="C77" s="82"/>
      <c r="D77" s="82"/>
      <c r="E77" s="82"/>
      <c r="F77" s="83"/>
      <c r="G77" s="26">
        <f>SUMIF(E$11:E$62,'Dados do Projeto'!B11,G$11:G$62)</f>
        <v>0</v>
      </c>
      <c r="H77" s="26">
        <f>SUMIF($E$11:$E$62,'Dados do Projeto'!$B11,H$11:H$62)</f>
        <v>0</v>
      </c>
    </row>
    <row r="78" spans="1:9" ht="15.75" customHeight="1">
      <c r="A78" s="1"/>
      <c r="B78" s="72" t="str">
        <f>'Dados do Projeto'!B12</f>
        <v>Lucas de Lacerda Moreira Passos</v>
      </c>
      <c r="C78" s="82"/>
      <c r="D78" s="82"/>
      <c r="E78" s="82"/>
      <c r="F78" s="83"/>
      <c r="G78" s="26">
        <f>SUMIF(E$11:E$62,'Dados do Projeto'!B12,G$11:G$62)</f>
        <v>0</v>
      </c>
      <c r="H78" s="26">
        <f>SUMIF($E$11:$E$62,'Dados do Projeto'!$B12,H$11:H$62)</f>
        <v>0</v>
      </c>
    </row>
    <row r="79" spans="1:9" ht="15.75" customHeight="1">
      <c r="A79" s="1"/>
      <c r="B79" s="72" t="str">
        <f>'Dados do Projeto'!B13</f>
        <v>Lucas Warley Matos Nascimento</v>
      </c>
      <c r="C79" s="82"/>
      <c r="D79" s="82"/>
      <c r="E79" s="82"/>
      <c r="F79" s="83"/>
      <c r="G79" s="26">
        <f>SUMIF(E$11:E$62,'Dados do Projeto'!B13,G$11:G$62)</f>
        <v>0</v>
      </c>
      <c r="H79" s="26">
        <f>SUMIF($E$11:$E$62,'Dados do Projeto'!$B13,H$11:H$62)</f>
        <v>0</v>
      </c>
    </row>
    <row r="80" spans="1:9" ht="15.75" customHeight="1">
      <c r="A80" s="1"/>
      <c r="B80" s="72" t="str">
        <f>'Dados do Projeto'!B14</f>
        <v>Theo Xavier Lopes</v>
      </c>
      <c r="C80" s="82"/>
      <c r="D80" s="82"/>
      <c r="E80" s="82"/>
      <c r="F80" s="83"/>
      <c r="G80" s="26">
        <f>SUMIF(E$11:E$62,'Dados do Projeto'!B14,G$11:G$62)</f>
        <v>0</v>
      </c>
      <c r="H80" s="26">
        <f>SUMIF($E$11:$E$62,'Dados do Projeto'!$B14,H$11:H$62)</f>
        <v>0</v>
      </c>
    </row>
    <row r="81" spans="1:9" ht="15.75" customHeight="1">
      <c r="A81" s="1"/>
      <c r="B81" s="72" t="str">
        <f>'Dados do Projeto'!B15</f>
        <v>Victor Henrique Pereira</v>
      </c>
      <c r="C81" s="82"/>
      <c r="D81" s="82"/>
      <c r="E81" s="82"/>
      <c r="F81" s="83"/>
      <c r="G81" s="26">
        <f>SUMIF(E$11:E$62,'Dados do Projeto'!B15,G$11:G$62)</f>
        <v>0</v>
      </c>
      <c r="H81" s="26">
        <f>SUMIF($E$11:$E$62,'Dados do Projeto'!$B15,H$11:H$62)</f>
        <v>0</v>
      </c>
      <c r="I81" s="16"/>
    </row>
    <row r="82" spans="1:9" ht="15.75" customHeight="1">
      <c r="A82" s="1"/>
      <c r="B82" s="1"/>
      <c r="D82" s="1"/>
      <c r="E82" s="1"/>
      <c r="F82" s="1"/>
      <c r="G82" s="1"/>
      <c r="H82" s="1"/>
      <c r="I82" s="16"/>
    </row>
    <row r="83" spans="1:9" ht="15.75" customHeight="1">
      <c r="A83" s="1"/>
      <c r="B83" s="1"/>
      <c r="D83" s="1"/>
      <c r="E83" s="1"/>
      <c r="F83" s="1"/>
      <c r="G83" s="1"/>
      <c r="H83" s="1"/>
      <c r="I83" s="16"/>
    </row>
    <row r="84" spans="1:9" ht="15.75" customHeight="1">
      <c r="A84" s="1"/>
      <c r="B84" s="1"/>
      <c r="D84" s="1"/>
      <c r="E84" s="1"/>
      <c r="F84" s="1"/>
      <c r="G84" s="1"/>
      <c r="H84" s="1"/>
      <c r="I84" s="16"/>
    </row>
    <row r="85" spans="1:9" ht="15.75" customHeight="1">
      <c r="A85" s="1"/>
      <c r="B85" s="1"/>
      <c r="D85" s="1"/>
      <c r="E85" s="1"/>
      <c r="F85" s="1"/>
      <c r="G85" s="1"/>
      <c r="H85" s="1"/>
      <c r="I85" s="16"/>
    </row>
    <row r="86" spans="1:9" ht="15.75" customHeight="1">
      <c r="A86" s="1"/>
      <c r="B86" s="1"/>
      <c r="D86" s="1"/>
      <c r="E86" s="1"/>
      <c r="F86" s="1"/>
      <c r="G86" s="1"/>
      <c r="H86" s="1"/>
      <c r="I86" s="16"/>
    </row>
    <row r="87" spans="1:9" ht="15.75" customHeight="1">
      <c r="A87" s="1"/>
      <c r="B87" s="1"/>
      <c r="D87" s="1"/>
      <c r="E87" s="1"/>
      <c r="F87" s="1"/>
      <c r="G87" s="1"/>
      <c r="H87" s="1"/>
      <c r="I87" s="16"/>
    </row>
    <row r="88" spans="1:9" ht="15.75" customHeight="1">
      <c r="A88" s="1"/>
      <c r="B88" s="1"/>
      <c r="D88" s="1"/>
      <c r="E88" s="1"/>
      <c r="F88" s="1"/>
      <c r="G88" s="1"/>
      <c r="H88" s="1"/>
      <c r="I88" s="16"/>
    </row>
    <row r="89" spans="1:9" ht="15.75" customHeight="1">
      <c r="A89" s="1"/>
      <c r="B89" s="1"/>
      <c r="D89" s="1"/>
      <c r="E89" s="1"/>
      <c r="F89" s="1"/>
      <c r="G89" s="1"/>
      <c r="H89" s="1"/>
      <c r="I89" s="16"/>
    </row>
    <row r="90" spans="1:9" ht="15.75" customHeight="1">
      <c r="A90" s="1"/>
      <c r="B90" s="1"/>
      <c r="D90" s="1"/>
      <c r="E90" s="1"/>
      <c r="F90" s="1"/>
      <c r="G90" s="1"/>
      <c r="H90" s="1"/>
      <c r="I90" s="16"/>
    </row>
    <row r="91" spans="1:9" ht="15.75" customHeight="1">
      <c r="A91" s="1"/>
      <c r="B91" s="1"/>
      <c r="D91" s="1"/>
      <c r="E91" s="1"/>
      <c r="F91" s="1"/>
      <c r="G91" s="1"/>
      <c r="H91" s="1"/>
      <c r="I91" s="16"/>
    </row>
    <row r="92" spans="1:9" ht="15.75" customHeight="1">
      <c r="A92" s="1"/>
      <c r="B92" s="1"/>
      <c r="D92" s="1"/>
      <c r="E92" s="1"/>
      <c r="F92" s="1"/>
      <c r="G92" s="1"/>
      <c r="H92" s="1"/>
      <c r="I92" s="16"/>
    </row>
    <row r="93" spans="1:9" ht="15.75" customHeight="1">
      <c r="A93" s="1"/>
      <c r="B93" s="1"/>
      <c r="D93" s="1"/>
      <c r="E93" s="1"/>
      <c r="F93" s="1"/>
      <c r="G93" s="1"/>
      <c r="H93" s="1"/>
      <c r="I93" s="16"/>
    </row>
    <row r="94" spans="1:9" ht="15.75" customHeight="1">
      <c r="A94" s="1"/>
      <c r="B94" s="1"/>
      <c r="D94" s="1"/>
      <c r="E94" s="1"/>
      <c r="F94" s="1"/>
      <c r="G94" s="1"/>
      <c r="H94" s="1"/>
      <c r="I94" s="16"/>
    </row>
    <row r="95" spans="1:9" ht="15.75" customHeight="1">
      <c r="A95" s="1"/>
      <c r="B95" s="1"/>
      <c r="D95" s="1"/>
      <c r="E95" s="1"/>
      <c r="F95" s="1"/>
      <c r="G95" s="1"/>
      <c r="H95" s="1"/>
      <c r="I95" s="16"/>
    </row>
    <row r="96" spans="1:9" ht="15.75" customHeight="1">
      <c r="A96" s="1"/>
      <c r="B96" s="1"/>
      <c r="D96" s="1"/>
      <c r="E96" s="1"/>
      <c r="F96" s="1"/>
      <c r="G96" s="1"/>
      <c r="H96" s="1"/>
      <c r="I96" s="16"/>
    </row>
    <row r="97" spans="1:9" ht="15.75" customHeight="1">
      <c r="A97" s="1"/>
      <c r="B97" s="1"/>
      <c r="D97" s="1"/>
      <c r="E97" s="1"/>
      <c r="F97" s="1"/>
      <c r="G97" s="1"/>
      <c r="H97" s="1"/>
      <c r="I97" s="16"/>
    </row>
    <row r="98" spans="1:9" ht="15.75" customHeight="1">
      <c r="A98" s="1"/>
      <c r="B98" s="1"/>
      <c r="D98" s="1"/>
      <c r="E98" s="1"/>
      <c r="F98" s="1"/>
      <c r="G98" s="1"/>
      <c r="H98" s="1"/>
      <c r="I98" s="16"/>
    </row>
    <row r="99" spans="1:9" ht="15.75" customHeight="1">
      <c r="A99" s="1"/>
      <c r="B99" s="1"/>
      <c r="D99" s="1"/>
      <c r="E99" s="1"/>
      <c r="F99" s="1"/>
      <c r="G99" s="1"/>
      <c r="H99" s="1"/>
      <c r="I99" s="16"/>
    </row>
    <row r="100" spans="1:9" ht="15.75" customHeight="1">
      <c r="A100" s="1"/>
      <c r="B100" s="1"/>
      <c r="D100" s="1"/>
      <c r="E100" s="1"/>
      <c r="F100" s="1"/>
      <c r="G100" s="1"/>
      <c r="H100" s="1"/>
      <c r="I100" s="16"/>
    </row>
    <row r="101" spans="1:9" ht="15.75" customHeight="1">
      <c r="A101" s="1"/>
      <c r="B101" s="1"/>
      <c r="D101" s="1"/>
      <c r="E101" s="1"/>
      <c r="F101" s="1"/>
      <c r="G101" s="1"/>
      <c r="H101" s="1"/>
      <c r="I101" s="16"/>
    </row>
    <row r="102" spans="1:9" ht="15.75" customHeight="1">
      <c r="A102" s="1"/>
      <c r="B102" s="1"/>
      <c r="D102" s="1"/>
      <c r="E102" s="1"/>
      <c r="F102" s="1"/>
      <c r="G102" s="1"/>
      <c r="H102" s="1"/>
      <c r="I102" s="16"/>
    </row>
    <row r="103" spans="1:9" ht="15.75" customHeight="1">
      <c r="A103" s="1"/>
      <c r="B103" s="1"/>
      <c r="D103" s="1"/>
      <c r="E103" s="1"/>
      <c r="F103" s="1"/>
      <c r="G103" s="1"/>
      <c r="H103" s="1"/>
      <c r="I103" s="16"/>
    </row>
    <row r="104" spans="1:9" ht="15.75" customHeight="1">
      <c r="A104" s="1"/>
      <c r="B104" s="1"/>
      <c r="D104" s="1"/>
      <c r="E104" s="1"/>
      <c r="F104" s="1"/>
      <c r="G104" s="1"/>
      <c r="H104" s="1"/>
      <c r="I104" s="16"/>
    </row>
    <row r="105" spans="1:9" ht="15.75" customHeight="1">
      <c r="A105" s="1"/>
      <c r="B105" s="1"/>
      <c r="D105" s="1"/>
      <c r="E105" s="1"/>
      <c r="F105" s="1"/>
      <c r="G105" s="1"/>
      <c r="H105" s="1"/>
      <c r="I105" s="16"/>
    </row>
    <row r="106" spans="1:9" ht="15.75" customHeight="1">
      <c r="A106" s="1"/>
      <c r="B106" s="1"/>
      <c r="D106" s="1"/>
      <c r="E106" s="1"/>
      <c r="F106" s="1"/>
      <c r="G106" s="1"/>
      <c r="H106" s="1"/>
      <c r="I106" s="16"/>
    </row>
    <row r="107" spans="1:9" ht="15.75" customHeight="1">
      <c r="A107" s="1"/>
      <c r="B107" s="1"/>
      <c r="D107" s="1"/>
      <c r="E107" s="1"/>
      <c r="F107" s="1"/>
      <c r="G107" s="1"/>
      <c r="H107" s="1"/>
      <c r="I107" s="16"/>
    </row>
    <row r="108" spans="1:9" ht="15.75" customHeight="1">
      <c r="A108" s="1"/>
      <c r="B108" s="1"/>
      <c r="D108" s="1"/>
      <c r="E108" s="1"/>
      <c r="F108" s="1"/>
      <c r="G108" s="1"/>
      <c r="H108" s="1"/>
      <c r="I108" s="16"/>
    </row>
    <row r="109" spans="1:9" ht="15.75" customHeight="1">
      <c r="A109" s="1"/>
      <c r="B109" s="1"/>
      <c r="D109" s="1"/>
      <c r="E109" s="1"/>
      <c r="F109" s="1"/>
      <c r="G109" s="1"/>
      <c r="H109" s="1"/>
      <c r="I109" s="16"/>
    </row>
    <row r="110" spans="1:9" ht="15.75" customHeight="1">
      <c r="A110" s="1"/>
      <c r="B110" s="1"/>
      <c r="D110" s="1"/>
      <c r="E110" s="1"/>
      <c r="F110" s="1"/>
      <c r="G110" s="1"/>
      <c r="H110" s="1"/>
      <c r="I110" s="16"/>
    </row>
    <row r="111" spans="1:9" ht="15.75" customHeight="1">
      <c r="A111" s="1"/>
      <c r="B111" s="1"/>
      <c r="D111" s="1"/>
      <c r="E111" s="1"/>
      <c r="F111" s="1"/>
      <c r="G111" s="1"/>
      <c r="H111" s="1"/>
      <c r="I111" s="16"/>
    </row>
    <row r="112" spans="1:9" ht="15.75" customHeight="1">
      <c r="A112" s="1"/>
      <c r="B112" s="1"/>
      <c r="D112" s="3"/>
      <c r="E112" s="1"/>
      <c r="F112" s="3"/>
      <c r="G112" s="1"/>
      <c r="H112" s="1"/>
      <c r="I112" s="16"/>
    </row>
    <row r="113" spans="1:9" ht="15.75" customHeight="1">
      <c r="A113" s="1"/>
      <c r="B113" s="1"/>
      <c r="D113" s="3"/>
      <c r="E113" s="1"/>
      <c r="F113" s="3"/>
      <c r="G113" s="1"/>
      <c r="H113" s="1"/>
      <c r="I113" s="16"/>
    </row>
    <row r="114" spans="1:9" ht="15.75" customHeight="1">
      <c r="A114" s="1"/>
      <c r="B114" s="1"/>
      <c r="D114" s="3"/>
      <c r="E114" s="1"/>
      <c r="F114" s="3"/>
      <c r="G114" s="1"/>
      <c r="H114" s="1"/>
      <c r="I114" s="16"/>
    </row>
    <row r="115" spans="1:9" ht="15.75" customHeight="1">
      <c r="A115" s="1"/>
      <c r="B115" s="1"/>
      <c r="D115" s="3"/>
      <c r="E115" s="1"/>
      <c r="F115" s="3"/>
      <c r="G115" s="1"/>
      <c r="H115" s="1"/>
      <c r="I115" s="16"/>
    </row>
    <row r="116" spans="1:9" ht="15.75" customHeight="1">
      <c r="A116" s="1"/>
      <c r="B116" s="1"/>
      <c r="D116" s="3"/>
      <c r="E116" s="1"/>
      <c r="F116" s="1"/>
      <c r="G116" s="1"/>
      <c r="H116" s="1"/>
      <c r="I116" s="16"/>
    </row>
    <row r="117" spans="1:9" ht="15.75" customHeight="1">
      <c r="A117" s="1"/>
      <c r="B117" s="1"/>
      <c r="D117" s="1"/>
      <c r="E117" s="1"/>
      <c r="F117" s="1"/>
      <c r="G117" s="1"/>
      <c r="H117" s="1"/>
      <c r="I117" s="16"/>
    </row>
    <row r="118" spans="1:9" ht="15.75" customHeight="1">
      <c r="I118" s="5"/>
    </row>
    <row r="119" spans="1:9" ht="15.75" customHeight="1"/>
    <row r="120" spans="1:9" ht="15.75" customHeight="1"/>
    <row r="121" spans="1:9" ht="15.75" customHeight="1"/>
    <row r="122" spans="1:9" ht="15.75" customHeight="1"/>
    <row r="123" spans="1:9" ht="15.75" customHeight="1"/>
    <row r="124" spans="1:9" ht="15.75" customHeight="1"/>
    <row r="125" spans="1:9" ht="15.75" customHeight="1"/>
    <row r="126" spans="1:9" ht="15.75" customHeight="1"/>
    <row r="127" spans="1:9" ht="15.75" customHeight="1"/>
    <row r="128" spans="1:9"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5">
    <mergeCell ref="B79:F79"/>
    <mergeCell ref="B80:F80"/>
    <mergeCell ref="B81:F81"/>
    <mergeCell ref="B1:I1"/>
    <mergeCell ref="B2:I2"/>
    <mergeCell ref="B3:I3"/>
    <mergeCell ref="B4:I4"/>
    <mergeCell ref="B5:I5"/>
    <mergeCell ref="B7:I7"/>
    <mergeCell ref="B9:H9"/>
    <mergeCell ref="B74:H74"/>
    <mergeCell ref="B75:F75"/>
    <mergeCell ref="B76:F76"/>
    <mergeCell ref="B77:F77"/>
    <mergeCell ref="B78:F78"/>
  </mergeCells>
  <conditionalFormatting sqref="E21:E27">
    <cfRule type="expression" dxfId="205" priority="13">
      <formula>NOT(ISERROR(SEARCH(($B$76),(E21))))</formula>
    </cfRule>
  </conditionalFormatting>
  <conditionalFormatting sqref="E21:E27">
    <cfRule type="expression" dxfId="204" priority="14">
      <formula>NOT(ISERROR(SEARCH(($B$77),(E21))))</formula>
    </cfRule>
  </conditionalFormatting>
  <conditionalFormatting sqref="E21:E27">
    <cfRule type="expression" dxfId="203" priority="15">
      <formula>NOT(ISERROR(SEARCH(($B$78),(E21))))</formula>
    </cfRule>
  </conditionalFormatting>
  <conditionalFormatting sqref="E21:E27">
    <cfRule type="expression" dxfId="202" priority="16">
      <formula>NOT(ISERROR(SEARCH(($B$79),(E21))))</formula>
    </cfRule>
  </conditionalFormatting>
  <conditionalFormatting sqref="E21:E27">
    <cfRule type="expression" dxfId="201" priority="17">
      <formula>NOT(ISERROR(SEARCH(($B$80),(E21))))</formula>
    </cfRule>
  </conditionalFormatting>
  <conditionalFormatting sqref="E21:E27">
    <cfRule type="containsBlanks" dxfId="200" priority="18">
      <formula>LEN(TRIM(E21))=0</formula>
    </cfRule>
  </conditionalFormatting>
  <conditionalFormatting sqref="E11:E71">
    <cfRule type="expression" dxfId="199" priority="19">
      <formula>NOT(ISERROR(SEARCH(($B$76),(E11))))</formula>
    </cfRule>
  </conditionalFormatting>
  <conditionalFormatting sqref="E11:E71">
    <cfRule type="expression" dxfId="198" priority="20">
      <formula>NOT(ISERROR(SEARCH(($B$77),(E11))))</formula>
    </cfRule>
  </conditionalFormatting>
  <conditionalFormatting sqref="E11:E71">
    <cfRule type="expression" dxfId="197" priority="21">
      <formula>NOT(ISERROR(SEARCH(($B$78),(E11))))</formula>
    </cfRule>
  </conditionalFormatting>
  <conditionalFormatting sqref="E11:E71">
    <cfRule type="expression" dxfId="196" priority="22">
      <formula>NOT(ISERROR(SEARCH(($B$79),(E11))))</formula>
    </cfRule>
  </conditionalFormatting>
  <conditionalFormatting sqref="E11:E71">
    <cfRule type="expression" dxfId="195" priority="23">
      <formula>NOT(ISERROR(SEARCH(($B$80),(E11))))</formula>
    </cfRule>
  </conditionalFormatting>
  <conditionalFormatting sqref="E11:E71">
    <cfRule type="containsBlanks" dxfId="194" priority="24">
      <formula>LEN(TRIM(E11))=0</formula>
    </cfRule>
  </conditionalFormatting>
  <conditionalFormatting sqref="C11:C71">
    <cfRule type="expression" dxfId="193" priority="25">
      <formula>AND(ISNUMBER(C11),TRUNC(C11)&lt;TODAY())</formula>
    </cfRule>
  </conditionalFormatting>
  <conditionalFormatting sqref="E21:E27">
    <cfRule type="expression" dxfId="192" priority="26">
      <formula>NOT(ISERROR(SEARCH(($B$76),(E21))))</formula>
    </cfRule>
  </conditionalFormatting>
  <conditionalFormatting sqref="E21:E27">
    <cfRule type="expression" dxfId="191" priority="27">
      <formula>NOT(ISERROR(SEARCH(($B$77),(E21))))</formula>
    </cfRule>
  </conditionalFormatting>
  <conditionalFormatting sqref="E21:E27">
    <cfRule type="expression" dxfId="190" priority="28">
      <formula>NOT(ISERROR(SEARCH(($B$78),(E21))))</formula>
    </cfRule>
  </conditionalFormatting>
  <conditionalFormatting sqref="E21:E27">
    <cfRule type="expression" dxfId="189" priority="29">
      <formula>NOT(ISERROR(SEARCH(($B$79),(E21))))</formula>
    </cfRule>
  </conditionalFormatting>
  <conditionalFormatting sqref="E21:E27">
    <cfRule type="expression" dxfId="188" priority="30">
      <formula>NOT(ISERROR(SEARCH(($B$80),(E21))))</formula>
    </cfRule>
  </conditionalFormatting>
  <conditionalFormatting sqref="E21:E27">
    <cfRule type="containsBlanks" dxfId="187" priority="31">
      <formula>LEN(TRIM(E21))=0</formula>
    </cfRule>
  </conditionalFormatting>
  <conditionalFormatting sqref="E11:E71">
    <cfRule type="expression" dxfId="186" priority="32">
      <formula>NOT(ISERROR(SEARCH(($B$76),(E11))))</formula>
    </cfRule>
  </conditionalFormatting>
  <conditionalFormatting sqref="E11:E71">
    <cfRule type="expression" dxfId="185" priority="33">
      <formula>NOT(ISERROR(SEARCH(($B$77),(E11))))</formula>
    </cfRule>
  </conditionalFormatting>
  <conditionalFormatting sqref="E11:E71">
    <cfRule type="expression" dxfId="184" priority="34">
      <formula>NOT(ISERROR(SEARCH(($B$78),(E11))))</formula>
    </cfRule>
  </conditionalFormatting>
  <conditionalFormatting sqref="E11:E71">
    <cfRule type="expression" dxfId="183" priority="35">
      <formula>NOT(ISERROR(SEARCH(($B$79),(E11))))</formula>
    </cfRule>
  </conditionalFormatting>
  <conditionalFormatting sqref="E11:E71">
    <cfRule type="expression" dxfId="182" priority="36">
      <formula>NOT(ISERROR(SEARCH(($B$80),(E11))))</formula>
    </cfRule>
  </conditionalFormatting>
  <conditionalFormatting sqref="E11:E71">
    <cfRule type="containsBlanks" dxfId="181" priority="37">
      <formula>LEN(TRIM(E11))=0</formula>
    </cfRule>
  </conditionalFormatting>
  <conditionalFormatting sqref="C11:C71">
    <cfRule type="expression" dxfId="180" priority="38">
      <formula>AND(ISNUMBER(C11),TRUNC(C11)&lt;TODAY())</formula>
    </cfRule>
  </conditionalFormatting>
  <conditionalFormatting sqref="E15:E17">
    <cfRule type="expression" dxfId="179" priority="1">
      <formula>NOT(ISERROR(SEARCH(($B$76),(E15))))</formula>
    </cfRule>
  </conditionalFormatting>
  <conditionalFormatting sqref="E15:E17">
    <cfRule type="expression" dxfId="178" priority="2">
      <formula>NOT(ISERROR(SEARCH(($B$77),(E15))))</formula>
    </cfRule>
  </conditionalFormatting>
  <conditionalFormatting sqref="E15:E17">
    <cfRule type="expression" dxfId="177" priority="3">
      <formula>NOT(ISERROR(SEARCH(($B$78),(E15))))</formula>
    </cfRule>
  </conditionalFormatting>
  <conditionalFormatting sqref="E15:E17">
    <cfRule type="expression" dxfId="176" priority="4">
      <formula>NOT(ISERROR(SEARCH(($B$79),(E15))))</formula>
    </cfRule>
  </conditionalFormatting>
  <conditionalFormatting sqref="E15:E17">
    <cfRule type="expression" dxfId="175" priority="5">
      <formula>NOT(ISERROR(SEARCH(($B$80),(E15))))</formula>
    </cfRule>
  </conditionalFormatting>
  <conditionalFormatting sqref="E15:E17">
    <cfRule type="containsBlanks" dxfId="174" priority="6">
      <formula>LEN(TRIM(E15))=0</formula>
    </cfRule>
  </conditionalFormatting>
  <conditionalFormatting sqref="E15:E17">
    <cfRule type="expression" dxfId="173" priority="7">
      <formula>NOT(ISERROR(SEARCH(($B$76),(E15))))</formula>
    </cfRule>
  </conditionalFormatting>
  <conditionalFormatting sqref="E15:E17">
    <cfRule type="expression" dxfId="172" priority="8">
      <formula>NOT(ISERROR(SEARCH(($B$77),(E15))))</formula>
    </cfRule>
  </conditionalFormatting>
  <conditionalFormatting sqref="E15:E17">
    <cfRule type="expression" dxfId="171" priority="9">
      <formula>NOT(ISERROR(SEARCH(($B$78),(E15))))</formula>
    </cfRule>
  </conditionalFormatting>
  <conditionalFormatting sqref="E15:E17">
    <cfRule type="expression" dxfId="170" priority="10">
      <formula>NOT(ISERROR(SEARCH(($B$79),(E15))))</formula>
    </cfRule>
  </conditionalFormatting>
  <conditionalFormatting sqref="E15:E17">
    <cfRule type="expression" dxfId="169" priority="11">
      <formula>NOT(ISERROR(SEARCH(($B$80),(E15))))</formula>
    </cfRule>
  </conditionalFormatting>
  <conditionalFormatting sqref="E15:E17">
    <cfRule type="containsBlanks" dxfId="168" priority="12">
      <formula>LEN(TRIM(E15))=0</formula>
    </cfRule>
  </conditionalFormatting>
  <dataValidations count="1">
    <dataValidation type="list" allowBlank="1" showErrorMessage="1" sqref="C11:C71" xr:uid="{00000000-0002-0000-0200-000000000000}">
      <formula1>$J$1:$J$23</formula1>
    </dataValidation>
  </dataValidations>
  <pageMargins left="0.75" right="0.75" top="1" bottom="1" header="0" footer="0"/>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200-000001000000}">
          <x14:formula1>
            <xm:f>'Dados do Projeto'!$M$101:$M$104</xm:f>
          </x14:formula1>
          <xm:sqref>F11:F71</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6D7A8"/>
  </sheetPr>
  <dimension ref="A1:T1000"/>
  <sheetViews>
    <sheetView zoomScale="85" zoomScaleNormal="85" workbookViewId="0">
      <pane ySplit="1" topLeftCell="M2" activePane="bottomLeft" state="frozen"/>
      <selection pane="bottomLeft" activeCell="M28" sqref="M28"/>
    </sheetView>
  </sheetViews>
  <sheetFormatPr defaultColWidth="12.7109375" defaultRowHeight="15" customHeight="1"/>
  <cols>
    <col min="1" max="1" width="0.7109375" customWidth="1"/>
    <col min="2" max="2" width="5.42578125" customWidth="1"/>
    <col min="3" max="3" width="14.42578125" customWidth="1"/>
    <col min="4" max="4" width="30.42578125" customWidth="1"/>
    <col min="5" max="5" width="22.28515625" customWidth="1"/>
    <col min="6" max="6" width="14.7109375" customWidth="1"/>
    <col min="7" max="7" width="21.28515625" customWidth="1"/>
    <col min="8" max="8" width="18.28515625" customWidth="1"/>
    <col min="9" max="9" width="40.85546875" customWidth="1"/>
    <col min="10" max="10" width="14.42578125" hidden="1" customWidth="1"/>
    <col min="11" max="26" width="14.42578125" customWidth="1"/>
  </cols>
  <sheetData>
    <row r="1" spans="1:20" ht="21.75" customHeight="1">
      <c r="A1" s="14"/>
      <c r="B1" s="62" t="s">
        <v>0</v>
      </c>
      <c r="C1" s="76"/>
      <c r="D1" s="76"/>
      <c r="E1" s="76"/>
      <c r="F1" s="76"/>
      <c r="G1" s="76"/>
      <c r="H1" s="76"/>
      <c r="I1" s="77"/>
      <c r="J1" s="15">
        <f>Planejamento!C13</f>
        <v>45187</v>
      </c>
    </row>
    <row r="2" spans="1:20" ht="19.5" customHeight="1">
      <c r="A2" s="1"/>
      <c r="B2" s="63" t="s">
        <v>1</v>
      </c>
      <c r="C2" s="78"/>
      <c r="D2" s="78"/>
      <c r="E2" s="78"/>
      <c r="F2" s="78"/>
      <c r="G2" s="78"/>
      <c r="H2" s="78"/>
      <c r="I2" s="79"/>
      <c r="J2" s="15">
        <f t="shared" ref="J2:J21" si="0">J1+1</f>
        <v>45188</v>
      </c>
    </row>
    <row r="3" spans="1:20" ht="15.75" customHeight="1">
      <c r="A3" s="1"/>
      <c r="B3" s="64" t="s">
        <v>2</v>
      </c>
      <c r="C3" s="78"/>
      <c r="D3" s="78"/>
      <c r="E3" s="78"/>
      <c r="F3" s="78"/>
      <c r="G3" s="78"/>
      <c r="H3" s="78"/>
      <c r="I3" s="79"/>
      <c r="J3" s="15">
        <f t="shared" si="0"/>
        <v>45189</v>
      </c>
    </row>
    <row r="4" spans="1:20" ht="15.75" customHeight="1">
      <c r="A4" s="1"/>
      <c r="B4" s="65" t="s">
        <v>3</v>
      </c>
      <c r="C4" s="80"/>
      <c r="D4" s="80"/>
      <c r="E4" s="80"/>
      <c r="F4" s="80"/>
      <c r="G4" s="80"/>
      <c r="H4" s="80"/>
      <c r="I4" s="81"/>
      <c r="J4" s="15">
        <f t="shared" si="0"/>
        <v>45190</v>
      </c>
    </row>
    <row r="5" spans="1:20" ht="15.75" customHeight="1">
      <c r="A5" s="1"/>
      <c r="B5" s="64" t="s">
        <v>4</v>
      </c>
      <c r="C5" s="78"/>
      <c r="D5" s="78"/>
      <c r="E5" s="78"/>
      <c r="F5" s="78"/>
      <c r="G5" s="78"/>
      <c r="H5" s="78"/>
      <c r="I5" s="79"/>
      <c r="J5" s="15">
        <f t="shared" si="0"/>
        <v>45191</v>
      </c>
    </row>
    <row r="6" spans="1:20" ht="15.75" customHeight="1">
      <c r="A6" s="1"/>
      <c r="B6" s="1"/>
      <c r="D6" s="1"/>
      <c r="E6" s="1"/>
      <c r="F6" s="1"/>
      <c r="G6" s="1"/>
      <c r="H6" s="1"/>
      <c r="I6" s="1"/>
      <c r="J6" s="15">
        <f t="shared" si="0"/>
        <v>45192</v>
      </c>
    </row>
    <row r="7" spans="1:20" ht="21.75" customHeight="1">
      <c r="A7" s="1"/>
      <c r="B7" s="75" t="str">
        <f>'Dados do Projeto'!B7</f>
        <v>Agencia de Viagens</v>
      </c>
      <c r="C7" s="82"/>
      <c r="D7" s="82"/>
      <c r="E7" s="82"/>
      <c r="F7" s="82"/>
      <c r="G7" s="82"/>
      <c r="H7" s="82"/>
      <c r="I7" s="83"/>
      <c r="J7" s="15">
        <f t="shared" si="0"/>
        <v>45193</v>
      </c>
    </row>
    <row r="8" spans="1:20" ht="15.75" customHeight="1">
      <c r="A8" s="1"/>
      <c r="B8" s="1"/>
      <c r="D8" s="1"/>
      <c r="E8" s="1"/>
      <c r="F8" s="1"/>
      <c r="G8" s="1"/>
      <c r="H8" s="1"/>
      <c r="I8" s="1"/>
      <c r="J8" s="15">
        <f t="shared" si="0"/>
        <v>45194</v>
      </c>
    </row>
    <row r="9" spans="1:20" ht="15.75" customHeight="1">
      <c r="A9" s="1"/>
      <c r="B9" s="73" t="s">
        <v>80</v>
      </c>
      <c r="C9" s="82"/>
      <c r="D9" s="82"/>
      <c r="E9" s="82"/>
      <c r="F9" s="82"/>
      <c r="G9" s="82"/>
      <c r="H9" s="83"/>
      <c r="I9" s="45" t="s">
        <v>46</v>
      </c>
      <c r="J9" s="15">
        <f t="shared" si="0"/>
        <v>45195</v>
      </c>
    </row>
    <row r="10" spans="1:20" ht="15.75" customHeight="1">
      <c r="A10" s="1"/>
      <c r="B10" s="17" t="s">
        <v>32</v>
      </c>
      <c r="C10" s="17" t="s">
        <v>47</v>
      </c>
      <c r="D10" s="17" t="s">
        <v>48</v>
      </c>
      <c r="E10" s="17" t="s">
        <v>49</v>
      </c>
      <c r="F10" s="17" t="s">
        <v>50</v>
      </c>
      <c r="G10" s="17" t="s">
        <v>51</v>
      </c>
      <c r="H10" s="17" t="s">
        <v>52</v>
      </c>
      <c r="I10" s="27" t="s">
        <v>53</v>
      </c>
      <c r="J10" s="15">
        <f t="shared" si="0"/>
        <v>45196</v>
      </c>
    </row>
    <row r="11" spans="1:20" ht="48.75" customHeight="1">
      <c r="A11" s="4"/>
      <c r="B11" s="18">
        <v>1</v>
      </c>
      <c r="C11" s="19">
        <v>45199</v>
      </c>
      <c r="D11" s="20" t="s">
        <v>81</v>
      </c>
      <c r="E11" s="47" t="s">
        <v>55</v>
      </c>
      <c r="F11" s="21" t="s">
        <v>29</v>
      </c>
      <c r="G11" s="22">
        <v>28</v>
      </c>
      <c r="H11" s="22">
        <v>28</v>
      </c>
      <c r="I11" s="48" t="s">
        <v>37</v>
      </c>
      <c r="J11" s="15">
        <f t="shared" si="0"/>
        <v>45197</v>
      </c>
      <c r="K11" s="4"/>
      <c r="L11" s="4"/>
      <c r="M11" s="4"/>
      <c r="N11" s="4"/>
      <c r="O11" s="4"/>
      <c r="P11" s="4"/>
      <c r="Q11" s="4"/>
      <c r="R11" s="4"/>
      <c r="S11" s="4"/>
      <c r="T11" s="4"/>
    </row>
    <row r="12" spans="1:20" ht="50.25" customHeight="1">
      <c r="A12" s="1"/>
      <c r="B12" s="18">
        <v>2</v>
      </c>
      <c r="C12" s="19">
        <v>45193</v>
      </c>
      <c r="D12" s="33" t="s">
        <v>82</v>
      </c>
      <c r="E12" s="33" t="s">
        <v>58</v>
      </c>
      <c r="F12" s="21" t="s">
        <v>29</v>
      </c>
      <c r="G12" s="22">
        <v>14</v>
      </c>
      <c r="H12" s="22">
        <v>14</v>
      </c>
      <c r="I12" s="48" t="s">
        <v>37</v>
      </c>
      <c r="J12" s="15">
        <f t="shared" si="0"/>
        <v>45198</v>
      </c>
    </row>
    <row r="13" spans="1:20" ht="52.5" customHeight="1">
      <c r="A13" s="1"/>
      <c r="B13" s="18">
        <v>3</v>
      </c>
      <c r="C13" s="19">
        <v>45197</v>
      </c>
      <c r="D13" s="33" t="s">
        <v>83</v>
      </c>
      <c r="E13" s="33" t="s">
        <v>58</v>
      </c>
      <c r="F13" s="21" t="s">
        <v>29</v>
      </c>
      <c r="G13" s="22">
        <v>14</v>
      </c>
      <c r="H13" s="22">
        <v>14</v>
      </c>
      <c r="I13" s="33" t="s">
        <v>84</v>
      </c>
      <c r="J13" s="15">
        <f t="shared" si="0"/>
        <v>45199</v>
      </c>
    </row>
    <row r="14" spans="1:20" ht="51" customHeight="1">
      <c r="A14" s="1"/>
      <c r="B14" s="18">
        <v>4</v>
      </c>
      <c r="C14" s="19">
        <v>45193</v>
      </c>
      <c r="D14" s="33" t="s">
        <v>85</v>
      </c>
      <c r="E14" s="33" t="s">
        <v>64</v>
      </c>
      <c r="F14" s="21" t="s">
        <v>29</v>
      </c>
      <c r="G14" s="22">
        <v>21</v>
      </c>
      <c r="H14" s="22">
        <v>21</v>
      </c>
      <c r="I14" s="48" t="s">
        <v>37</v>
      </c>
      <c r="J14" s="15">
        <f t="shared" si="0"/>
        <v>45200</v>
      </c>
    </row>
    <row r="15" spans="1:20" ht="37.5" customHeight="1">
      <c r="A15" s="1"/>
      <c r="B15" s="18">
        <v>5</v>
      </c>
      <c r="C15" s="19">
        <v>45197</v>
      </c>
      <c r="D15" s="33" t="s">
        <v>86</v>
      </c>
      <c r="E15" s="33" t="s">
        <v>64</v>
      </c>
      <c r="F15" s="21" t="s">
        <v>29</v>
      </c>
      <c r="G15" s="22">
        <v>21</v>
      </c>
      <c r="H15" s="22">
        <v>21</v>
      </c>
      <c r="I15" s="33" t="s">
        <v>87</v>
      </c>
      <c r="J15" s="15">
        <f t="shared" si="0"/>
        <v>45201</v>
      </c>
    </row>
    <row r="16" spans="1:20" ht="37.5" customHeight="1">
      <c r="A16" s="1"/>
      <c r="B16" s="18">
        <v>6</v>
      </c>
      <c r="C16" s="19">
        <v>45193</v>
      </c>
      <c r="D16" s="33" t="s">
        <v>88</v>
      </c>
      <c r="E16" s="33" t="s">
        <v>61</v>
      </c>
      <c r="F16" s="21" t="s">
        <v>29</v>
      </c>
      <c r="G16" s="22">
        <v>14</v>
      </c>
      <c r="H16" s="22">
        <v>14</v>
      </c>
      <c r="I16" s="48" t="s">
        <v>37</v>
      </c>
      <c r="J16" s="15">
        <f t="shared" si="0"/>
        <v>45202</v>
      </c>
    </row>
    <row r="17" spans="1:10" ht="37.5" customHeight="1">
      <c r="A17" s="1"/>
      <c r="B17" s="18">
        <v>7</v>
      </c>
      <c r="C17" s="19">
        <v>45197</v>
      </c>
      <c r="D17" s="33" t="s">
        <v>89</v>
      </c>
      <c r="E17" s="33" t="s">
        <v>61</v>
      </c>
      <c r="F17" s="21" t="s">
        <v>29</v>
      </c>
      <c r="G17" s="22">
        <v>14</v>
      </c>
      <c r="H17" s="22">
        <v>14</v>
      </c>
      <c r="I17" s="33" t="s">
        <v>90</v>
      </c>
      <c r="J17" s="15">
        <f t="shared" si="0"/>
        <v>45203</v>
      </c>
    </row>
    <row r="18" spans="1:10" ht="37.5" customHeight="1">
      <c r="A18" s="1"/>
      <c r="B18" s="18">
        <v>8</v>
      </c>
      <c r="C18" s="19">
        <v>45199</v>
      </c>
      <c r="D18" s="33" t="s">
        <v>91</v>
      </c>
      <c r="E18" s="33" t="s">
        <v>58</v>
      </c>
      <c r="F18" s="21" t="s">
        <v>29</v>
      </c>
      <c r="G18" s="22">
        <v>12</v>
      </c>
      <c r="H18" s="22">
        <v>12</v>
      </c>
      <c r="I18" s="48" t="s">
        <v>37</v>
      </c>
      <c r="J18" s="15">
        <f t="shared" si="0"/>
        <v>45204</v>
      </c>
    </row>
    <row r="19" spans="1:10" ht="37.5" customHeight="1">
      <c r="A19" s="1"/>
      <c r="B19" s="18">
        <v>9</v>
      </c>
      <c r="C19" s="19">
        <v>45199</v>
      </c>
      <c r="D19" s="33" t="s">
        <v>92</v>
      </c>
      <c r="E19" s="33" t="s">
        <v>64</v>
      </c>
      <c r="F19" s="21" t="s">
        <v>29</v>
      </c>
      <c r="G19" s="22">
        <v>8</v>
      </c>
      <c r="H19" s="22">
        <v>8</v>
      </c>
      <c r="I19" s="48" t="s">
        <v>37</v>
      </c>
      <c r="J19" s="15">
        <f t="shared" si="0"/>
        <v>45205</v>
      </c>
    </row>
    <row r="20" spans="1:10" ht="37.5" customHeight="1">
      <c r="A20" s="1"/>
      <c r="B20" s="18">
        <v>10</v>
      </c>
      <c r="C20" s="19">
        <v>45199</v>
      </c>
      <c r="D20" s="33" t="s">
        <v>93</v>
      </c>
      <c r="E20" s="33" t="s">
        <v>61</v>
      </c>
      <c r="F20" s="21" t="s">
        <v>29</v>
      </c>
      <c r="G20" s="22">
        <v>8</v>
      </c>
      <c r="H20" s="22">
        <v>8</v>
      </c>
      <c r="I20" s="48" t="s">
        <v>37</v>
      </c>
      <c r="J20" s="15">
        <f t="shared" si="0"/>
        <v>45206</v>
      </c>
    </row>
    <row r="21" spans="1:10" ht="37.5" customHeight="1">
      <c r="A21" s="1"/>
      <c r="B21" s="18">
        <v>11</v>
      </c>
      <c r="C21" s="19">
        <v>45203</v>
      </c>
      <c r="D21" s="33" t="s">
        <v>94</v>
      </c>
      <c r="E21" s="33" t="s">
        <v>58</v>
      </c>
      <c r="F21" s="21" t="s">
        <v>29</v>
      </c>
      <c r="G21" s="22">
        <v>14</v>
      </c>
      <c r="H21" s="22">
        <v>14</v>
      </c>
      <c r="I21" s="48" t="s">
        <v>37</v>
      </c>
      <c r="J21" s="15">
        <f t="shared" si="0"/>
        <v>45207</v>
      </c>
    </row>
    <row r="22" spans="1:10" ht="37.5" customHeight="1">
      <c r="A22" s="1"/>
      <c r="B22" s="18">
        <v>12</v>
      </c>
      <c r="C22" s="19">
        <v>45203</v>
      </c>
      <c r="D22" s="33" t="s">
        <v>95</v>
      </c>
      <c r="E22" s="33" t="s">
        <v>64</v>
      </c>
      <c r="F22" s="21" t="s">
        <v>29</v>
      </c>
      <c r="G22" s="22">
        <v>21</v>
      </c>
      <c r="H22" s="22">
        <v>21</v>
      </c>
      <c r="I22" s="48" t="s">
        <v>37</v>
      </c>
    </row>
    <row r="23" spans="1:10" ht="37.5" customHeight="1">
      <c r="A23" s="1"/>
      <c r="B23" s="18">
        <v>13</v>
      </c>
      <c r="C23" s="19">
        <v>45203</v>
      </c>
      <c r="D23" s="33" t="s">
        <v>96</v>
      </c>
      <c r="E23" s="33" t="s">
        <v>61</v>
      </c>
      <c r="F23" s="21" t="s">
        <v>29</v>
      </c>
      <c r="G23" s="22">
        <v>14</v>
      </c>
      <c r="H23" s="22">
        <v>14</v>
      </c>
      <c r="I23" s="48" t="s">
        <v>37</v>
      </c>
    </row>
    <row r="24" spans="1:10" ht="37.5" customHeight="1">
      <c r="A24" s="1"/>
      <c r="B24" s="18">
        <v>14</v>
      </c>
      <c r="C24" s="19">
        <v>45206</v>
      </c>
      <c r="D24" s="33" t="s">
        <v>97</v>
      </c>
      <c r="E24" s="33" t="s">
        <v>58</v>
      </c>
      <c r="F24" s="21" t="s">
        <v>29</v>
      </c>
      <c r="G24" s="22">
        <v>8</v>
      </c>
      <c r="H24" s="22">
        <v>8</v>
      </c>
      <c r="I24" s="48" t="s">
        <v>37</v>
      </c>
    </row>
    <row r="25" spans="1:10" ht="37.5" customHeight="1">
      <c r="A25" s="1"/>
      <c r="B25" s="18">
        <v>15</v>
      </c>
      <c r="C25" s="19">
        <v>45206</v>
      </c>
      <c r="D25" s="33" t="s">
        <v>98</v>
      </c>
      <c r="E25" s="33" t="s">
        <v>64</v>
      </c>
      <c r="F25" s="21" t="s">
        <v>29</v>
      </c>
      <c r="G25" s="22">
        <v>12</v>
      </c>
      <c r="H25" s="22">
        <v>12</v>
      </c>
      <c r="I25" s="48" t="s">
        <v>37</v>
      </c>
    </row>
    <row r="26" spans="1:10" ht="37.5" customHeight="1">
      <c r="A26" s="1"/>
      <c r="B26" s="18">
        <v>16</v>
      </c>
      <c r="C26" s="49">
        <v>45206</v>
      </c>
      <c r="D26" s="33" t="s">
        <v>99</v>
      </c>
      <c r="E26" s="33" t="s">
        <v>61</v>
      </c>
      <c r="F26" s="21" t="s">
        <v>29</v>
      </c>
      <c r="G26" s="22">
        <v>8</v>
      </c>
      <c r="H26" s="22">
        <v>8</v>
      </c>
      <c r="I26" s="48" t="s">
        <v>37</v>
      </c>
    </row>
    <row r="27" spans="1:10" ht="37.5" customHeight="1">
      <c r="A27" s="1"/>
      <c r="B27" s="18">
        <v>17</v>
      </c>
      <c r="C27" s="19">
        <v>45207</v>
      </c>
      <c r="D27" s="20" t="s">
        <v>100</v>
      </c>
      <c r="E27" s="33" t="s">
        <v>55</v>
      </c>
      <c r="F27" s="21" t="s">
        <v>29</v>
      </c>
      <c r="G27" s="22">
        <v>14</v>
      </c>
      <c r="H27" s="22">
        <v>14</v>
      </c>
      <c r="I27" s="48" t="s">
        <v>37</v>
      </c>
    </row>
    <row r="28" spans="1:10" ht="37.5" customHeight="1">
      <c r="A28" s="1"/>
      <c r="B28" s="18">
        <v>18</v>
      </c>
      <c r="C28" s="19"/>
      <c r="D28" s="21"/>
      <c r="E28" s="21"/>
      <c r="F28" s="21"/>
      <c r="G28" s="22">
        <v>0</v>
      </c>
      <c r="H28" s="22">
        <v>0</v>
      </c>
      <c r="I28" s="20"/>
    </row>
    <row r="29" spans="1:10" ht="37.5" customHeight="1">
      <c r="A29" s="1"/>
      <c r="B29" s="18">
        <v>19</v>
      </c>
      <c r="C29" s="19"/>
      <c r="D29" s="21"/>
      <c r="E29" s="21"/>
      <c r="F29" s="21"/>
      <c r="G29" s="22">
        <v>0</v>
      </c>
      <c r="H29" s="22">
        <v>0</v>
      </c>
      <c r="I29" s="20"/>
    </row>
    <row r="30" spans="1:10" ht="37.5" customHeight="1">
      <c r="A30" s="1"/>
      <c r="B30" s="18">
        <v>20</v>
      </c>
      <c r="C30" s="19"/>
      <c r="D30" s="21"/>
      <c r="E30" s="21"/>
      <c r="F30" s="21"/>
      <c r="G30" s="22">
        <v>0</v>
      </c>
      <c r="H30" s="22">
        <v>0</v>
      </c>
      <c r="I30" s="20"/>
    </row>
    <row r="31" spans="1:10" ht="37.5" customHeight="1">
      <c r="A31" s="1"/>
      <c r="B31" s="18">
        <v>21</v>
      </c>
      <c r="C31" s="19"/>
      <c r="D31" s="21"/>
      <c r="E31" s="21"/>
      <c r="F31" s="21"/>
      <c r="G31" s="22">
        <v>0</v>
      </c>
      <c r="H31" s="22">
        <v>0</v>
      </c>
      <c r="I31" s="20"/>
    </row>
    <row r="32" spans="1:10" ht="37.5" customHeight="1">
      <c r="A32" s="1"/>
      <c r="B32" s="18">
        <v>22</v>
      </c>
      <c r="C32" s="19"/>
      <c r="D32" s="21"/>
      <c r="E32" s="21"/>
      <c r="F32" s="21"/>
      <c r="G32" s="22">
        <v>0</v>
      </c>
      <c r="H32" s="22">
        <v>0</v>
      </c>
      <c r="I32" s="20"/>
    </row>
    <row r="33" spans="1:9" ht="37.5" customHeight="1">
      <c r="A33" s="1"/>
      <c r="B33" s="18">
        <v>23</v>
      </c>
      <c r="C33" s="19"/>
      <c r="D33" s="21"/>
      <c r="E33" s="21"/>
      <c r="F33" s="21"/>
      <c r="G33" s="22">
        <v>0</v>
      </c>
      <c r="H33" s="22">
        <v>0</v>
      </c>
      <c r="I33" s="20"/>
    </row>
    <row r="34" spans="1:9" ht="37.5" customHeight="1">
      <c r="A34" s="1"/>
      <c r="B34" s="18">
        <v>24</v>
      </c>
      <c r="C34" s="19"/>
      <c r="D34" s="21"/>
      <c r="E34" s="21"/>
      <c r="F34" s="21"/>
      <c r="G34" s="22">
        <v>0</v>
      </c>
      <c r="H34" s="22">
        <v>0</v>
      </c>
      <c r="I34" s="29"/>
    </row>
    <row r="35" spans="1:9" ht="37.5" customHeight="1">
      <c r="A35" s="1"/>
      <c r="B35" s="18">
        <v>25</v>
      </c>
      <c r="C35" s="19"/>
      <c r="D35" s="21"/>
      <c r="E35" s="21"/>
      <c r="F35" s="21"/>
      <c r="G35" s="22">
        <v>0</v>
      </c>
      <c r="H35" s="22">
        <v>0</v>
      </c>
      <c r="I35" s="29"/>
    </row>
    <row r="36" spans="1:9" ht="37.5" customHeight="1">
      <c r="A36" s="1"/>
      <c r="B36" s="18">
        <v>26</v>
      </c>
      <c r="C36" s="19"/>
      <c r="D36" s="21"/>
      <c r="E36" s="21"/>
      <c r="F36" s="21"/>
      <c r="G36" s="22">
        <v>0</v>
      </c>
      <c r="H36" s="22">
        <v>0</v>
      </c>
      <c r="I36" s="29"/>
    </row>
    <row r="37" spans="1:9" ht="37.5" customHeight="1">
      <c r="A37" s="1"/>
      <c r="B37" s="18">
        <v>27</v>
      </c>
      <c r="C37" s="19"/>
      <c r="D37" s="21"/>
      <c r="E37" s="21"/>
      <c r="F37" s="21"/>
      <c r="G37" s="22">
        <v>0</v>
      </c>
      <c r="H37" s="22">
        <v>0</v>
      </c>
      <c r="I37" s="29"/>
    </row>
    <row r="38" spans="1:9" ht="37.5" customHeight="1">
      <c r="A38" s="1"/>
      <c r="B38" s="18">
        <v>28</v>
      </c>
      <c r="C38" s="19"/>
      <c r="D38" s="21"/>
      <c r="E38" s="21"/>
      <c r="F38" s="21"/>
      <c r="G38" s="22">
        <v>0</v>
      </c>
      <c r="H38" s="22">
        <v>0</v>
      </c>
      <c r="I38" s="29"/>
    </row>
    <row r="39" spans="1:9" ht="37.5" customHeight="1">
      <c r="A39" s="1"/>
      <c r="B39" s="18">
        <v>29</v>
      </c>
      <c r="C39" s="19"/>
      <c r="D39" s="21"/>
      <c r="E39" s="21"/>
      <c r="F39" s="21"/>
      <c r="G39" s="22">
        <v>0</v>
      </c>
      <c r="H39" s="22">
        <v>0</v>
      </c>
      <c r="I39" s="29"/>
    </row>
    <row r="40" spans="1:9" ht="37.5" customHeight="1">
      <c r="A40" s="1"/>
      <c r="B40" s="18">
        <v>30</v>
      </c>
      <c r="C40" s="19"/>
      <c r="D40" s="21"/>
      <c r="E40" s="21"/>
      <c r="F40" s="21"/>
      <c r="G40" s="22">
        <v>0</v>
      </c>
      <c r="H40" s="22">
        <v>0</v>
      </c>
      <c r="I40" s="29"/>
    </row>
    <row r="41" spans="1:9" ht="37.5" customHeight="1">
      <c r="A41" s="1"/>
      <c r="B41" s="18">
        <v>31</v>
      </c>
      <c r="C41" s="19"/>
      <c r="D41" s="21"/>
      <c r="E41" s="21"/>
      <c r="F41" s="21"/>
      <c r="G41" s="22">
        <v>0</v>
      </c>
      <c r="H41" s="22">
        <v>0</v>
      </c>
      <c r="I41" s="29"/>
    </row>
    <row r="42" spans="1:9" ht="37.5" customHeight="1">
      <c r="A42" s="1"/>
      <c r="B42" s="18">
        <v>32</v>
      </c>
      <c r="C42" s="19"/>
      <c r="D42" s="21"/>
      <c r="E42" s="21"/>
      <c r="F42" s="21"/>
      <c r="G42" s="22">
        <v>0</v>
      </c>
      <c r="H42" s="22">
        <v>0</v>
      </c>
      <c r="I42" s="29"/>
    </row>
    <row r="43" spans="1:9" ht="37.5" customHeight="1">
      <c r="A43" s="1"/>
      <c r="B43" s="18">
        <v>33</v>
      </c>
      <c r="C43" s="19"/>
      <c r="D43" s="46"/>
      <c r="E43" s="21"/>
      <c r="F43" s="21"/>
      <c r="G43" s="22">
        <v>0</v>
      </c>
      <c r="H43" s="22">
        <v>0</v>
      </c>
      <c r="I43" s="29"/>
    </row>
    <row r="44" spans="1:9" ht="37.5" customHeight="1">
      <c r="A44" s="1"/>
      <c r="B44" s="18">
        <v>34</v>
      </c>
      <c r="C44" s="19"/>
      <c r="D44" s="21"/>
      <c r="E44" s="21"/>
      <c r="F44" s="21"/>
      <c r="G44" s="22">
        <v>0</v>
      </c>
      <c r="H44" s="22">
        <v>0</v>
      </c>
      <c r="I44" s="29"/>
    </row>
    <row r="45" spans="1:9" ht="37.5" customHeight="1">
      <c r="A45" s="1"/>
      <c r="B45" s="18">
        <v>35</v>
      </c>
      <c r="C45" s="19"/>
      <c r="D45" s="21"/>
      <c r="E45" s="21"/>
      <c r="F45" s="21"/>
      <c r="G45" s="22">
        <v>0</v>
      </c>
      <c r="H45" s="22">
        <v>0</v>
      </c>
      <c r="I45" s="29"/>
    </row>
    <row r="46" spans="1:9" ht="37.5" customHeight="1">
      <c r="A46" s="1"/>
      <c r="B46" s="18">
        <v>36</v>
      </c>
      <c r="C46" s="19"/>
      <c r="D46" s="21"/>
      <c r="E46" s="21"/>
      <c r="F46" s="21"/>
      <c r="G46" s="22">
        <v>0</v>
      </c>
      <c r="H46" s="22">
        <v>0</v>
      </c>
      <c r="I46" s="29"/>
    </row>
    <row r="47" spans="1:9" ht="37.5" customHeight="1">
      <c r="A47" s="1"/>
      <c r="B47" s="18">
        <v>37</v>
      </c>
      <c r="C47" s="19"/>
      <c r="D47" s="21"/>
      <c r="E47" s="21"/>
      <c r="F47" s="21"/>
      <c r="G47" s="22">
        <v>0</v>
      </c>
      <c r="H47" s="22">
        <v>0</v>
      </c>
      <c r="I47" s="29"/>
    </row>
    <row r="48" spans="1:9" ht="37.5" customHeight="1">
      <c r="A48" s="1"/>
      <c r="B48" s="18">
        <v>38</v>
      </c>
      <c r="C48" s="19"/>
      <c r="D48" s="21"/>
      <c r="E48" s="21"/>
      <c r="F48" s="21"/>
      <c r="G48" s="22">
        <v>0</v>
      </c>
      <c r="H48" s="22">
        <v>0</v>
      </c>
      <c r="I48" s="29"/>
    </row>
    <row r="49" spans="1:9" ht="37.5" customHeight="1">
      <c r="A49" s="1"/>
      <c r="B49" s="18">
        <v>39</v>
      </c>
      <c r="C49" s="19"/>
      <c r="D49" s="21"/>
      <c r="E49" s="21"/>
      <c r="F49" s="21"/>
      <c r="G49" s="22">
        <v>0</v>
      </c>
      <c r="H49" s="22">
        <v>0</v>
      </c>
      <c r="I49" s="29"/>
    </row>
    <row r="50" spans="1:9" ht="37.5" customHeight="1">
      <c r="A50" s="1"/>
      <c r="B50" s="18">
        <v>40</v>
      </c>
      <c r="C50" s="19"/>
      <c r="D50" s="21"/>
      <c r="E50" s="21"/>
      <c r="F50" s="21"/>
      <c r="G50" s="22">
        <v>0</v>
      </c>
      <c r="H50" s="22">
        <v>0</v>
      </c>
      <c r="I50" s="29"/>
    </row>
    <row r="51" spans="1:9" ht="37.5" customHeight="1">
      <c r="A51" s="1"/>
      <c r="B51" s="18">
        <v>41</v>
      </c>
      <c r="C51" s="19"/>
      <c r="D51" s="21"/>
      <c r="E51" s="21"/>
      <c r="F51" s="21"/>
      <c r="G51" s="22">
        <v>0</v>
      </c>
      <c r="H51" s="22">
        <v>0</v>
      </c>
      <c r="I51" s="29"/>
    </row>
    <row r="52" spans="1:9" ht="37.5" customHeight="1">
      <c r="A52" s="1"/>
      <c r="B52" s="18">
        <v>42</v>
      </c>
      <c r="C52" s="19"/>
      <c r="D52" s="30"/>
      <c r="E52" s="21"/>
      <c r="F52" s="21"/>
      <c r="G52" s="22">
        <v>0</v>
      </c>
      <c r="H52" s="22">
        <v>0</v>
      </c>
      <c r="I52" s="29"/>
    </row>
    <row r="53" spans="1:9" ht="37.5" customHeight="1">
      <c r="A53" s="1"/>
      <c r="B53" s="18">
        <v>43</v>
      </c>
      <c r="C53" s="19"/>
      <c r="D53" s="23"/>
      <c r="E53" s="21"/>
      <c r="F53" s="21"/>
      <c r="G53" s="22">
        <v>0</v>
      </c>
      <c r="H53" s="22">
        <v>0</v>
      </c>
      <c r="I53" s="29"/>
    </row>
    <row r="54" spans="1:9" ht="37.5" customHeight="1">
      <c r="A54" s="1"/>
      <c r="B54" s="18">
        <v>44</v>
      </c>
      <c r="C54" s="19"/>
      <c r="D54" s="23"/>
      <c r="E54" s="21"/>
      <c r="F54" s="21"/>
      <c r="G54" s="22">
        <v>0</v>
      </c>
      <c r="H54" s="22">
        <v>0</v>
      </c>
      <c r="I54" s="28"/>
    </row>
    <row r="55" spans="1:9" ht="37.5" customHeight="1">
      <c r="A55" s="1"/>
      <c r="B55" s="18">
        <v>45</v>
      </c>
      <c r="C55" s="19"/>
      <c r="D55" s="23"/>
      <c r="E55" s="21"/>
      <c r="F55" s="21"/>
      <c r="G55" s="22">
        <v>0</v>
      </c>
      <c r="H55" s="22">
        <v>0</v>
      </c>
      <c r="I55" s="28"/>
    </row>
    <row r="56" spans="1:9" ht="37.5" customHeight="1">
      <c r="A56" s="1"/>
      <c r="B56" s="18">
        <v>46</v>
      </c>
      <c r="C56" s="19"/>
      <c r="D56" s="23"/>
      <c r="E56" s="21"/>
      <c r="F56" s="21"/>
      <c r="G56" s="22">
        <v>0</v>
      </c>
      <c r="H56" s="22">
        <v>0</v>
      </c>
      <c r="I56" s="28"/>
    </row>
    <row r="57" spans="1:9" ht="37.5" customHeight="1">
      <c r="A57" s="1"/>
      <c r="B57" s="18">
        <v>47</v>
      </c>
      <c r="C57" s="19"/>
      <c r="D57" s="23"/>
      <c r="E57" s="21"/>
      <c r="F57" s="21"/>
      <c r="G57" s="22">
        <v>0</v>
      </c>
      <c r="H57" s="22">
        <v>0</v>
      </c>
      <c r="I57" s="28"/>
    </row>
    <row r="58" spans="1:9" ht="37.5" customHeight="1">
      <c r="A58" s="1"/>
      <c r="B58" s="18">
        <v>48</v>
      </c>
      <c r="C58" s="19"/>
      <c r="D58" s="23"/>
      <c r="E58" s="21"/>
      <c r="F58" s="21"/>
      <c r="G58" s="22">
        <v>0</v>
      </c>
      <c r="H58" s="22">
        <v>0</v>
      </c>
      <c r="I58" s="28"/>
    </row>
    <row r="59" spans="1:9" ht="37.5" customHeight="1">
      <c r="A59" s="1"/>
      <c r="B59" s="18">
        <v>49</v>
      </c>
      <c r="C59" s="19"/>
      <c r="D59" s="23"/>
      <c r="E59" s="21"/>
      <c r="F59" s="21"/>
      <c r="G59" s="22">
        <v>0</v>
      </c>
      <c r="H59" s="22">
        <v>0</v>
      </c>
      <c r="I59" s="28"/>
    </row>
    <row r="60" spans="1:9" ht="37.5" customHeight="1">
      <c r="A60" s="1"/>
      <c r="B60" s="18">
        <v>50</v>
      </c>
      <c r="C60" s="19"/>
      <c r="D60" s="23"/>
      <c r="E60" s="21"/>
      <c r="F60" s="21"/>
      <c r="G60" s="22">
        <v>0</v>
      </c>
      <c r="H60" s="22">
        <v>0</v>
      </c>
      <c r="I60" s="28"/>
    </row>
    <row r="61" spans="1:9" ht="15.75" customHeight="1">
      <c r="A61" s="1"/>
      <c r="B61" s="1"/>
      <c r="D61" s="1"/>
      <c r="E61" s="1"/>
      <c r="F61" s="24" t="s">
        <v>76</v>
      </c>
      <c r="G61" s="25">
        <f t="shared" ref="G61:H61" si="1">SUM(G11:G60)</f>
        <v>245</v>
      </c>
      <c r="H61" s="25">
        <f t="shared" si="1"/>
        <v>245</v>
      </c>
      <c r="I61" s="1"/>
    </row>
    <row r="62" spans="1:9" ht="15.75" customHeight="1">
      <c r="A62" s="1"/>
      <c r="B62" s="7"/>
      <c r="C62" s="7"/>
      <c r="D62" s="7">
        <f>COUNTIFS(D11:D60, "&lt;&gt;"&amp;"")</f>
        <v>17</v>
      </c>
      <c r="E62" s="7"/>
      <c r="F62" s="7">
        <f>COUNTIFS(F11:F60, "Concluído",D11:D60, "&lt;&gt;"&amp;"")</f>
        <v>17</v>
      </c>
      <c r="G62" s="1"/>
      <c r="H62" s="1"/>
      <c r="I62" s="1"/>
    </row>
    <row r="63" spans="1:9" ht="15.75" customHeight="1">
      <c r="A63" s="1"/>
      <c r="B63" s="73" t="s">
        <v>77</v>
      </c>
      <c r="C63" s="82"/>
      <c r="D63" s="82"/>
      <c r="E63" s="82"/>
      <c r="F63" s="82"/>
      <c r="G63" s="82"/>
      <c r="H63" s="83"/>
    </row>
    <row r="64" spans="1:9" ht="15.75" customHeight="1">
      <c r="A64" s="1"/>
      <c r="B64" s="74" t="s">
        <v>78</v>
      </c>
      <c r="C64" s="82"/>
      <c r="D64" s="82"/>
      <c r="E64" s="82"/>
      <c r="F64" s="83"/>
      <c r="G64" s="17" t="s">
        <v>79</v>
      </c>
      <c r="H64" s="17" t="s">
        <v>16</v>
      </c>
    </row>
    <row r="65" spans="1:9" ht="15.75" customHeight="1">
      <c r="A65" s="1"/>
      <c r="B65" s="72" t="str">
        <f>'Dados do Projeto'!B10</f>
        <v>Arthur Medeiros de Moraes</v>
      </c>
      <c r="C65" s="82"/>
      <c r="D65" s="82"/>
      <c r="E65" s="82"/>
      <c r="F65" s="83"/>
      <c r="G65" s="26">
        <f>SUMIF($E$11:$E$60,'Dados do Projeto'!$B10,G$11:G$60)</f>
        <v>0</v>
      </c>
      <c r="H65" s="26">
        <f>SUMIF($E$11:$E$60,'Dados do Projeto'!$B10,H$11:H$60)</f>
        <v>0</v>
      </c>
    </row>
    <row r="66" spans="1:9" ht="15.75" customHeight="1">
      <c r="A66" s="1"/>
      <c r="B66" s="72" t="str">
        <f>'Dados do Projeto'!B11</f>
        <v>Arthur Ramos de Oliveira da Silva</v>
      </c>
      <c r="C66" s="82"/>
      <c r="D66" s="82"/>
      <c r="E66" s="82"/>
      <c r="F66" s="83"/>
      <c r="G66" s="26">
        <f>SUMIF(E$11:E$60,'Dados do Projeto'!B11,G$11:G$60)</f>
        <v>0</v>
      </c>
      <c r="H66" s="26">
        <f>SUMIF($E$11:$E$60,'Dados do Projeto'!$B11,H$11:H$60)</f>
        <v>0</v>
      </c>
    </row>
    <row r="67" spans="1:9" ht="15.75" customHeight="1">
      <c r="A67" s="1"/>
      <c r="B67" s="72" t="str">
        <f>'Dados do Projeto'!B12</f>
        <v>Lucas de Lacerda Moreira Passos</v>
      </c>
      <c r="C67" s="82"/>
      <c r="D67" s="82"/>
      <c r="E67" s="82"/>
      <c r="F67" s="83"/>
      <c r="G67" s="26">
        <f>SUMIF(E$11:E$60,'Dados do Projeto'!B12,G$11:G$60)</f>
        <v>0</v>
      </c>
      <c r="H67" s="26">
        <f>SUMIF($E$11:$E$60,'Dados do Projeto'!$B12,H$11:H$60)</f>
        <v>0</v>
      </c>
    </row>
    <row r="68" spans="1:9" ht="15.75" customHeight="1">
      <c r="A68" s="1"/>
      <c r="B68" s="72" t="str">
        <f>'Dados do Projeto'!B13</f>
        <v>Lucas Warley Matos Nascimento</v>
      </c>
      <c r="C68" s="82"/>
      <c r="D68" s="82"/>
      <c r="E68" s="82"/>
      <c r="F68" s="83"/>
      <c r="G68" s="26">
        <f>SUMIF(E$11:E$60,'Dados do Projeto'!B13,G$11:G$60)</f>
        <v>0</v>
      </c>
      <c r="H68" s="26">
        <f>SUMIF($E$11:$E$60,'Dados do Projeto'!$B13,H$11:H$60)</f>
        <v>0</v>
      </c>
    </row>
    <row r="69" spans="1:9" ht="15.75" customHeight="1">
      <c r="A69" s="1"/>
      <c r="B69" s="72" t="str">
        <f>'Dados do Projeto'!B14</f>
        <v>Theo Xavier Lopes</v>
      </c>
      <c r="C69" s="82"/>
      <c r="D69" s="82"/>
      <c r="E69" s="82"/>
      <c r="F69" s="83"/>
      <c r="G69" s="26">
        <f>SUMIF(E$11:E$60,'Dados do Projeto'!B14,G$11:G$60)</f>
        <v>0</v>
      </c>
      <c r="H69" s="26">
        <f>SUMIF($E$11:$E$60,'Dados do Projeto'!$B14,H$11:H$60)</f>
        <v>0</v>
      </c>
    </row>
    <row r="70" spans="1:9" ht="15.75" customHeight="1">
      <c r="A70" s="1"/>
      <c r="B70" s="72" t="str">
        <f>'Dados do Projeto'!B15</f>
        <v>Victor Henrique Pereira</v>
      </c>
      <c r="C70" s="82"/>
      <c r="D70" s="82"/>
      <c r="E70" s="82"/>
      <c r="F70" s="83"/>
      <c r="G70" s="26">
        <f>SUMIF(E$11:E$60,'Dados do Projeto'!B15,G$11:G$60)</f>
        <v>0</v>
      </c>
      <c r="H70" s="26">
        <f>SUMIF($E$11:$E$60,'Dados do Projeto'!$B15,H$11:H$60)</f>
        <v>0</v>
      </c>
      <c r="I70" s="1"/>
    </row>
    <row r="71" spans="1:9" ht="15.75" customHeight="1">
      <c r="A71" s="1"/>
      <c r="B71" s="1"/>
      <c r="D71" s="1"/>
      <c r="E71" s="1"/>
      <c r="F71" s="1"/>
      <c r="G71" s="1"/>
      <c r="H71" s="1"/>
      <c r="I71" s="1"/>
    </row>
    <row r="72" spans="1:9" ht="15.75" customHeight="1">
      <c r="A72" s="1"/>
      <c r="B72" s="1"/>
      <c r="D72" s="1"/>
      <c r="E72" s="1"/>
      <c r="F72" s="1"/>
      <c r="G72" s="1"/>
      <c r="H72" s="1"/>
      <c r="I72" s="1"/>
    </row>
    <row r="73" spans="1:9" ht="15.75" customHeight="1">
      <c r="A73" s="1"/>
      <c r="B73" s="1"/>
      <c r="D73" s="1"/>
      <c r="E73" s="1"/>
      <c r="F73" s="1"/>
      <c r="G73" s="1"/>
      <c r="H73" s="1"/>
      <c r="I73" s="1"/>
    </row>
    <row r="74" spans="1:9" ht="15.75" customHeight="1">
      <c r="A74" s="1"/>
      <c r="B74" s="1"/>
      <c r="D74" s="1"/>
      <c r="E74" s="1"/>
      <c r="F74" s="1"/>
      <c r="G74" s="1"/>
      <c r="H74" s="1"/>
      <c r="I74" s="1"/>
    </row>
    <row r="75" spans="1:9" ht="15.75" customHeight="1">
      <c r="A75" s="1"/>
      <c r="B75" s="1"/>
      <c r="D75" s="1"/>
      <c r="E75" s="1"/>
      <c r="F75" s="1"/>
      <c r="G75" s="1"/>
      <c r="H75" s="1"/>
      <c r="I75" s="1"/>
    </row>
    <row r="76" spans="1:9" ht="15.75" customHeight="1">
      <c r="A76" s="1"/>
      <c r="B76" s="1"/>
      <c r="D76" s="1"/>
      <c r="E76" s="1"/>
      <c r="F76" s="1"/>
      <c r="G76" s="1"/>
      <c r="H76" s="1"/>
      <c r="I76" s="1"/>
    </row>
    <row r="77" spans="1:9" ht="15.75" customHeight="1">
      <c r="A77" s="1"/>
      <c r="B77" s="1"/>
      <c r="D77" s="1"/>
      <c r="E77" s="1"/>
      <c r="F77" s="1"/>
      <c r="G77" s="1"/>
      <c r="H77" s="1"/>
      <c r="I77" s="1"/>
    </row>
    <row r="78" spans="1:9" ht="15.75" customHeight="1">
      <c r="A78" s="1"/>
      <c r="B78" s="1"/>
      <c r="D78" s="1"/>
      <c r="E78" s="1"/>
      <c r="F78" s="1"/>
      <c r="G78" s="1"/>
      <c r="H78" s="1"/>
      <c r="I78" s="1"/>
    </row>
    <row r="79" spans="1:9" ht="15.75" customHeight="1">
      <c r="A79" s="1"/>
      <c r="B79" s="1"/>
      <c r="D79" s="1"/>
      <c r="E79" s="1"/>
      <c r="F79" s="1"/>
      <c r="G79" s="1"/>
      <c r="H79" s="1"/>
      <c r="I79" s="1"/>
    </row>
    <row r="80" spans="1:9" ht="15.75" customHeight="1">
      <c r="A80" s="1"/>
      <c r="B80" s="1"/>
      <c r="D80" s="1"/>
      <c r="E80" s="1"/>
      <c r="F80" s="1"/>
      <c r="G80" s="1"/>
      <c r="H80" s="1"/>
      <c r="I80" s="1"/>
    </row>
    <row r="81" spans="1:9" ht="15.75" customHeight="1">
      <c r="A81" s="1"/>
      <c r="B81" s="1"/>
      <c r="D81" s="1"/>
      <c r="E81" s="1"/>
      <c r="F81" s="1"/>
      <c r="G81" s="1"/>
      <c r="H81" s="1"/>
      <c r="I81" s="1"/>
    </row>
    <row r="82" spans="1:9" ht="15.75" customHeight="1">
      <c r="A82" s="1"/>
      <c r="B82" s="1"/>
      <c r="D82" s="1"/>
      <c r="E82" s="1"/>
      <c r="F82" s="1"/>
      <c r="G82" s="1"/>
      <c r="H82" s="1"/>
      <c r="I82" s="1"/>
    </row>
    <row r="83" spans="1:9" ht="15.75" customHeight="1">
      <c r="A83" s="1"/>
      <c r="B83" s="1"/>
      <c r="D83" s="1"/>
      <c r="E83" s="1"/>
      <c r="F83" s="1"/>
      <c r="G83" s="1"/>
      <c r="H83" s="1"/>
      <c r="I83" s="1"/>
    </row>
    <row r="84" spans="1:9" ht="15.75" customHeight="1">
      <c r="A84" s="1"/>
      <c r="B84" s="1"/>
      <c r="D84" s="1"/>
      <c r="E84" s="1"/>
      <c r="F84" s="1"/>
      <c r="G84" s="1"/>
      <c r="H84" s="1"/>
      <c r="I84" s="1"/>
    </row>
    <row r="85" spans="1:9" ht="15.75" customHeight="1">
      <c r="A85" s="1"/>
      <c r="B85" s="1"/>
      <c r="D85" s="1"/>
      <c r="E85" s="1"/>
      <c r="F85" s="1"/>
      <c r="G85" s="1"/>
      <c r="H85" s="1"/>
      <c r="I85" s="1"/>
    </row>
    <row r="86" spans="1:9" ht="15.75" customHeight="1">
      <c r="A86" s="1"/>
      <c r="B86" s="1"/>
      <c r="D86" s="1"/>
      <c r="E86" s="1"/>
      <c r="F86" s="1"/>
      <c r="G86" s="1"/>
      <c r="H86" s="1"/>
      <c r="I86" s="1"/>
    </row>
    <row r="87" spans="1:9" ht="15.75" customHeight="1">
      <c r="A87" s="1"/>
      <c r="B87" s="1"/>
      <c r="D87" s="1"/>
      <c r="E87" s="1"/>
      <c r="F87" s="1"/>
      <c r="G87" s="1"/>
      <c r="H87" s="1"/>
      <c r="I87" s="1"/>
    </row>
    <row r="88" spans="1:9" ht="15.75" customHeight="1">
      <c r="A88" s="1"/>
      <c r="B88" s="1"/>
      <c r="D88" s="1"/>
      <c r="E88" s="1"/>
      <c r="F88" s="1"/>
      <c r="G88" s="1"/>
      <c r="H88" s="1"/>
      <c r="I88" s="1"/>
    </row>
    <row r="89" spans="1:9" ht="15.75" customHeight="1">
      <c r="A89" s="1"/>
      <c r="B89" s="1"/>
      <c r="D89" s="1"/>
      <c r="E89" s="1"/>
      <c r="F89" s="1"/>
      <c r="G89" s="1"/>
      <c r="H89" s="1"/>
      <c r="I89" s="1"/>
    </row>
    <row r="90" spans="1:9" ht="15.75" customHeight="1">
      <c r="A90" s="1"/>
      <c r="B90" s="1"/>
      <c r="D90" s="1"/>
      <c r="E90" s="1"/>
      <c r="F90" s="1"/>
      <c r="G90" s="1"/>
      <c r="H90" s="1"/>
      <c r="I90" s="1"/>
    </row>
    <row r="91" spans="1:9" ht="15.75" customHeight="1">
      <c r="A91" s="1"/>
      <c r="B91" s="1"/>
      <c r="D91" s="1"/>
      <c r="E91" s="1"/>
      <c r="F91" s="1"/>
      <c r="G91" s="1"/>
      <c r="H91" s="1"/>
      <c r="I91" s="1"/>
    </row>
    <row r="92" spans="1:9" ht="15.75" customHeight="1">
      <c r="A92" s="1"/>
      <c r="B92" s="1"/>
      <c r="D92" s="1"/>
      <c r="E92" s="1"/>
      <c r="F92" s="1"/>
      <c r="G92" s="1"/>
      <c r="H92" s="1"/>
      <c r="I92" s="1"/>
    </row>
    <row r="93" spans="1:9" ht="15.75" customHeight="1">
      <c r="A93" s="1"/>
      <c r="B93" s="1"/>
      <c r="D93" s="1"/>
      <c r="E93" s="1"/>
      <c r="F93" s="1"/>
      <c r="G93" s="1"/>
      <c r="H93" s="1"/>
      <c r="I93" s="1"/>
    </row>
    <row r="94" spans="1:9" ht="15.75" customHeight="1">
      <c r="A94" s="1"/>
      <c r="B94" s="1"/>
      <c r="D94" s="1"/>
      <c r="E94" s="1"/>
      <c r="F94" s="1"/>
      <c r="G94" s="1"/>
      <c r="H94" s="1"/>
      <c r="I94" s="1"/>
    </row>
    <row r="95" spans="1:9" ht="15.75" customHeight="1">
      <c r="A95" s="1"/>
      <c r="B95" s="1"/>
      <c r="D95" s="1"/>
      <c r="E95" s="1"/>
      <c r="F95" s="1"/>
      <c r="G95" s="1"/>
      <c r="H95" s="1"/>
      <c r="I95" s="1"/>
    </row>
    <row r="96" spans="1:9" ht="15.75" customHeight="1">
      <c r="A96" s="1"/>
      <c r="B96" s="1"/>
      <c r="D96" s="1"/>
      <c r="E96" s="1"/>
      <c r="F96" s="1"/>
      <c r="G96" s="1"/>
      <c r="H96" s="1"/>
      <c r="I96" s="1"/>
    </row>
    <row r="97" spans="1:9" ht="15.75" customHeight="1">
      <c r="A97" s="1"/>
      <c r="B97" s="1"/>
      <c r="D97" s="1"/>
      <c r="E97" s="1"/>
      <c r="F97" s="1"/>
      <c r="G97" s="1"/>
      <c r="H97" s="1"/>
      <c r="I97" s="1"/>
    </row>
    <row r="98" spans="1:9" ht="15.75" customHeight="1">
      <c r="A98" s="1"/>
      <c r="B98" s="1"/>
      <c r="D98" s="1"/>
      <c r="E98" s="1"/>
      <c r="F98" s="1"/>
      <c r="G98" s="1"/>
      <c r="H98" s="1"/>
      <c r="I98" s="1"/>
    </row>
    <row r="99" spans="1:9" ht="15.75" customHeight="1">
      <c r="A99" s="1"/>
      <c r="B99" s="1"/>
      <c r="D99" s="1"/>
      <c r="E99" s="1"/>
      <c r="F99" s="1"/>
      <c r="G99" s="1"/>
      <c r="H99" s="1"/>
      <c r="I99" s="1"/>
    </row>
    <row r="100" spans="1:9" ht="15.75" customHeight="1">
      <c r="A100" s="1"/>
      <c r="B100" s="1"/>
      <c r="D100" s="1"/>
      <c r="E100" s="1"/>
      <c r="F100" s="1"/>
      <c r="G100" s="1"/>
      <c r="H100" s="1"/>
      <c r="I100" s="1"/>
    </row>
    <row r="101" spans="1:9" ht="15.75" customHeight="1">
      <c r="A101" s="1"/>
      <c r="B101" s="1"/>
      <c r="D101" s="3"/>
      <c r="E101" s="1"/>
      <c r="F101" s="3"/>
      <c r="G101" s="1"/>
      <c r="H101" s="1"/>
      <c r="I101" s="1"/>
    </row>
    <row r="102" spans="1:9" ht="15.75" customHeight="1">
      <c r="A102" s="1"/>
      <c r="B102" s="1"/>
      <c r="D102" s="3"/>
      <c r="E102" s="1"/>
      <c r="F102" s="3"/>
      <c r="G102" s="1"/>
      <c r="H102" s="1"/>
      <c r="I102" s="1"/>
    </row>
    <row r="103" spans="1:9" ht="15.75" customHeight="1">
      <c r="A103" s="1"/>
      <c r="B103" s="1"/>
      <c r="D103" s="3"/>
      <c r="E103" s="1"/>
      <c r="F103" s="3"/>
      <c r="G103" s="1"/>
      <c r="H103" s="1"/>
      <c r="I103" s="1"/>
    </row>
    <row r="104" spans="1:9" ht="15.75" customHeight="1">
      <c r="A104" s="1"/>
      <c r="B104" s="1"/>
      <c r="D104" s="3"/>
      <c r="E104" s="1"/>
      <c r="F104" s="3"/>
      <c r="G104" s="1"/>
      <c r="H104" s="1"/>
      <c r="I104" s="1"/>
    </row>
    <row r="105" spans="1:9" ht="15.75" customHeight="1">
      <c r="A105" s="1"/>
      <c r="B105" s="1"/>
      <c r="D105" s="3"/>
      <c r="E105" s="1"/>
      <c r="F105" s="1"/>
      <c r="G105" s="1"/>
      <c r="H105" s="1"/>
      <c r="I105" s="1"/>
    </row>
    <row r="106" spans="1:9" ht="15.75" customHeight="1">
      <c r="A106" s="1"/>
      <c r="B106" s="1"/>
      <c r="D106" s="1"/>
      <c r="E106" s="1"/>
      <c r="F106" s="1"/>
      <c r="G106" s="1"/>
      <c r="H106" s="1"/>
      <c r="I106" s="1"/>
    </row>
    <row r="107" spans="1:9" ht="15.75" customHeight="1"/>
    <row r="108" spans="1:9" ht="15.75" customHeight="1"/>
    <row r="109" spans="1:9" ht="15.75" customHeight="1"/>
    <row r="110" spans="1:9" ht="15.75" customHeight="1"/>
    <row r="111" spans="1:9" ht="15.75" customHeight="1"/>
    <row r="112" spans="1:9"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10:I60" xr:uid="{00000000-0009-0000-0000-000003000000}"/>
  <mergeCells count="15">
    <mergeCell ref="B68:F68"/>
    <mergeCell ref="B69:F69"/>
    <mergeCell ref="B70:F70"/>
    <mergeCell ref="B1:I1"/>
    <mergeCell ref="B2:I2"/>
    <mergeCell ref="B3:I3"/>
    <mergeCell ref="B4:I4"/>
    <mergeCell ref="B5:I5"/>
    <mergeCell ref="B7:I7"/>
    <mergeCell ref="B9:H9"/>
    <mergeCell ref="B63:H63"/>
    <mergeCell ref="B64:F64"/>
    <mergeCell ref="B65:F65"/>
    <mergeCell ref="B66:F66"/>
    <mergeCell ref="B67:F67"/>
  </mergeCells>
  <conditionalFormatting sqref="C11:C60">
    <cfRule type="expression" dxfId="167" priority="13">
      <formula>AND(ISNUMBER(C11),TRUNC(C11)&lt;TODAY())</formula>
    </cfRule>
  </conditionalFormatting>
  <conditionalFormatting sqref="C11:C60">
    <cfRule type="expression" dxfId="166" priority="14">
      <formula>AND(ISNUMBER(C11),TRUNC(C11)&lt;TODAY())</formula>
    </cfRule>
  </conditionalFormatting>
  <conditionalFormatting sqref="E11">
    <cfRule type="containsBlanks" dxfId="165" priority="15">
      <formula>LEN(TRIM(E11))=0</formula>
    </cfRule>
  </conditionalFormatting>
  <conditionalFormatting sqref="E11">
    <cfRule type="expression" dxfId="164" priority="16">
      <formula>NOT(ISERROR(SEARCH(($B$69),(E11))))</formula>
    </cfRule>
  </conditionalFormatting>
  <conditionalFormatting sqref="E11">
    <cfRule type="expression" dxfId="163" priority="17">
      <formula>NOT(ISERROR(SEARCH(($B$68),(E11))))</formula>
    </cfRule>
  </conditionalFormatting>
  <conditionalFormatting sqref="E11">
    <cfRule type="expression" dxfId="162" priority="18">
      <formula>NOT(ISERROR(SEARCH(($B$67),(E11))))</formula>
    </cfRule>
  </conditionalFormatting>
  <conditionalFormatting sqref="E11">
    <cfRule type="expression" dxfId="161" priority="19">
      <formula>NOT(ISERROR(SEARCH(($B$66),(E11))))</formula>
    </cfRule>
  </conditionalFormatting>
  <conditionalFormatting sqref="E11">
    <cfRule type="containsBlanks" dxfId="160" priority="20">
      <formula>LEN(TRIM(E11))=0</formula>
    </cfRule>
  </conditionalFormatting>
  <conditionalFormatting sqref="E11">
    <cfRule type="expression" dxfId="159" priority="21">
      <formula>NOT(ISERROR(SEARCH(($B$69),(E11))))</formula>
    </cfRule>
  </conditionalFormatting>
  <conditionalFormatting sqref="E11">
    <cfRule type="expression" dxfId="158" priority="22">
      <formula>NOT(ISERROR(SEARCH(($B$68),(E11))))</formula>
    </cfRule>
  </conditionalFormatting>
  <conditionalFormatting sqref="E11">
    <cfRule type="expression" dxfId="157" priority="23">
      <formula>NOT(ISERROR(SEARCH(($B$67),(E11))))</formula>
    </cfRule>
  </conditionalFormatting>
  <conditionalFormatting sqref="E11">
    <cfRule type="expression" dxfId="156" priority="24">
      <formula>NOT(ISERROR(SEARCH(($B$66),(E11))))</formula>
    </cfRule>
  </conditionalFormatting>
  <conditionalFormatting sqref="E11">
    <cfRule type="expression" dxfId="155" priority="25">
      <formula>NOT(ISERROR(SEARCH(($B$65),(E11))))</formula>
    </cfRule>
  </conditionalFormatting>
  <conditionalFormatting sqref="E11">
    <cfRule type="expression" dxfId="154" priority="26">
      <formula>NOT(ISERROR(SEARCH(($B$65),(E11))))</formula>
    </cfRule>
  </conditionalFormatting>
  <conditionalFormatting sqref="E11 E27:E60">
    <cfRule type="expression" dxfId="153" priority="39">
      <formula>NOT(ISERROR(SEARCH(($B$65),(E11))))</formula>
    </cfRule>
  </conditionalFormatting>
  <conditionalFormatting sqref="E11 E27:E60">
    <cfRule type="expression" dxfId="152" priority="40">
      <formula>NOT(ISERROR(SEARCH(($B$66),(E11))))</formula>
    </cfRule>
  </conditionalFormatting>
  <conditionalFormatting sqref="E11 E27:E60">
    <cfRule type="expression" dxfId="151" priority="41">
      <formula>NOT(ISERROR(SEARCH(($B$67),(E11))))</formula>
    </cfRule>
  </conditionalFormatting>
  <conditionalFormatting sqref="E11 E27:E60">
    <cfRule type="expression" dxfId="150" priority="42">
      <formula>NOT(ISERROR(SEARCH(($B$68),(E11))))</formula>
    </cfRule>
  </conditionalFormatting>
  <conditionalFormatting sqref="E11 E27:E60">
    <cfRule type="expression" dxfId="149" priority="43">
      <formula>NOT(ISERROR(SEARCH(($B$69),(E11))))</formula>
    </cfRule>
  </conditionalFormatting>
  <conditionalFormatting sqref="E11 E27:E60">
    <cfRule type="containsBlanks" dxfId="148" priority="44">
      <formula>LEN(TRIM(E11))=0</formula>
    </cfRule>
  </conditionalFormatting>
  <conditionalFormatting sqref="C11:C60">
    <cfRule type="expression" dxfId="147" priority="45">
      <formula>AND(ISNUMBER(C11),TRUNC(C11)&lt;TODAY())</formula>
    </cfRule>
  </conditionalFormatting>
  <conditionalFormatting sqref="C11:C60">
    <cfRule type="expression" dxfId="146" priority="46">
      <formula>AND(ISNUMBER(C11),TRUNC(C11)&lt;TODAY())</formula>
    </cfRule>
  </conditionalFormatting>
  <conditionalFormatting sqref="C11:C60">
    <cfRule type="expression" dxfId="145" priority="47">
      <formula>AND(ISNUMBER(C11),TRUNC(C11)&lt;TODAY())</formula>
    </cfRule>
  </conditionalFormatting>
  <conditionalFormatting sqref="E11">
    <cfRule type="containsBlanks" dxfId="144" priority="48">
      <formula>LEN(TRIM(E11))=0</formula>
    </cfRule>
  </conditionalFormatting>
  <conditionalFormatting sqref="E11">
    <cfRule type="expression" dxfId="143" priority="49">
      <formula>NOT(ISERROR(SEARCH(($B$69),(E11))))</formula>
    </cfRule>
  </conditionalFormatting>
  <conditionalFormatting sqref="E11">
    <cfRule type="expression" dxfId="142" priority="50">
      <formula>NOT(ISERROR(SEARCH(($B$68),(E11))))</formula>
    </cfRule>
  </conditionalFormatting>
  <conditionalFormatting sqref="E11">
    <cfRule type="expression" dxfId="141" priority="51">
      <formula>NOT(ISERROR(SEARCH(($B$67),(E11))))</formula>
    </cfRule>
  </conditionalFormatting>
  <conditionalFormatting sqref="E11">
    <cfRule type="expression" dxfId="140" priority="52">
      <formula>NOT(ISERROR(SEARCH(($B$66),(E11))))</formula>
    </cfRule>
  </conditionalFormatting>
  <conditionalFormatting sqref="E11">
    <cfRule type="containsBlanks" dxfId="139" priority="53">
      <formula>LEN(TRIM(E11))=0</formula>
    </cfRule>
  </conditionalFormatting>
  <conditionalFormatting sqref="E11">
    <cfRule type="expression" dxfId="138" priority="54">
      <formula>NOT(ISERROR(SEARCH(($B$69),(E11))))</formula>
    </cfRule>
  </conditionalFormatting>
  <conditionalFormatting sqref="E11">
    <cfRule type="expression" dxfId="137" priority="55">
      <formula>NOT(ISERROR(SEARCH(($B$68),(E11))))</formula>
    </cfRule>
  </conditionalFormatting>
  <conditionalFormatting sqref="E11">
    <cfRule type="expression" dxfId="136" priority="56">
      <formula>NOT(ISERROR(SEARCH(($B$67),(E11))))</formula>
    </cfRule>
  </conditionalFormatting>
  <conditionalFormatting sqref="E11">
    <cfRule type="expression" dxfId="135" priority="57">
      <formula>NOT(ISERROR(SEARCH(($B$66),(E11))))</formula>
    </cfRule>
  </conditionalFormatting>
  <conditionalFormatting sqref="E11">
    <cfRule type="expression" dxfId="134" priority="58">
      <formula>NOT(ISERROR(SEARCH(($B$65),(E11))))</formula>
    </cfRule>
  </conditionalFormatting>
  <conditionalFormatting sqref="E11">
    <cfRule type="expression" dxfId="133" priority="59">
      <formula>NOT(ISERROR(SEARCH(($B$65),(E11))))</formula>
    </cfRule>
  </conditionalFormatting>
  <conditionalFormatting sqref="E11 E27:E60">
    <cfRule type="expression" dxfId="132" priority="72">
      <formula>NOT(ISERROR(SEARCH(($B$65),(E11))))</formula>
    </cfRule>
  </conditionalFormatting>
  <conditionalFormatting sqref="E11 E27:E60">
    <cfRule type="expression" dxfId="131" priority="73">
      <formula>NOT(ISERROR(SEARCH(($B$66),(E11))))</formula>
    </cfRule>
  </conditionalFormatting>
  <conditionalFormatting sqref="E11 E27:E60">
    <cfRule type="expression" dxfId="130" priority="74">
      <formula>NOT(ISERROR(SEARCH(($B$67),(E11))))</formula>
    </cfRule>
  </conditionalFormatting>
  <conditionalFormatting sqref="E11 E27:E60">
    <cfRule type="expression" dxfId="129" priority="75">
      <formula>NOT(ISERROR(SEARCH(($B$68),(E11))))</formula>
    </cfRule>
  </conditionalFormatting>
  <conditionalFormatting sqref="E11 E27:E60">
    <cfRule type="expression" dxfId="128" priority="76">
      <formula>NOT(ISERROR(SEARCH(($B$69),(E11))))</formula>
    </cfRule>
  </conditionalFormatting>
  <conditionalFormatting sqref="E11 E27:E60">
    <cfRule type="containsBlanks" dxfId="127" priority="77">
      <formula>LEN(TRIM(E11))=0</formula>
    </cfRule>
  </conditionalFormatting>
  <conditionalFormatting sqref="C11:C60">
    <cfRule type="expression" dxfId="126" priority="78">
      <formula>AND(ISNUMBER(C11),TRUNC(C11)&lt;TODAY())</formula>
    </cfRule>
  </conditionalFormatting>
  <conditionalFormatting sqref="E12:E26">
    <cfRule type="expression" dxfId="125" priority="1">
      <formula>NOT(ISERROR(SEARCH(($B$76),(E12))))</formula>
    </cfRule>
  </conditionalFormatting>
  <conditionalFormatting sqref="E12:E26">
    <cfRule type="expression" dxfId="124" priority="2">
      <formula>NOT(ISERROR(SEARCH(($B$77),(E12))))</formula>
    </cfRule>
  </conditionalFormatting>
  <conditionalFormatting sqref="E12:E26">
    <cfRule type="expression" dxfId="123" priority="3">
      <formula>NOT(ISERROR(SEARCH(($B$78),(E12))))</formula>
    </cfRule>
  </conditionalFormatting>
  <conditionalFormatting sqref="E12:E26">
    <cfRule type="expression" dxfId="122" priority="4">
      <formula>NOT(ISERROR(SEARCH(($B$79),(E12))))</formula>
    </cfRule>
  </conditionalFormatting>
  <conditionalFormatting sqref="E12:E26">
    <cfRule type="expression" dxfId="121" priority="5">
      <formula>NOT(ISERROR(SEARCH(($B$80),(E12))))</formula>
    </cfRule>
  </conditionalFormatting>
  <conditionalFormatting sqref="E12:E26">
    <cfRule type="containsBlanks" dxfId="120" priority="6">
      <formula>LEN(TRIM(E12))=0</formula>
    </cfRule>
  </conditionalFormatting>
  <conditionalFormatting sqref="E12:E26">
    <cfRule type="expression" dxfId="119" priority="7">
      <formula>NOT(ISERROR(SEARCH(($B$76),(E12))))</formula>
    </cfRule>
  </conditionalFormatting>
  <conditionalFormatting sqref="E12:E26">
    <cfRule type="expression" dxfId="118" priority="8">
      <formula>NOT(ISERROR(SEARCH(($B$77),(E12))))</formula>
    </cfRule>
  </conditionalFormatting>
  <conditionalFormatting sqref="E12:E26">
    <cfRule type="expression" dxfId="117" priority="9">
      <formula>NOT(ISERROR(SEARCH(($B$78),(E12))))</formula>
    </cfRule>
  </conditionalFormatting>
  <conditionalFormatting sqref="E12:E26">
    <cfRule type="expression" dxfId="116" priority="10">
      <formula>NOT(ISERROR(SEARCH(($B$79),(E12))))</formula>
    </cfRule>
  </conditionalFormatting>
  <conditionalFormatting sqref="E12:E26">
    <cfRule type="expression" dxfId="115" priority="11">
      <formula>NOT(ISERROR(SEARCH(($B$80),(E12))))</formula>
    </cfRule>
  </conditionalFormatting>
  <conditionalFormatting sqref="E12:E26">
    <cfRule type="containsBlanks" dxfId="114" priority="12">
      <formula>LEN(TRIM(E12))=0</formula>
    </cfRule>
  </conditionalFormatting>
  <dataValidations count="1">
    <dataValidation type="list" allowBlank="1" showErrorMessage="1" sqref="C11:C60" xr:uid="{00000000-0002-0000-0300-000000000000}">
      <formula1>$J$1:$J$21</formula1>
    </dataValidation>
  </dataValidations>
  <pageMargins left="0.75" right="0.75" top="1" bottom="1" header="0" footer="0"/>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ErrorMessage="1" xr:uid="{00000000-0002-0000-0300-000001000000}">
          <x14:formula1>
            <xm:f>'Dados do Projeto'!$M$101:$M$104</xm:f>
          </x14:formula1>
          <xm:sqref>F11:F60</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6D7A8"/>
  </sheetPr>
  <dimension ref="A1:T1000"/>
  <sheetViews>
    <sheetView workbookViewId="0">
      <pane ySplit="1" topLeftCell="AO45" activePane="bottomLeft" state="frozen"/>
      <selection pane="bottomLeft" activeCell="I12" sqref="I12"/>
    </sheetView>
  </sheetViews>
  <sheetFormatPr defaultColWidth="12.7109375" defaultRowHeight="15" customHeight="1"/>
  <cols>
    <col min="1" max="1" width="1.28515625" customWidth="1"/>
    <col min="2" max="2" width="5.42578125" customWidth="1"/>
    <col min="3" max="3" width="14.42578125" customWidth="1"/>
    <col min="4" max="4" width="29.7109375" customWidth="1"/>
    <col min="5" max="5" width="21.42578125" customWidth="1"/>
    <col min="6" max="6" width="16.42578125" customWidth="1"/>
    <col min="7" max="7" width="21.42578125" customWidth="1"/>
    <col min="8" max="8" width="17.85546875" customWidth="1"/>
    <col min="9" max="9" width="39.85546875" customWidth="1"/>
    <col min="10" max="10" width="14.42578125" hidden="1" customWidth="1"/>
    <col min="11" max="26" width="14.42578125" customWidth="1"/>
  </cols>
  <sheetData>
    <row r="1" spans="1:20" ht="24.75" customHeight="1">
      <c r="A1" s="14"/>
      <c r="B1" s="62" t="s">
        <v>0</v>
      </c>
      <c r="C1" s="76"/>
      <c r="D1" s="76"/>
      <c r="E1" s="76"/>
      <c r="F1" s="76"/>
      <c r="G1" s="76"/>
      <c r="H1" s="76"/>
      <c r="I1" s="77"/>
      <c r="J1" s="15">
        <f>Planejamento!C14</f>
        <v>45208</v>
      </c>
    </row>
    <row r="2" spans="1:20" ht="18" customHeight="1">
      <c r="A2" s="1"/>
      <c r="B2" s="63" t="s">
        <v>1</v>
      </c>
      <c r="C2" s="78"/>
      <c r="D2" s="78"/>
      <c r="E2" s="78"/>
      <c r="F2" s="78"/>
      <c r="G2" s="78"/>
      <c r="H2" s="78"/>
      <c r="I2" s="79"/>
      <c r="J2" s="15">
        <f t="shared" ref="J2:J28" si="0">J1+1</f>
        <v>45209</v>
      </c>
    </row>
    <row r="3" spans="1:20" ht="15.75" customHeight="1">
      <c r="A3" s="1"/>
      <c r="B3" s="64" t="s">
        <v>2</v>
      </c>
      <c r="C3" s="78"/>
      <c r="D3" s="78"/>
      <c r="E3" s="78"/>
      <c r="F3" s="78"/>
      <c r="G3" s="78"/>
      <c r="H3" s="78"/>
      <c r="I3" s="79"/>
      <c r="J3" s="15">
        <f t="shared" si="0"/>
        <v>45210</v>
      </c>
    </row>
    <row r="4" spans="1:20" ht="15.75" customHeight="1">
      <c r="A4" s="1"/>
      <c r="B4" s="65" t="s">
        <v>3</v>
      </c>
      <c r="C4" s="80"/>
      <c r="D4" s="80"/>
      <c r="E4" s="80"/>
      <c r="F4" s="80"/>
      <c r="G4" s="80"/>
      <c r="H4" s="80"/>
      <c r="I4" s="81"/>
      <c r="J4" s="15">
        <f t="shared" si="0"/>
        <v>45211</v>
      </c>
    </row>
    <row r="5" spans="1:20" ht="15.75" customHeight="1">
      <c r="A5" s="1"/>
      <c r="B5" s="64" t="s">
        <v>4</v>
      </c>
      <c r="C5" s="78"/>
      <c r="D5" s="78"/>
      <c r="E5" s="78"/>
      <c r="F5" s="78"/>
      <c r="G5" s="78"/>
      <c r="H5" s="78"/>
      <c r="I5" s="79"/>
      <c r="J5" s="15">
        <f t="shared" si="0"/>
        <v>45212</v>
      </c>
    </row>
    <row r="6" spans="1:20" ht="15.75" customHeight="1">
      <c r="A6" s="1"/>
      <c r="B6" s="1"/>
      <c r="D6" s="1"/>
      <c r="E6" s="1"/>
      <c r="F6" s="1"/>
      <c r="G6" s="1"/>
      <c r="H6" s="1"/>
      <c r="I6" s="1"/>
      <c r="J6" s="15">
        <f t="shared" si="0"/>
        <v>45213</v>
      </c>
    </row>
    <row r="7" spans="1:20" ht="22.5" customHeight="1">
      <c r="A7" s="1"/>
      <c r="B7" s="75" t="str">
        <f>'Dados do Projeto'!B7</f>
        <v>Agencia de Viagens</v>
      </c>
      <c r="C7" s="82"/>
      <c r="D7" s="82"/>
      <c r="E7" s="82"/>
      <c r="F7" s="82"/>
      <c r="G7" s="82"/>
      <c r="H7" s="82"/>
      <c r="I7" s="83"/>
      <c r="J7" s="15">
        <f t="shared" si="0"/>
        <v>45214</v>
      </c>
    </row>
    <row r="8" spans="1:20" ht="15.75" customHeight="1">
      <c r="A8" s="1"/>
      <c r="B8" s="1"/>
      <c r="D8" s="1"/>
      <c r="E8" s="1"/>
      <c r="F8" s="1"/>
      <c r="G8" s="1"/>
      <c r="H8" s="1"/>
      <c r="I8" s="1"/>
      <c r="J8" s="15">
        <f t="shared" si="0"/>
        <v>45215</v>
      </c>
    </row>
    <row r="9" spans="1:20" ht="15.75" customHeight="1">
      <c r="A9" s="1"/>
      <c r="B9" s="73" t="s">
        <v>101</v>
      </c>
      <c r="C9" s="82"/>
      <c r="D9" s="82"/>
      <c r="E9" s="82"/>
      <c r="F9" s="82"/>
      <c r="G9" s="82"/>
      <c r="H9" s="83"/>
      <c r="I9" s="45" t="s">
        <v>46</v>
      </c>
      <c r="J9" s="15">
        <f t="shared" si="0"/>
        <v>45216</v>
      </c>
    </row>
    <row r="10" spans="1:20" ht="15.75" customHeight="1">
      <c r="A10" s="1"/>
      <c r="B10" s="17" t="s">
        <v>32</v>
      </c>
      <c r="C10" s="17" t="s">
        <v>47</v>
      </c>
      <c r="D10" s="17" t="s">
        <v>48</v>
      </c>
      <c r="E10" s="17" t="s">
        <v>49</v>
      </c>
      <c r="F10" s="17" t="s">
        <v>50</v>
      </c>
      <c r="G10" s="17" t="s">
        <v>51</v>
      </c>
      <c r="H10" s="17" t="s">
        <v>52</v>
      </c>
      <c r="I10" s="27" t="s">
        <v>53</v>
      </c>
      <c r="J10" s="15">
        <f t="shared" si="0"/>
        <v>45217</v>
      </c>
    </row>
    <row r="11" spans="1:20" ht="48.75" customHeight="1">
      <c r="A11" s="4"/>
      <c r="B11" s="18">
        <v>1</v>
      </c>
      <c r="C11" s="50">
        <v>45219</v>
      </c>
      <c r="D11" s="20" t="s">
        <v>102</v>
      </c>
      <c r="E11" s="51" t="s">
        <v>55</v>
      </c>
      <c r="F11" s="21" t="s">
        <v>29</v>
      </c>
      <c r="G11" s="22">
        <v>12</v>
      </c>
      <c r="H11" s="22">
        <v>12</v>
      </c>
      <c r="I11" s="21"/>
      <c r="J11" s="15">
        <f t="shared" si="0"/>
        <v>45218</v>
      </c>
      <c r="K11" s="4"/>
      <c r="L11" s="4"/>
      <c r="M11" s="4"/>
      <c r="N11" s="4"/>
      <c r="O11" s="4"/>
      <c r="P11" s="4"/>
      <c r="Q11" s="4"/>
      <c r="R11" s="4"/>
      <c r="S11" s="4"/>
      <c r="T11" s="4"/>
    </row>
    <row r="12" spans="1:20" ht="50.25" customHeight="1">
      <c r="A12" s="1"/>
      <c r="B12" s="18">
        <v>2</v>
      </c>
      <c r="C12" s="50">
        <v>45223</v>
      </c>
      <c r="D12" s="20" t="s">
        <v>103</v>
      </c>
      <c r="E12" s="51" t="s">
        <v>104</v>
      </c>
      <c r="F12" s="21" t="s">
        <v>27</v>
      </c>
      <c r="G12" s="22">
        <v>15</v>
      </c>
      <c r="H12" s="22">
        <v>15</v>
      </c>
      <c r="I12" s="20" t="s">
        <v>105</v>
      </c>
      <c r="J12" s="15">
        <f t="shared" si="0"/>
        <v>45219</v>
      </c>
    </row>
    <row r="13" spans="1:20" ht="52.5" customHeight="1">
      <c r="A13" s="1"/>
      <c r="B13" s="18">
        <v>3</v>
      </c>
      <c r="C13" s="50">
        <v>45230</v>
      </c>
      <c r="D13" s="20" t="s">
        <v>106</v>
      </c>
      <c r="E13" s="51" t="s">
        <v>104</v>
      </c>
      <c r="F13" s="21" t="s">
        <v>29</v>
      </c>
      <c r="G13" s="22">
        <v>15</v>
      </c>
      <c r="H13" s="22">
        <v>15</v>
      </c>
      <c r="I13" s="21"/>
      <c r="J13" s="15">
        <f t="shared" si="0"/>
        <v>45220</v>
      </c>
    </row>
    <row r="14" spans="1:20" ht="51" customHeight="1">
      <c r="A14" s="1"/>
      <c r="B14" s="18">
        <v>4</v>
      </c>
      <c r="C14" s="50">
        <v>45230</v>
      </c>
      <c r="D14" s="21" t="s">
        <v>107</v>
      </c>
      <c r="E14" s="51" t="s">
        <v>108</v>
      </c>
      <c r="F14" s="21" t="s">
        <v>29</v>
      </c>
      <c r="G14" s="22">
        <v>15</v>
      </c>
      <c r="H14" s="22">
        <v>15</v>
      </c>
      <c r="I14" s="29"/>
      <c r="J14" s="15">
        <f t="shared" si="0"/>
        <v>45221</v>
      </c>
    </row>
    <row r="15" spans="1:20" ht="37.5" customHeight="1">
      <c r="A15" s="1"/>
      <c r="B15" s="18">
        <v>5</v>
      </c>
      <c r="C15" s="50">
        <v>45234</v>
      </c>
      <c r="D15" s="21" t="s">
        <v>109</v>
      </c>
      <c r="E15" s="51" t="s">
        <v>108</v>
      </c>
      <c r="F15" s="21" t="s">
        <v>29</v>
      </c>
      <c r="G15" s="22">
        <v>5</v>
      </c>
      <c r="H15" s="22">
        <v>5</v>
      </c>
      <c r="I15" s="29"/>
      <c r="J15" s="15">
        <f t="shared" si="0"/>
        <v>45222</v>
      </c>
    </row>
    <row r="16" spans="1:20" ht="37.5" customHeight="1">
      <c r="A16" s="1"/>
      <c r="B16" s="18">
        <v>6</v>
      </c>
      <c r="C16" s="50">
        <v>45234</v>
      </c>
      <c r="D16" s="20" t="s">
        <v>110</v>
      </c>
      <c r="E16" s="51" t="s">
        <v>55</v>
      </c>
      <c r="F16" s="21" t="s">
        <v>29</v>
      </c>
      <c r="G16" s="22">
        <v>15</v>
      </c>
      <c r="H16" s="22">
        <v>15</v>
      </c>
      <c r="I16" s="29"/>
      <c r="J16" s="15">
        <f t="shared" si="0"/>
        <v>45223</v>
      </c>
    </row>
    <row r="17" spans="1:10" ht="37.5" customHeight="1">
      <c r="A17" s="1"/>
      <c r="B17" s="18">
        <v>7</v>
      </c>
      <c r="C17" s="50">
        <v>45235</v>
      </c>
      <c r="D17" s="20" t="s">
        <v>100</v>
      </c>
      <c r="E17" s="51" t="s">
        <v>55</v>
      </c>
      <c r="F17" s="21" t="s">
        <v>29</v>
      </c>
      <c r="G17" s="22">
        <v>5</v>
      </c>
      <c r="H17" s="22">
        <v>5</v>
      </c>
      <c r="I17" s="29"/>
      <c r="J17" s="15">
        <f t="shared" si="0"/>
        <v>45224</v>
      </c>
    </row>
    <row r="18" spans="1:10" ht="37.5" customHeight="1">
      <c r="A18" s="1"/>
      <c r="B18" s="18">
        <v>8</v>
      </c>
      <c r="C18" s="19"/>
      <c r="D18" s="21"/>
      <c r="E18" s="21"/>
      <c r="F18" s="21"/>
      <c r="G18" s="22">
        <v>0</v>
      </c>
      <c r="H18" s="22">
        <v>0</v>
      </c>
      <c r="I18" s="29"/>
      <c r="J18" s="15">
        <f t="shared" si="0"/>
        <v>45225</v>
      </c>
    </row>
    <row r="19" spans="1:10" ht="37.5" customHeight="1">
      <c r="A19" s="1"/>
      <c r="B19" s="18">
        <v>9</v>
      </c>
      <c r="C19" s="19"/>
      <c r="D19" s="21"/>
      <c r="E19" s="21"/>
      <c r="F19" s="21"/>
      <c r="G19" s="22">
        <v>0</v>
      </c>
      <c r="H19" s="22">
        <v>0</v>
      </c>
      <c r="I19" s="29"/>
      <c r="J19" s="15">
        <f t="shared" si="0"/>
        <v>45226</v>
      </c>
    </row>
    <row r="20" spans="1:10" ht="37.5" customHeight="1">
      <c r="A20" s="1"/>
      <c r="B20" s="18">
        <v>10</v>
      </c>
      <c r="C20" s="19"/>
      <c r="D20" s="21"/>
      <c r="E20" s="21"/>
      <c r="F20" s="21"/>
      <c r="G20" s="22">
        <v>0</v>
      </c>
      <c r="H20" s="22">
        <v>0</v>
      </c>
      <c r="I20" s="29"/>
      <c r="J20" s="15">
        <f t="shared" si="0"/>
        <v>45227</v>
      </c>
    </row>
    <row r="21" spans="1:10" ht="37.5" customHeight="1">
      <c r="A21" s="1"/>
      <c r="B21" s="18">
        <v>11</v>
      </c>
      <c r="C21" s="19"/>
      <c r="D21" s="21"/>
      <c r="E21" s="21"/>
      <c r="F21" s="21"/>
      <c r="G21" s="22">
        <v>0</v>
      </c>
      <c r="H21" s="22">
        <v>0</v>
      </c>
      <c r="I21" s="29"/>
      <c r="J21" s="15">
        <f t="shared" si="0"/>
        <v>45228</v>
      </c>
    </row>
    <row r="22" spans="1:10" ht="37.5" customHeight="1">
      <c r="A22" s="1"/>
      <c r="B22" s="18">
        <v>12</v>
      </c>
      <c r="C22" s="19"/>
      <c r="D22" s="21"/>
      <c r="E22" s="21"/>
      <c r="F22" s="21"/>
      <c r="G22" s="22">
        <v>0</v>
      </c>
      <c r="H22" s="22">
        <v>0</v>
      </c>
      <c r="I22" s="29"/>
      <c r="J22" s="15">
        <f t="shared" si="0"/>
        <v>45229</v>
      </c>
    </row>
    <row r="23" spans="1:10" ht="37.5" customHeight="1">
      <c r="A23" s="1"/>
      <c r="B23" s="18">
        <v>13</v>
      </c>
      <c r="C23" s="19"/>
      <c r="D23" s="21"/>
      <c r="E23" s="21"/>
      <c r="F23" s="21"/>
      <c r="G23" s="22">
        <v>0</v>
      </c>
      <c r="H23" s="22">
        <v>0</v>
      </c>
      <c r="I23" s="29"/>
      <c r="J23" s="15">
        <f t="shared" si="0"/>
        <v>45230</v>
      </c>
    </row>
    <row r="24" spans="1:10" ht="37.5" customHeight="1">
      <c r="A24" s="1"/>
      <c r="B24" s="18">
        <v>14</v>
      </c>
      <c r="C24" s="19"/>
      <c r="D24" s="21"/>
      <c r="E24" s="21"/>
      <c r="F24" s="21"/>
      <c r="G24" s="22">
        <v>0</v>
      </c>
      <c r="H24" s="22">
        <v>0</v>
      </c>
      <c r="I24" s="29"/>
      <c r="J24" s="15">
        <f t="shared" si="0"/>
        <v>45231</v>
      </c>
    </row>
    <row r="25" spans="1:10" ht="37.5" customHeight="1">
      <c r="A25" s="1"/>
      <c r="B25" s="18">
        <v>15</v>
      </c>
      <c r="C25" s="19"/>
      <c r="D25" s="21"/>
      <c r="E25" s="21"/>
      <c r="F25" s="21"/>
      <c r="G25" s="22">
        <v>0</v>
      </c>
      <c r="H25" s="22">
        <v>0</v>
      </c>
      <c r="I25" s="29"/>
      <c r="J25" s="15">
        <f t="shared" si="0"/>
        <v>45232</v>
      </c>
    </row>
    <row r="26" spans="1:10" ht="37.5" customHeight="1">
      <c r="A26" s="1"/>
      <c r="B26" s="18">
        <v>16</v>
      </c>
      <c r="C26" s="19"/>
      <c r="D26" s="21"/>
      <c r="E26" s="21"/>
      <c r="F26" s="21"/>
      <c r="G26" s="22">
        <v>0</v>
      </c>
      <c r="H26" s="22">
        <v>0</v>
      </c>
      <c r="I26" s="29"/>
      <c r="J26" s="15">
        <f t="shared" si="0"/>
        <v>45233</v>
      </c>
    </row>
    <row r="27" spans="1:10" ht="37.5" customHeight="1">
      <c r="A27" s="1"/>
      <c r="B27" s="18">
        <v>17</v>
      </c>
      <c r="C27" s="19"/>
      <c r="D27" s="21"/>
      <c r="E27" s="21"/>
      <c r="F27" s="21"/>
      <c r="G27" s="22">
        <v>0</v>
      </c>
      <c r="H27" s="22">
        <v>0</v>
      </c>
      <c r="I27" s="29"/>
      <c r="J27" s="15">
        <f t="shared" si="0"/>
        <v>45234</v>
      </c>
    </row>
    <row r="28" spans="1:10" ht="37.5" customHeight="1">
      <c r="A28" s="1"/>
      <c r="B28" s="18">
        <v>18</v>
      </c>
      <c r="C28" s="19"/>
      <c r="D28" s="21"/>
      <c r="E28" s="21"/>
      <c r="F28" s="21"/>
      <c r="G28" s="22">
        <v>0</v>
      </c>
      <c r="H28" s="22">
        <v>0</v>
      </c>
      <c r="I28" s="29"/>
      <c r="J28" s="15">
        <f t="shared" si="0"/>
        <v>45235</v>
      </c>
    </row>
    <row r="29" spans="1:10" ht="37.5" customHeight="1">
      <c r="A29" s="1"/>
      <c r="B29" s="18">
        <v>19</v>
      </c>
      <c r="C29" s="19"/>
      <c r="D29" s="21"/>
      <c r="E29" s="21"/>
      <c r="F29" s="21"/>
      <c r="G29" s="22">
        <v>0</v>
      </c>
      <c r="H29" s="22">
        <v>0</v>
      </c>
      <c r="I29" s="29"/>
      <c r="J29" s="15"/>
    </row>
    <row r="30" spans="1:10" ht="37.5" customHeight="1">
      <c r="A30" s="1"/>
      <c r="B30" s="18">
        <v>20</v>
      </c>
      <c r="C30" s="19"/>
      <c r="D30" s="21"/>
      <c r="E30" s="21"/>
      <c r="F30" s="21"/>
      <c r="G30" s="22">
        <v>0</v>
      </c>
      <c r="H30" s="22">
        <v>0</v>
      </c>
      <c r="I30" s="29"/>
      <c r="J30" s="15"/>
    </row>
    <row r="31" spans="1:10" ht="37.5" customHeight="1">
      <c r="A31" s="1"/>
      <c r="B31" s="18">
        <v>21</v>
      </c>
      <c r="C31" s="19"/>
      <c r="D31" s="21"/>
      <c r="E31" s="21"/>
      <c r="F31" s="21"/>
      <c r="G31" s="22">
        <v>0</v>
      </c>
      <c r="H31" s="22">
        <v>0</v>
      </c>
      <c r="I31" s="29"/>
    </row>
    <row r="32" spans="1:10" ht="37.5" customHeight="1">
      <c r="A32" s="1"/>
      <c r="B32" s="18">
        <v>22</v>
      </c>
      <c r="C32" s="19"/>
      <c r="D32" s="21"/>
      <c r="E32" s="21"/>
      <c r="F32" s="21"/>
      <c r="G32" s="22">
        <v>0</v>
      </c>
      <c r="H32" s="22">
        <v>0</v>
      </c>
      <c r="I32" s="29"/>
    </row>
    <row r="33" spans="1:9" ht="37.5" customHeight="1">
      <c r="A33" s="1"/>
      <c r="B33" s="18">
        <v>23</v>
      </c>
      <c r="C33" s="19"/>
      <c r="D33" s="21"/>
      <c r="E33" s="21"/>
      <c r="F33" s="21"/>
      <c r="G33" s="22">
        <v>0</v>
      </c>
      <c r="H33" s="22">
        <v>0</v>
      </c>
      <c r="I33" s="29"/>
    </row>
    <row r="34" spans="1:9" ht="37.5" customHeight="1">
      <c r="A34" s="1"/>
      <c r="B34" s="18">
        <v>24</v>
      </c>
      <c r="C34" s="19"/>
      <c r="D34" s="21"/>
      <c r="E34" s="21"/>
      <c r="F34" s="21"/>
      <c r="G34" s="22">
        <v>0</v>
      </c>
      <c r="H34" s="22">
        <v>0</v>
      </c>
      <c r="I34" s="20"/>
    </row>
    <row r="35" spans="1:9" ht="37.5" customHeight="1">
      <c r="A35" s="1"/>
      <c r="B35" s="18">
        <v>25</v>
      </c>
      <c r="C35" s="19"/>
      <c r="D35" s="21"/>
      <c r="E35" s="21"/>
      <c r="F35" s="21"/>
      <c r="G35" s="22">
        <v>0</v>
      </c>
      <c r="H35" s="22">
        <v>0</v>
      </c>
      <c r="I35" s="20"/>
    </row>
    <row r="36" spans="1:9" ht="37.5" customHeight="1">
      <c r="A36" s="1"/>
      <c r="B36" s="18">
        <v>26</v>
      </c>
      <c r="C36" s="19"/>
      <c r="D36" s="21"/>
      <c r="E36" s="21"/>
      <c r="F36" s="21"/>
      <c r="G36" s="22">
        <v>0</v>
      </c>
      <c r="H36" s="22">
        <v>0</v>
      </c>
      <c r="I36" s="20"/>
    </row>
    <row r="37" spans="1:9" ht="37.5" customHeight="1">
      <c r="A37" s="1"/>
      <c r="B37" s="18">
        <v>27</v>
      </c>
      <c r="C37" s="19"/>
      <c r="D37" s="21"/>
      <c r="E37" s="21"/>
      <c r="F37" s="21"/>
      <c r="G37" s="22">
        <v>0</v>
      </c>
      <c r="H37" s="22">
        <v>0</v>
      </c>
      <c r="I37" s="20"/>
    </row>
    <row r="38" spans="1:9" ht="37.5" customHeight="1">
      <c r="A38" s="1"/>
      <c r="B38" s="18">
        <v>28</v>
      </c>
      <c r="C38" s="19"/>
      <c r="D38" s="21"/>
      <c r="E38" s="21"/>
      <c r="F38" s="21"/>
      <c r="G38" s="22">
        <v>0</v>
      </c>
      <c r="H38" s="22">
        <v>0</v>
      </c>
      <c r="I38" s="20"/>
    </row>
    <row r="39" spans="1:9" ht="37.5" customHeight="1">
      <c r="A39" s="1"/>
      <c r="B39" s="18">
        <v>29</v>
      </c>
      <c r="C39" s="19"/>
      <c r="D39" s="21"/>
      <c r="E39" s="21"/>
      <c r="F39" s="21"/>
      <c r="G39" s="22">
        <v>0</v>
      </c>
      <c r="H39" s="22">
        <v>0</v>
      </c>
      <c r="I39" s="20"/>
    </row>
    <row r="40" spans="1:9" ht="37.5" customHeight="1">
      <c r="A40" s="1"/>
      <c r="B40" s="18">
        <v>30</v>
      </c>
      <c r="C40" s="19"/>
      <c r="D40" s="21"/>
      <c r="E40" s="21"/>
      <c r="F40" s="21"/>
      <c r="G40" s="22">
        <v>0</v>
      </c>
      <c r="H40" s="22">
        <v>0</v>
      </c>
      <c r="I40" s="20"/>
    </row>
    <row r="41" spans="1:9" ht="37.5" customHeight="1">
      <c r="A41" s="1"/>
      <c r="B41" s="18">
        <v>31</v>
      </c>
      <c r="C41" s="19"/>
      <c r="D41" s="21"/>
      <c r="E41" s="21"/>
      <c r="F41" s="21"/>
      <c r="G41" s="22">
        <v>0</v>
      </c>
      <c r="H41" s="22">
        <v>0</v>
      </c>
      <c r="I41" s="20"/>
    </row>
    <row r="42" spans="1:9" ht="37.5" customHeight="1">
      <c r="A42" s="1"/>
      <c r="B42" s="18">
        <v>32</v>
      </c>
      <c r="C42" s="19"/>
      <c r="D42" s="21"/>
      <c r="E42" s="21"/>
      <c r="F42" s="21"/>
      <c r="G42" s="22">
        <v>0</v>
      </c>
      <c r="H42" s="22">
        <v>0</v>
      </c>
      <c r="I42" s="20"/>
    </row>
    <row r="43" spans="1:9" ht="37.5" customHeight="1">
      <c r="A43" s="1"/>
      <c r="B43" s="18">
        <v>33</v>
      </c>
      <c r="C43" s="19"/>
      <c r="D43" s="21"/>
      <c r="E43" s="21"/>
      <c r="F43" s="21"/>
      <c r="G43" s="22">
        <v>0</v>
      </c>
      <c r="H43" s="22">
        <v>0</v>
      </c>
      <c r="I43" s="20"/>
    </row>
    <row r="44" spans="1:9" ht="37.5" customHeight="1">
      <c r="A44" s="1"/>
      <c r="B44" s="18">
        <v>34</v>
      </c>
      <c r="C44" s="19"/>
      <c r="D44" s="21"/>
      <c r="E44" s="21"/>
      <c r="F44" s="21"/>
      <c r="G44" s="22">
        <v>0</v>
      </c>
      <c r="H44" s="22">
        <v>0</v>
      </c>
      <c r="I44" s="20"/>
    </row>
    <row r="45" spans="1:9" ht="37.5" customHeight="1">
      <c r="A45" s="1"/>
      <c r="B45" s="18">
        <v>35</v>
      </c>
      <c r="C45" s="19"/>
      <c r="D45" s="21"/>
      <c r="E45" s="21"/>
      <c r="F45" s="21"/>
      <c r="G45" s="22">
        <v>0</v>
      </c>
      <c r="H45" s="22">
        <v>0</v>
      </c>
      <c r="I45" s="20"/>
    </row>
    <row r="46" spans="1:9" ht="37.5" customHeight="1">
      <c r="A46" s="1"/>
      <c r="B46" s="18">
        <v>36</v>
      </c>
      <c r="C46" s="19"/>
      <c r="D46" s="21"/>
      <c r="E46" s="21"/>
      <c r="F46" s="21"/>
      <c r="G46" s="22">
        <v>0</v>
      </c>
      <c r="H46" s="22">
        <v>0</v>
      </c>
      <c r="I46" s="20"/>
    </row>
    <row r="47" spans="1:9" ht="37.5" customHeight="1">
      <c r="A47" s="1"/>
      <c r="B47" s="18">
        <v>37</v>
      </c>
      <c r="C47" s="19"/>
      <c r="D47" s="21"/>
      <c r="E47" s="21"/>
      <c r="F47" s="21"/>
      <c r="G47" s="22">
        <v>0</v>
      </c>
      <c r="H47" s="22">
        <v>0</v>
      </c>
      <c r="I47" s="20"/>
    </row>
    <row r="48" spans="1:9" ht="37.5" customHeight="1">
      <c r="A48" s="1"/>
      <c r="B48" s="18">
        <v>38</v>
      </c>
      <c r="C48" s="19"/>
      <c r="D48" s="21"/>
      <c r="E48" s="21"/>
      <c r="F48" s="21"/>
      <c r="G48" s="22">
        <v>0</v>
      </c>
      <c r="H48" s="22">
        <v>0</v>
      </c>
      <c r="I48" s="20"/>
    </row>
    <row r="49" spans="1:9" ht="37.5" customHeight="1">
      <c r="A49" s="1"/>
      <c r="B49" s="18">
        <v>39</v>
      </c>
      <c r="C49" s="19"/>
      <c r="D49" s="21"/>
      <c r="E49" s="21"/>
      <c r="F49" s="21"/>
      <c r="G49" s="22">
        <v>0</v>
      </c>
      <c r="H49" s="22">
        <v>0</v>
      </c>
      <c r="I49" s="20"/>
    </row>
    <row r="50" spans="1:9" ht="37.5" customHeight="1">
      <c r="A50" s="1"/>
      <c r="B50" s="18">
        <v>40</v>
      </c>
      <c r="C50" s="19"/>
      <c r="D50" s="21"/>
      <c r="E50" s="21"/>
      <c r="F50" s="21"/>
      <c r="G50" s="22">
        <v>0</v>
      </c>
      <c r="H50" s="22">
        <v>0</v>
      </c>
      <c r="I50" s="20"/>
    </row>
    <row r="51" spans="1:9" ht="37.5" customHeight="1">
      <c r="A51" s="1"/>
      <c r="B51" s="18">
        <v>41</v>
      </c>
      <c r="C51" s="19"/>
      <c r="D51" s="21"/>
      <c r="E51" s="21"/>
      <c r="F51" s="21"/>
      <c r="G51" s="22">
        <v>0</v>
      </c>
      <c r="H51" s="22">
        <v>0</v>
      </c>
      <c r="I51" s="20"/>
    </row>
    <row r="52" spans="1:9" ht="37.5" customHeight="1">
      <c r="A52" s="1"/>
      <c r="B52" s="18">
        <v>42</v>
      </c>
      <c r="C52" s="19"/>
      <c r="D52" s="31"/>
      <c r="E52" s="21"/>
      <c r="F52" s="21"/>
      <c r="G52" s="22">
        <v>0</v>
      </c>
      <c r="H52" s="22">
        <v>0</v>
      </c>
      <c r="I52" s="20"/>
    </row>
    <row r="53" spans="1:9" ht="37.5" customHeight="1">
      <c r="A53" s="1"/>
      <c r="B53" s="18">
        <v>43</v>
      </c>
      <c r="C53" s="19"/>
      <c r="D53" s="31"/>
      <c r="E53" s="21"/>
      <c r="F53" s="21"/>
      <c r="G53" s="22">
        <v>0</v>
      </c>
      <c r="H53" s="22">
        <v>0</v>
      </c>
      <c r="I53" s="20"/>
    </row>
    <row r="54" spans="1:9" ht="37.5" customHeight="1">
      <c r="A54" s="1"/>
      <c r="B54" s="18">
        <v>44</v>
      </c>
      <c r="C54" s="19"/>
      <c r="D54" s="31"/>
      <c r="E54" s="21"/>
      <c r="F54" s="21"/>
      <c r="G54" s="22">
        <v>0</v>
      </c>
      <c r="H54" s="22">
        <v>0</v>
      </c>
      <c r="I54" s="20"/>
    </row>
    <row r="55" spans="1:9" ht="37.5" customHeight="1">
      <c r="A55" s="1"/>
      <c r="B55" s="18">
        <v>45</v>
      </c>
      <c r="C55" s="19"/>
      <c r="D55" s="31"/>
      <c r="E55" s="21"/>
      <c r="F55" s="21"/>
      <c r="G55" s="22">
        <v>0</v>
      </c>
      <c r="H55" s="22">
        <v>0</v>
      </c>
      <c r="I55" s="20"/>
    </row>
    <row r="56" spans="1:9" ht="37.5" customHeight="1">
      <c r="A56" s="1"/>
      <c r="B56" s="18">
        <v>46</v>
      </c>
      <c r="C56" s="19"/>
      <c r="D56" s="21"/>
      <c r="E56" s="21"/>
      <c r="F56" s="21"/>
      <c r="G56" s="22">
        <v>0</v>
      </c>
      <c r="H56" s="22">
        <v>0</v>
      </c>
      <c r="I56" s="20"/>
    </row>
    <row r="57" spans="1:9" ht="37.5" customHeight="1">
      <c r="A57" s="1"/>
      <c r="B57" s="18">
        <v>47</v>
      </c>
      <c r="C57" s="19"/>
      <c r="D57" s="20"/>
      <c r="E57" s="21"/>
      <c r="F57" s="21"/>
      <c r="G57" s="22">
        <v>0</v>
      </c>
      <c r="H57" s="22">
        <v>0</v>
      </c>
      <c r="I57" s="20"/>
    </row>
    <row r="58" spans="1:9" ht="37.5" customHeight="1">
      <c r="A58" s="1"/>
      <c r="B58" s="18">
        <v>48</v>
      </c>
      <c r="C58" s="19"/>
      <c r="D58" s="20"/>
      <c r="E58" s="21"/>
      <c r="F58" s="21"/>
      <c r="G58" s="22">
        <v>0</v>
      </c>
      <c r="H58" s="22">
        <v>0</v>
      </c>
      <c r="I58" s="20"/>
    </row>
    <row r="59" spans="1:9" ht="37.5" customHeight="1">
      <c r="A59" s="1"/>
      <c r="B59" s="18">
        <v>49</v>
      </c>
      <c r="C59" s="19"/>
      <c r="D59" s="20"/>
      <c r="E59" s="21"/>
      <c r="F59" s="21"/>
      <c r="G59" s="22">
        <v>0</v>
      </c>
      <c r="H59" s="22">
        <v>0</v>
      </c>
      <c r="I59" s="28"/>
    </row>
    <row r="60" spans="1:9" ht="37.5" customHeight="1">
      <c r="A60" s="1"/>
      <c r="B60" s="18">
        <v>50</v>
      </c>
      <c r="C60" s="19"/>
      <c r="D60" s="20"/>
      <c r="E60" s="21"/>
      <c r="F60" s="21"/>
      <c r="G60" s="22">
        <v>0</v>
      </c>
      <c r="H60" s="22">
        <v>0</v>
      </c>
      <c r="I60" s="28"/>
    </row>
    <row r="61" spans="1:9" ht="15.75" customHeight="1">
      <c r="A61" s="1"/>
      <c r="B61" s="1"/>
      <c r="D61" s="1"/>
      <c r="E61" s="1"/>
      <c r="F61" s="24" t="s">
        <v>76</v>
      </c>
      <c r="G61" s="25">
        <f t="shared" ref="G61:H61" si="1">SUM(G11:G60)</f>
        <v>82</v>
      </c>
      <c r="H61" s="25">
        <f t="shared" si="1"/>
        <v>82</v>
      </c>
      <c r="I61" s="1"/>
    </row>
    <row r="62" spans="1:9" ht="15.75" customHeight="1">
      <c r="A62" s="1"/>
      <c r="B62" s="7"/>
      <c r="C62" s="7"/>
      <c r="D62" s="7">
        <f>COUNTIFS(D11:D60, "&lt;&gt;"&amp;"")</f>
        <v>7</v>
      </c>
      <c r="E62" s="7"/>
      <c r="F62" s="7">
        <f>COUNTIFS(F11:F60, "Concluído",D11:D60, "&lt;&gt;"&amp;"")</f>
        <v>6</v>
      </c>
      <c r="G62" s="1"/>
      <c r="H62" s="1"/>
      <c r="I62" s="1"/>
    </row>
    <row r="63" spans="1:9" ht="15.75" customHeight="1">
      <c r="A63" s="1"/>
      <c r="B63" s="73" t="s">
        <v>77</v>
      </c>
      <c r="C63" s="82"/>
      <c r="D63" s="82"/>
      <c r="E63" s="82"/>
      <c r="F63" s="82"/>
      <c r="G63" s="82"/>
      <c r="H63" s="83"/>
    </row>
    <row r="64" spans="1:9" ht="15.75" customHeight="1">
      <c r="A64" s="1"/>
      <c r="B64" s="74" t="s">
        <v>78</v>
      </c>
      <c r="C64" s="82"/>
      <c r="D64" s="82"/>
      <c r="E64" s="82"/>
      <c r="F64" s="83"/>
      <c r="G64" s="17" t="s">
        <v>79</v>
      </c>
      <c r="H64" s="17" t="s">
        <v>16</v>
      </c>
    </row>
    <row r="65" spans="1:9" ht="15.75" customHeight="1">
      <c r="A65" s="1"/>
      <c r="B65" s="72" t="str">
        <f>'Dados do Projeto'!B10</f>
        <v>Arthur Medeiros de Moraes</v>
      </c>
      <c r="C65" s="82"/>
      <c r="D65" s="82"/>
      <c r="E65" s="82"/>
      <c r="F65" s="83"/>
      <c r="G65" s="26">
        <f>SUMIF($E$11:$E$60,'Dados do Projeto'!$B10,G$11:G$60)</f>
        <v>0</v>
      </c>
      <c r="H65" s="26">
        <f>SUMIF($E$11:$E$60,'Dados do Projeto'!$B10,H$11:H$60)</f>
        <v>0</v>
      </c>
    </row>
    <row r="66" spans="1:9" ht="15.75" customHeight="1">
      <c r="A66" s="1"/>
      <c r="B66" s="72" t="str">
        <f>'Dados do Projeto'!B11</f>
        <v>Arthur Ramos de Oliveira da Silva</v>
      </c>
      <c r="C66" s="82"/>
      <c r="D66" s="82"/>
      <c r="E66" s="82"/>
      <c r="F66" s="83"/>
      <c r="G66" s="26">
        <f>SUMIF(E$11:E$60,'Dados do Projeto'!B11,G$11:G$60)</f>
        <v>0</v>
      </c>
      <c r="H66" s="26">
        <f>SUMIF($E$11:$E$60,'Dados do Projeto'!$B11,H$11:H$60)</f>
        <v>0</v>
      </c>
    </row>
    <row r="67" spans="1:9" ht="15.75" customHeight="1">
      <c r="A67" s="1"/>
      <c r="B67" s="72" t="str">
        <f>'Dados do Projeto'!B12</f>
        <v>Lucas de Lacerda Moreira Passos</v>
      </c>
      <c r="C67" s="82"/>
      <c r="D67" s="82"/>
      <c r="E67" s="82"/>
      <c r="F67" s="83"/>
      <c r="G67" s="26">
        <f>SUMIF(E$11:E$60,'Dados do Projeto'!B12,G$11:G$60)</f>
        <v>0</v>
      </c>
      <c r="H67" s="26">
        <f>SUMIF($E$11:$E$60,'Dados do Projeto'!$B12,H$11:H$60)</f>
        <v>0</v>
      </c>
    </row>
    <row r="68" spans="1:9" ht="15.75" customHeight="1">
      <c r="A68" s="1"/>
      <c r="B68" s="72" t="str">
        <f>'Dados do Projeto'!B13</f>
        <v>Lucas Warley Matos Nascimento</v>
      </c>
      <c r="C68" s="82"/>
      <c r="D68" s="82"/>
      <c r="E68" s="82"/>
      <c r="F68" s="83"/>
      <c r="G68" s="26">
        <f>SUMIF(E$11:E$60,'Dados do Projeto'!B13,G$11:G$60)</f>
        <v>0</v>
      </c>
      <c r="H68" s="26">
        <f>SUMIF($E$11:$E$60,'Dados do Projeto'!$B13,H$11:H$60)</f>
        <v>0</v>
      </c>
    </row>
    <row r="69" spans="1:9" ht="15.75" customHeight="1">
      <c r="A69" s="1"/>
      <c r="B69" s="72" t="str">
        <f>'Dados do Projeto'!B14</f>
        <v>Theo Xavier Lopes</v>
      </c>
      <c r="C69" s="82"/>
      <c r="D69" s="82"/>
      <c r="E69" s="82"/>
      <c r="F69" s="83"/>
      <c r="G69" s="26">
        <f>SUMIF(E$11:E$60,'Dados do Projeto'!B14,G$11:G$60)</f>
        <v>0</v>
      </c>
      <c r="H69" s="26">
        <f>SUMIF($E$11:$E$60,'Dados do Projeto'!$B14,H$11:H$60)</f>
        <v>0</v>
      </c>
    </row>
    <row r="70" spans="1:9" ht="15.75" customHeight="1">
      <c r="A70" s="1"/>
      <c r="B70" s="72" t="str">
        <f>'Dados do Projeto'!B15</f>
        <v>Victor Henrique Pereira</v>
      </c>
      <c r="C70" s="82"/>
      <c r="D70" s="82"/>
      <c r="E70" s="82"/>
      <c r="F70" s="83"/>
      <c r="G70" s="26">
        <f>SUMIF(E$11:E$60,'Dados do Projeto'!B15,G$11:G$60)</f>
        <v>0</v>
      </c>
      <c r="H70" s="26">
        <f>SUMIF($E$11:$E$60,'Dados do Projeto'!$B15,H$11:H$60)</f>
        <v>0</v>
      </c>
      <c r="I70" s="1"/>
    </row>
    <row r="71" spans="1:9" ht="15.75" customHeight="1">
      <c r="A71" s="1"/>
      <c r="B71" s="1"/>
      <c r="D71" s="1"/>
      <c r="E71" s="1"/>
      <c r="F71" s="1"/>
      <c r="G71" s="1"/>
      <c r="H71" s="1"/>
      <c r="I71" s="1"/>
    </row>
    <row r="72" spans="1:9" ht="15.75" customHeight="1">
      <c r="A72" s="1"/>
      <c r="B72" s="1"/>
      <c r="D72" s="1"/>
      <c r="E72" s="1"/>
      <c r="F72" s="1"/>
      <c r="G72" s="1"/>
      <c r="H72" s="1"/>
      <c r="I72" s="1"/>
    </row>
    <row r="73" spans="1:9" ht="15.75" customHeight="1">
      <c r="A73" s="1"/>
      <c r="B73" s="1"/>
      <c r="D73" s="1"/>
      <c r="E73" s="1"/>
      <c r="F73" s="1"/>
      <c r="G73" s="1"/>
      <c r="H73" s="1"/>
      <c r="I73" s="1"/>
    </row>
    <row r="74" spans="1:9" ht="15.75" customHeight="1">
      <c r="A74" s="1"/>
      <c r="B74" s="1"/>
      <c r="D74" s="1"/>
      <c r="E74" s="1"/>
      <c r="F74" s="1"/>
      <c r="G74" s="1"/>
      <c r="H74" s="1"/>
      <c r="I74" s="1"/>
    </row>
    <row r="75" spans="1:9" ht="15.75" customHeight="1">
      <c r="A75" s="1"/>
      <c r="B75" s="1"/>
      <c r="D75" s="1"/>
      <c r="E75" s="1"/>
      <c r="F75" s="1"/>
      <c r="G75" s="1"/>
      <c r="H75" s="1"/>
      <c r="I75" s="1"/>
    </row>
    <row r="76" spans="1:9" ht="15.75" customHeight="1">
      <c r="A76" s="1"/>
      <c r="B76" s="1"/>
      <c r="D76" s="1"/>
      <c r="E76" s="1"/>
      <c r="F76" s="1"/>
      <c r="G76" s="1"/>
      <c r="H76" s="1"/>
      <c r="I76" s="1"/>
    </row>
    <row r="77" spans="1:9" ht="15.75" customHeight="1">
      <c r="A77" s="1"/>
      <c r="B77" s="1"/>
      <c r="D77" s="1"/>
      <c r="E77" s="1"/>
      <c r="F77" s="1"/>
      <c r="G77" s="1"/>
      <c r="H77" s="1"/>
      <c r="I77" s="1"/>
    </row>
    <row r="78" spans="1:9" ht="15.75" customHeight="1">
      <c r="A78" s="1"/>
      <c r="B78" s="1"/>
      <c r="D78" s="1"/>
      <c r="E78" s="1"/>
      <c r="F78" s="1"/>
      <c r="G78" s="1"/>
      <c r="H78" s="1"/>
      <c r="I78" s="1"/>
    </row>
    <row r="79" spans="1:9" ht="15.75" customHeight="1">
      <c r="A79" s="1"/>
      <c r="B79" s="1"/>
      <c r="D79" s="1"/>
      <c r="E79" s="1"/>
      <c r="F79" s="1"/>
      <c r="G79" s="1"/>
      <c r="H79" s="1"/>
      <c r="I79" s="1"/>
    </row>
    <row r="80" spans="1:9" ht="15.75" customHeight="1">
      <c r="A80" s="1"/>
      <c r="B80" s="1"/>
      <c r="D80" s="1"/>
      <c r="E80" s="1"/>
      <c r="F80" s="1"/>
      <c r="G80" s="1"/>
      <c r="H80" s="1"/>
      <c r="I80" s="1"/>
    </row>
    <row r="81" spans="1:9" ht="15.75" customHeight="1">
      <c r="A81" s="1"/>
      <c r="B81" s="1"/>
      <c r="D81" s="1"/>
      <c r="E81" s="1"/>
      <c r="F81" s="1"/>
      <c r="G81" s="1"/>
      <c r="H81" s="1"/>
      <c r="I81" s="1"/>
    </row>
    <row r="82" spans="1:9" ht="15.75" customHeight="1">
      <c r="A82" s="1"/>
      <c r="B82" s="1"/>
      <c r="D82" s="1"/>
      <c r="E82" s="1"/>
      <c r="F82" s="1"/>
      <c r="G82" s="1"/>
      <c r="H82" s="1"/>
      <c r="I82" s="1"/>
    </row>
    <row r="83" spans="1:9" ht="15.75" customHeight="1">
      <c r="A83" s="1"/>
      <c r="B83" s="1"/>
      <c r="D83" s="1"/>
      <c r="E83" s="1"/>
      <c r="F83" s="1"/>
      <c r="G83" s="1"/>
      <c r="H83" s="1"/>
      <c r="I83" s="1"/>
    </row>
    <row r="84" spans="1:9" ht="15.75" customHeight="1">
      <c r="A84" s="1"/>
      <c r="B84" s="1"/>
      <c r="D84" s="1"/>
      <c r="E84" s="1"/>
      <c r="F84" s="1"/>
      <c r="G84" s="1"/>
      <c r="H84" s="1"/>
      <c r="I84" s="1"/>
    </row>
    <row r="85" spans="1:9" ht="15.75" customHeight="1">
      <c r="A85" s="1"/>
      <c r="B85" s="1"/>
      <c r="D85" s="1"/>
      <c r="E85" s="1"/>
      <c r="F85" s="1"/>
      <c r="G85" s="1"/>
      <c r="H85" s="1"/>
      <c r="I85" s="1"/>
    </row>
    <row r="86" spans="1:9" ht="15.75" customHeight="1">
      <c r="A86" s="1"/>
      <c r="B86" s="1"/>
      <c r="D86" s="1"/>
      <c r="E86" s="1"/>
      <c r="F86" s="1"/>
      <c r="G86" s="1"/>
      <c r="H86" s="1"/>
      <c r="I86" s="1"/>
    </row>
    <row r="87" spans="1:9" ht="15.75" customHeight="1">
      <c r="A87" s="1"/>
      <c r="B87" s="1"/>
      <c r="D87" s="1"/>
      <c r="E87" s="1"/>
      <c r="F87" s="1"/>
      <c r="G87" s="1"/>
      <c r="H87" s="1"/>
      <c r="I87" s="1"/>
    </row>
    <row r="88" spans="1:9" ht="15.75" customHeight="1">
      <c r="A88" s="1"/>
      <c r="B88" s="1"/>
      <c r="D88" s="1"/>
      <c r="E88" s="1"/>
      <c r="F88" s="1"/>
      <c r="G88" s="1"/>
      <c r="H88" s="1"/>
      <c r="I88" s="1"/>
    </row>
    <row r="89" spans="1:9" ht="15.75" customHeight="1">
      <c r="A89" s="1"/>
      <c r="B89" s="1"/>
      <c r="D89" s="1"/>
      <c r="E89" s="1"/>
      <c r="F89" s="1"/>
      <c r="G89" s="1"/>
      <c r="H89" s="1"/>
      <c r="I89" s="1"/>
    </row>
    <row r="90" spans="1:9" ht="15.75" customHeight="1">
      <c r="A90" s="1"/>
      <c r="B90" s="1"/>
      <c r="D90" s="1"/>
      <c r="E90" s="1"/>
      <c r="F90" s="1"/>
      <c r="G90" s="1"/>
      <c r="H90" s="1"/>
      <c r="I90" s="1"/>
    </row>
    <row r="91" spans="1:9" ht="15.75" customHeight="1">
      <c r="A91" s="1"/>
      <c r="B91" s="1"/>
      <c r="D91" s="1"/>
      <c r="E91" s="1"/>
      <c r="F91" s="1"/>
      <c r="G91" s="1"/>
      <c r="H91" s="1"/>
      <c r="I91" s="1"/>
    </row>
    <row r="92" spans="1:9" ht="15.75" customHeight="1">
      <c r="A92" s="1"/>
      <c r="B92" s="1"/>
      <c r="D92" s="1"/>
      <c r="E92" s="1"/>
      <c r="F92" s="1"/>
      <c r="G92" s="1"/>
      <c r="H92" s="1"/>
      <c r="I92" s="1"/>
    </row>
    <row r="93" spans="1:9" ht="15.75" customHeight="1">
      <c r="A93" s="1"/>
      <c r="B93" s="1"/>
      <c r="D93" s="1"/>
      <c r="E93" s="1"/>
      <c r="F93" s="1"/>
      <c r="G93" s="1"/>
      <c r="H93" s="1"/>
      <c r="I93" s="1"/>
    </row>
    <row r="94" spans="1:9" ht="15.75" customHeight="1">
      <c r="A94" s="1"/>
      <c r="B94" s="1"/>
      <c r="D94" s="1"/>
      <c r="E94" s="1"/>
      <c r="F94" s="1"/>
      <c r="G94" s="1"/>
      <c r="H94" s="1"/>
      <c r="I94" s="1"/>
    </row>
    <row r="95" spans="1:9" ht="15.75" customHeight="1">
      <c r="A95" s="1"/>
      <c r="B95" s="1"/>
      <c r="D95" s="1"/>
      <c r="E95" s="1"/>
      <c r="F95" s="1"/>
      <c r="G95" s="1"/>
      <c r="H95" s="1"/>
      <c r="I95" s="1"/>
    </row>
    <row r="96" spans="1:9" ht="15.75" customHeight="1">
      <c r="A96" s="1"/>
      <c r="B96" s="1"/>
      <c r="D96" s="1"/>
      <c r="E96" s="1"/>
      <c r="F96" s="1"/>
      <c r="G96" s="1"/>
      <c r="H96" s="1"/>
      <c r="I96" s="1"/>
    </row>
    <row r="97" spans="1:9" ht="15.75" customHeight="1">
      <c r="A97" s="1"/>
      <c r="B97" s="1"/>
      <c r="D97" s="1"/>
      <c r="E97" s="1"/>
      <c r="F97" s="1"/>
      <c r="G97" s="1"/>
      <c r="H97" s="1"/>
      <c r="I97" s="1"/>
    </row>
    <row r="98" spans="1:9" ht="15.75" customHeight="1">
      <c r="A98" s="1"/>
      <c r="B98" s="1"/>
      <c r="D98" s="1"/>
      <c r="E98" s="1"/>
      <c r="F98" s="1"/>
      <c r="G98" s="1"/>
      <c r="H98" s="1"/>
      <c r="I98" s="1"/>
    </row>
    <row r="99" spans="1:9" ht="15.75" customHeight="1">
      <c r="A99" s="1"/>
      <c r="B99" s="1"/>
      <c r="D99" s="1"/>
      <c r="E99" s="1"/>
      <c r="F99" s="1"/>
      <c r="G99" s="1"/>
      <c r="H99" s="1"/>
      <c r="I99" s="1"/>
    </row>
    <row r="100" spans="1:9" ht="15.75" customHeight="1">
      <c r="A100" s="1"/>
      <c r="B100" s="1"/>
      <c r="D100" s="1"/>
      <c r="E100" s="1"/>
      <c r="F100" s="1"/>
      <c r="G100" s="1"/>
      <c r="H100" s="1"/>
      <c r="I100" s="1"/>
    </row>
    <row r="101" spans="1:9" ht="15.75" customHeight="1">
      <c r="A101" s="1"/>
      <c r="B101" s="1"/>
      <c r="D101" s="3"/>
      <c r="E101" s="1"/>
      <c r="F101" s="3"/>
      <c r="G101" s="1"/>
      <c r="H101" s="1"/>
      <c r="I101" s="1"/>
    </row>
    <row r="102" spans="1:9" ht="15.75" customHeight="1">
      <c r="A102" s="1"/>
      <c r="B102" s="1"/>
      <c r="D102" s="3"/>
      <c r="E102" s="1"/>
      <c r="F102" s="3"/>
      <c r="G102" s="1"/>
      <c r="H102" s="1"/>
      <c r="I102" s="1"/>
    </row>
    <row r="103" spans="1:9" ht="15.75" customHeight="1">
      <c r="A103" s="1"/>
      <c r="B103" s="1"/>
      <c r="D103" s="3"/>
      <c r="E103" s="1"/>
      <c r="F103" s="3"/>
      <c r="G103" s="1"/>
      <c r="H103" s="1"/>
      <c r="I103" s="1"/>
    </row>
    <row r="104" spans="1:9" ht="15.75" customHeight="1">
      <c r="A104" s="1"/>
      <c r="B104" s="1"/>
      <c r="D104" s="3"/>
      <c r="E104" s="1"/>
      <c r="F104" s="3"/>
      <c r="G104" s="1"/>
      <c r="H104" s="1"/>
      <c r="I104" s="1"/>
    </row>
    <row r="105" spans="1:9" ht="15.75" customHeight="1">
      <c r="A105" s="1"/>
      <c r="B105" s="1"/>
      <c r="D105" s="3"/>
      <c r="E105" s="1"/>
      <c r="F105" s="1"/>
      <c r="G105" s="1"/>
      <c r="H105" s="1"/>
      <c r="I105" s="1"/>
    </row>
    <row r="106" spans="1:9" ht="15.75" customHeight="1">
      <c r="A106" s="1"/>
      <c r="B106" s="1"/>
      <c r="D106" s="1"/>
      <c r="E106" s="1"/>
      <c r="F106" s="1"/>
      <c r="G106" s="1"/>
      <c r="H106" s="1"/>
      <c r="I106" s="1"/>
    </row>
    <row r="107" spans="1:9" ht="15.75" customHeight="1"/>
    <row r="108" spans="1:9" ht="15.75" customHeight="1"/>
    <row r="109" spans="1:9" ht="15.75" customHeight="1"/>
    <row r="110" spans="1:9" ht="15.75" customHeight="1"/>
    <row r="111" spans="1:9" ht="15.75" customHeight="1"/>
    <row r="112" spans="1:9"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10:I60" xr:uid="{00000000-0009-0000-0000-000004000000}"/>
  <mergeCells count="15">
    <mergeCell ref="B68:F68"/>
    <mergeCell ref="B69:F69"/>
    <mergeCell ref="B70:F70"/>
    <mergeCell ref="B1:I1"/>
    <mergeCell ref="B2:I2"/>
    <mergeCell ref="B3:I3"/>
    <mergeCell ref="B4:I4"/>
    <mergeCell ref="B5:I5"/>
    <mergeCell ref="B7:I7"/>
    <mergeCell ref="B9:H9"/>
    <mergeCell ref="B63:H63"/>
    <mergeCell ref="B64:F64"/>
    <mergeCell ref="B65:F65"/>
    <mergeCell ref="B66:F66"/>
    <mergeCell ref="B67:F67"/>
  </mergeCells>
  <conditionalFormatting sqref="E13 E17">
    <cfRule type="containsBlanks" dxfId="113" priority="1">
      <formula>LEN(TRIM(E13))=0</formula>
    </cfRule>
  </conditionalFormatting>
  <conditionalFormatting sqref="E13 E17">
    <cfRule type="expression" dxfId="112" priority="2">
      <formula>NOT(ISERROR(SEARCH(($B$69),(E13))))</formula>
    </cfRule>
  </conditionalFormatting>
  <conditionalFormatting sqref="E13 E17">
    <cfRule type="expression" dxfId="111" priority="3">
      <formula>NOT(ISERROR(SEARCH(($B$68),(E13))))</formula>
    </cfRule>
  </conditionalFormatting>
  <conditionalFormatting sqref="E13 E17">
    <cfRule type="expression" dxfId="110" priority="4">
      <formula>NOT(ISERROR(SEARCH(($B$67),(E13))))</formula>
    </cfRule>
  </conditionalFormatting>
  <conditionalFormatting sqref="E13 E17">
    <cfRule type="expression" dxfId="109" priority="5">
      <formula>NOT(ISERROR(SEARCH(($B$66),(E13))))</formula>
    </cfRule>
  </conditionalFormatting>
  <conditionalFormatting sqref="E13 E17">
    <cfRule type="containsBlanks" dxfId="108" priority="6">
      <formula>LEN(TRIM(E13))=0</formula>
    </cfRule>
  </conditionalFormatting>
  <conditionalFormatting sqref="E13 E17">
    <cfRule type="expression" dxfId="107" priority="7">
      <formula>NOT(ISERROR(SEARCH(($B$69),(E13))))</formula>
    </cfRule>
  </conditionalFormatting>
  <conditionalFormatting sqref="E13 E17">
    <cfRule type="expression" dxfId="106" priority="8">
      <formula>NOT(ISERROR(SEARCH(($B$68),(E13))))</formula>
    </cfRule>
  </conditionalFormatting>
  <conditionalFormatting sqref="E13 E17">
    <cfRule type="expression" dxfId="105" priority="9">
      <formula>NOT(ISERROR(SEARCH(($B$67),(E13))))</formula>
    </cfRule>
  </conditionalFormatting>
  <conditionalFormatting sqref="E13 E17">
    <cfRule type="expression" dxfId="104" priority="10">
      <formula>NOT(ISERROR(SEARCH(($B$66),(E13))))</formula>
    </cfRule>
  </conditionalFormatting>
  <conditionalFormatting sqref="E13 E17">
    <cfRule type="expression" dxfId="103" priority="11">
      <formula>NOT(ISERROR(SEARCH(($B$65),(E13))))</formula>
    </cfRule>
  </conditionalFormatting>
  <conditionalFormatting sqref="E13 E17">
    <cfRule type="expression" dxfId="102" priority="12">
      <formula>NOT(ISERROR(SEARCH(($B$65),(E13))))</formula>
    </cfRule>
  </conditionalFormatting>
  <conditionalFormatting sqref="E11:E60">
    <cfRule type="expression" dxfId="101" priority="13">
      <formula>NOT(ISERROR(SEARCH(($B$65),(E11))))</formula>
    </cfRule>
  </conditionalFormatting>
  <conditionalFormatting sqref="E11:E60">
    <cfRule type="expression" dxfId="100" priority="14">
      <formula>NOT(ISERROR(SEARCH(($B$66),(E11))))</formula>
    </cfRule>
  </conditionalFormatting>
  <conditionalFormatting sqref="E11:E60">
    <cfRule type="expression" dxfId="99" priority="15">
      <formula>NOT(ISERROR(SEARCH(($B$67),(E11))))</formula>
    </cfRule>
  </conditionalFormatting>
  <conditionalFormatting sqref="E11:E60">
    <cfRule type="expression" dxfId="98" priority="16">
      <formula>NOT(ISERROR(SEARCH(($B$68),(E11))))</formula>
    </cfRule>
  </conditionalFormatting>
  <conditionalFormatting sqref="E11:E60">
    <cfRule type="expression" dxfId="97" priority="17">
      <formula>NOT(ISERROR(SEARCH(($B$69),(E11))))</formula>
    </cfRule>
  </conditionalFormatting>
  <conditionalFormatting sqref="E11:E60">
    <cfRule type="containsBlanks" dxfId="96" priority="18">
      <formula>LEN(TRIM(E11))=0</formula>
    </cfRule>
  </conditionalFormatting>
  <conditionalFormatting sqref="C11:C60">
    <cfRule type="expression" dxfId="95" priority="19">
      <formula>AND(ISNUMBER(C11),TRUNC(C11)&lt;TODAY())</formula>
    </cfRule>
  </conditionalFormatting>
  <conditionalFormatting sqref="E13 E17">
    <cfRule type="containsBlanks" dxfId="94" priority="20">
      <formula>LEN(TRIM(E13))=0</formula>
    </cfRule>
  </conditionalFormatting>
  <conditionalFormatting sqref="E13 E17">
    <cfRule type="expression" dxfId="93" priority="21">
      <formula>NOT(ISERROR(SEARCH(($B$69),(E13))))</formula>
    </cfRule>
  </conditionalFormatting>
  <conditionalFormatting sqref="E13 E17">
    <cfRule type="expression" dxfId="92" priority="22">
      <formula>NOT(ISERROR(SEARCH(($B$68),(E13))))</formula>
    </cfRule>
  </conditionalFormatting>
  <conditionalFormatting sqref="E13 E17">
    <cfRule type="expression" dxfId="91" priority="23">
      <formula>NOT(ISERROR(SEARCH(($B$67),(E13))))</formula>
    </cfRule>
  </conditionalFormatting>
  <conditionalFormatting sqref="E13 E17">
    <cfRule type="expression" dxfId="90" priority="24">
      <formula>NOT(ISERROR(SEARCH(($B$66),(E13))))</formula>
    </cfRule>
  </conditionalFormatting>
  <conditionalFormatting sqref="E13 E17">
    <cfRule type="containsBlanks" dxfId="89" priority="25">
      <formula>LEN(TRIM(E13))=0</formula>
    </cfRule>
  </conditionalFormatting>
  <conditionalFormatting sqref="E13 E17">
    <cfRule type="expression" dxfId="88" priority="26">
      <formula>NOT(ISERROR(SEARCH(($B$69),(E13))))</formula>
    </cfRule>
  </conditionalFormatting>
  <conditionalFormatting sqref="E13 E17">
    <cfRule type="expression" dxfId="87" priority="27">
      <formula>NOT(ISERROR(SEARCH(($B$68),(E13))))</formula>
    </cfRule>
  </conditionalFormatting>
  <conditionalFormatting sqref="E13 E17">
    <cfRule type="expression" dxfId="86" priority="28">
      <formula>NOT(ISERROR(SEARCH(($B$67),(E13))))</formula>
    </cfRule>
  </conditionalFormatting>
  <conditionalFormatting sqref="E13 E17">
    <cfRule type="expression" dxfId="85" priority="29">
      <formula>NOT(ISERROR(SEARCH(($B$66),(E13))))</formula>
    </cfRule>
  </conditionalFormatting>
  <conditionalFormatting sqref="E13 E17">
    <cfRule type="expression" dxfId="84" priority="30">
      <formula>NOT(ISERROR(SEARCH(($B$65),(E13))))</formula>
    </cfRule>
  </conditionalFormatting>
  <conditionalFormatting sqref="E13 E17">
    <cfRule type="expression" dxfId="83" priority="31">
      <formula>NOT(ISERROR(SEARCH(($B$65),(E13))))</formula>
    </cfRule>
  </conditionalFormatting>
  <conditionalFormatting sqref="E11:E60">
    <cfRule type="expression" dxfId="82" priority="32">
      <formula>NOT(ISERROR(SEARCH(($B$65),(E11))))</formula>
    </cfRule>
  </conditionalFormatting>
  <conditionalFormatting sqref="E11:E60">
    <cfRule type="expression" dxfId="81" priority="33">
      <formula>NOT(ISERROR(SEARCH(($B$66),(E11))))</formula>
    </cfRule>
  </conditionalFormatting>
  <conditionalFormatting sqref="E11:E60">
    <cfRule type="expression" dxfId="80" priority="34">
      <formula>NOT(ISERROR(SEARCH(($B$67),(E11))))</formula>
    </cfRule>
  </conditionalFormatting>
  <conditionalFormatting sqref="E11:E60">
    <cfRule type="expression" dxfId="79" priority="35">
      <formula>NOT(ISERROR(SEARCH(($B$68),(E11))))</formula>
    </cfRule>
  </conditionalFormatting>
  <conditionalFormatting sqref="E11:E60">
    <cfRule type="expression" dxfId="78" priority="36">
      <formula>NOT(ISERROR(SEARCH(($B$69),(E11))))</formula>
    </cfRule>
  </conditionalFormatting>
  <conditionalFormatting sqref="E11:E60">
    <cfRule type="containsBlanks" dxfId="77" priority="37">
      <formula>LEN(TRIM(E11))=0</formula>
    </cfRule>
  </conditionalFormatting>
  <conditionalFormatting sqref="C11:C60">
    <cfRule type="expression" dxfId="76" priority="38">
      <formula>AND(ISNUMBER(C11),TRUNC(C11)&lt;TODAY())</formula>
    </cfRule>
  </conditionalFormatting>
  <dataValidations count="1">
    <dataValidation type="list" allowBlank="1" showErrorMessage="1" sqref="C11:C60" xr:uid="{00000000-0002-0000-0400-000000000000}">
      <formula1>$J$1:$J$28</formula1>
    </dataValidation>
  </dataValidations>
  <pageMargins left="0.75" right="0.75" top="1" bottom="1" header="0" footer="0"/>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400-000001000000}">
          <x14:formula1>
            <xm:f>'Dados do Projeto'!$M$101:$M$104</xm:f>
          </x14:formula1>
          <xm:sqref>F11:F60</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B6D7A8"/>
  </sheetPr>
  <dimension ref="A1:T1000"/>
  <sheetViews>
    <sheetView workbookViewId="0">
      <pane ySplit="1" topLeftCell="A13" activePane="bottomLeft" state="frozen"/>
      <selection pane="bottomLeft" activeCell="G26" sqref="G26"/>
    </sheetView>
  </sheetViews>
  <sheetFormatPr defaultColWidth="12.7109375" defaultRowHeight="15" customHeight="1"/>
  <cols>
    <col min="1" max="1" width="1.28515625" customWidth="1"/>
    <col min="2" max="2" width="5.42578125" customWidth="1"/>
    <col min="3" max="3" width="14.42578125" customWidth="1"/>
    <col min="4" max="4" width="29.7109375" customWidth="1"/>
    <col min="5" max="5" width="21.42578125" customWidth="1"/>
    <col min="6" max="6" width="16.42578125" customWidth="1"/>
    <col min="7" max="7" width="21.42578125" customWidth="1"/>
    <col min="8" max="8" width="17.85546875" customWidth="1"/>
    <col min="9" max="9" width="39.85546875" customWidth="1"/>
    <col min="10" max="10" width="14.42578125" hidden="1" customWidth="1"/>
    <col min="11" max="26" width="14.42578125" customWidth="1"/>
  </cols>
  <sheetData>
    <row r="1" spans="1:20" ht="24.75" customHeight="1">
      <c r="A1" s="14"/>
      <c r="B1" s="62" t="s">
        <v>0</v>
      </c>
      <c r="C1" s="76"/>
      <c r="D1" s="76"/>
      <c r="E1" s="76"/>
      <c r="F1" s="76"/>
      <c r="G1" s="76"/>
      <c r="H1" s="76"/>
      <c r="I1" s="77"/>
      <c r="J1" s="15">
        <f>Planejamento!C15</f>
        <v>45236</v>
      </c>
    </row>
    <row r="2" spans="1:20" ht="18" customHeight="1">
      <c r="A2" s="1"/>
      <c r="B2" s="63" t="s">
        <v>1</v>
      </c>
      <c r="C2" s="78"/>
      <c r="D2" s="78"/>
      <c r="E2" s="78"/>
      <c r="F2" s="78"/>
      <c r="G2" s="78"/>
      <c r="H2" s="78"/>
      <c r="I2" s="79"/>
      <c r="J2" s="15">
        <f t="shared" ref="J2:J21" si="0">J1+1</f>
        <v>45237</v>
      </c>
    </row>
    <row r="3" spans="1:20" ht="15.75" customHeight="1">
      <c r="A3" s="1"/>
      <c r="B3" s="64" t="s">
        <v>2</v>
      </c>
      <c r="C3" s="78"/>
      <c r="D3" s="78"/>
      <c r="E3" s="78"/>
      <c r="F3" s="78"/>
      <c r="G3" s="78"/>
      <c r="H3" s="78"/>
      <c r="I3" s="79"/>
      <c r="J3" s="15">
        <f t="shared" si="0"/>
        <v>45238</v>
      </c>
    </row>
    <row r="4" spans="1:20" ht="15.75" customHeight="1">
      <c r="A4" s="1"/>
      <c r="B4" s="65" t="s">
        <v>3</v>
      </c>
      <c r="C4" s="80"/>
      <c r="D4" s="80"/>
      <c r="E4" s="80"/>
      <c r="F4" s="80"/>
      <c r="G4" s="80"/>
      <c r="H4" s="80"/>
      <c r="I4" s="81"/>
      <c r="J4" s="15">
        <f t="shared" si="0"/>
        <v>45239</v>
      </c>
    </row>
    <row r="5" spans="1:20" ht="15.75" customHeight="1">
      <c r="A5" s="1"/>
      <c r="B5" s="64" t="s">
        <v>4</v>
      </c>
      <c r="C5" s="78"/>
      <c r="D5" s="78"/>
      <c r="E5" s="78"/>
      <c r="F5" s="78"/>
      <c r="G5" s="78"/>
      <c r="H5" s="78"/>
      <c r="I5" s="79"/>
      <c r="J5" s="15">
        <f t="shared" si="0"/>
        <v>45240</v>
      </c>
    </row>
    <row r="6" spans="1:20" ht="15.75" customHeight="1">
      <c r="A6" s="1"/>
      <c r="B6" s="1"/>
      <c r="D6" s="1"/>
      <c r="E6" s="1"/>
      <c r="F6" s="1"/>
      <c r="G6" s="1"/>
      <c r="H6" s="1"/>
      <c r="I6" s="1"/>
      <c r="J6" s="15">
        <f t="shared" si="0"/>
        <v>45241</v>
      </c>
    </row>
    <row r="7" spans="1:20" ht="22.5" customHeight="1">
      <c r="A7" s="1"/>
      <c r="B7" s="75" t="str">
        <f>'Dados do Projeto'!B7</f>
        <v>Agencia de Viagens</v>
      </c>
      <c r="C7" s="82"/>
      <c r="D7" s="82"/>
      <c r="E7" s="82"/>
      <c r="F7" s="82"/>
      <c r="G7" s="82"/>
      <c r="H7" s="82"/>
      <c r="I7" s="83"/>
      <c r="J7" s="15">
        <f t="shared" si="0"/>
        <v>45242</v>
      </c>
    </row>
    <row r="8" spans="1:20" ht="15.75" customHeight="1">
      <c r="A8" s="1"/>
      <c r="B8" s="1"/>
      <c r="D8" s="1"/>
      <c r="E8" s="1"/>
      <c r="F8" s="1"/>
      <c r="G8" s="1"/>
      <c r="H8" s="1"/>
      <c r="I8" s="1"/>
      <c r="J8" s="15">
        <f t="shared" si="0"/>
        <v>45243</v>
      </c>
    </row>
    <row r="9" spans="1:20" ht="15.75" customHeight="1">
      <c r="A9" s="1"/>
      <c r="B9" s="73" t="s">
        <v>111</v>
      </c>
      <c r="C9" s="82"/>
      <c r="D9" s="82"/>
      <c r="E9" s="82"/>
      <c r="F9" s="82"/>
      <c r="G9" s="82"/>
      <c r="H9" s="83"/>
      <c r="I9" s="45" t="s">
        <v>46</v>
      </c>
      <c r="J9" s="15">
        <f t="shared" si="0"/>
        <v>45244</v>
      </c>
    </row>
    <row r="10" spans="1:20" ht="15.75" customHeight="1">
      <c r="A10" s="1"/>
      <c r="B10" s="17" t="s">
        <v>32</v>
      </c>
      <c r="C10" s="17" t="s">
        <v>47</v>
      </c>
      <c r="D10" s="17" t="s">
        <v>48</v>
      </c>
      <c r="E10" s="17" t="s">
        <v>49</v>
      </c>
      <c r="F10" s="17" t="s">
        <v>50</v>
      </c>
      <c r="G10" s="17" t="s">
        <v>51</v>
      </c>
      <c r="H10" s="17" t="s">
        <v>52</v>
      </c>
      <c r="I10" s="27" t="s">
        <v>53</v>
      </c>
      <c r="J10" s="15">
        <f t="shared" si="0"/>
        <v>45245</v>
      </c>
    </row>
    <row r="11" spans="1:20" ht="48.75" customHeight="1">
      <c r="A11" s="4"/>
      <c r="B11" s="18">
        <v>1</v>
      </c>
      <c r="C11" s="19">
        <v>45245</v>
      </c>
      <c r="D11" s="20" t="s">
        <v>112</v>
      </c>
      <c r="E11" s="21" t="s">
        <v>55</v>
      </c>
      <c r="F11" s="21" t="s">
        <v>21</v>
      </c>
      <c r="G11" s="22">
        <v>15</v>
      </c>
      <c r="H11" s="22">
        <v>0</v>
      </c>
      <c r="I11" s="21"/>
      <c r="J11" s="15">
        <f t="shared" si="0"/>
        <v>45246</v>
      </c>
      <c r="K11" s="4"/>
      <c r="L11" s="4"/>
      <c r="M11" s="4"/>
      <c r="N11" s="4"/>
      <c r="O11" s="4"/>
      <c r="P11" s="4"/>
      <c r="Q11" s="4"/>
      <c r="R11" s="4"/>
      <c r="S11" s="4"/>
      <c r="T11" s="4"/>
    </row>
    <row r="12" spans="1:20" ht="50.25" customHeight="1">
      <c r="A12" s="1"/>
      <c r="B12" s="18">
        <v>2</v>
      </c>
      <c r="C12" s="19">
        <v>45239</v>
      </c>
      <c r="D12" s="20" t="s">
        <v>113</v>
      </c>
      <c r="E12" s="21" t="s">
        <v>114</v>
      </c>
      <c r="F12" s="21" t="s">
        <v>21</v>
      </c>
      <c r="G12" s="22">
        <v>8</v>
      </c>
      <c r="H12" s="22">
        <v>0</v>
      </c>
      <c r="I12" s="21"/>
      <c r="J12" s="15">
        <f t="shared" si="0"/>
        <v>45247</v>
      </c>
    </row>
    <row r="13" spans="1:20" ht="52.5" customHeight="1">
      <c r="A13" s="1"/>
      <c r="B13" s="18">
        <v>3</v>
      </c>
      <c r="C13" s="19">
        <v>45242</v>
      </c>
      <c r="D13" s="20" t="s">
        <v>115</v>
      </c>
      <c r="E13" s="21" t="s">
        <v>116</v>
      </c>
      <c r="F13" s="21" t="s">
        <v>21</v>
      </c>
      <c r="G13" s="22">
        <v>10</v>
      </c>
      <c r="H13" s="22">
        <v>0</v>
      </c>
      <c r="I13" s="21"/>
      <c r="J13" s="15">
        <f t="shared" si="0"/>
        <v>45248</v>
      </c>
    </row>
    <row r="14" spans="1:20" ht="51" customHeight="1">
      <c r="A14" s="1"/>
      <c r="B14" s="18">
        <v>4</v>
      </c>
      <c r="C14" s="19">
        <v>45243</v>
      </c>
      <c r="D14" s="20" t="s">
        <v>117</v>
      </c>
      <c r="E14" s="21" t="s">
        <v>118</v>
      </c>
      <c r="F14" s="21" t="s">
        <v>21</v>
      </c>
      <c r="G14" s="22">
        <v>10</v>
      </c>
      <c r="H14" s="22">
        <v>0</v>
      </c>
      <c r="I14" s="29"/>
      <c r="J14" s="15">
        <f t="shared" si="0"/>
        <v>45249</v>
      </c>
    </row>
    <row r="15" spans="1:20" ht="37.5" customHeight="1">
      <c r="A15" s="1"/>
      <c r="B15" s="18">
        <v>5</v>
      </c>
      <c r="C15" s="19">
        <v>45244</v>
      </c>
      <c r="D15" s="20" t="s">
        <v>119</v>
      </c>
      <c r="E15" s="21" t="s">
        <v>114</v>
      </c>
      <c r="F15" s="21" t="s">
        <v>21</v>
      </c>
      <c r="G15" s="22">
        <v>10</v>
      </c>
      <c r="H15" s="22">
        <v>0</v>
      </c>
      <c r="I15" s="29"/>
      <c r="J15" s="15">
        <f t="shared" si="0"/>
        <v>45250</v>
      </c>
    </row>
    <row r="16" spans="1:20" ht="37.5" customHeight="1">
      <c r="A16" s="1"/>
      <c r="B16" s="18">
        <v>6</v>
      </c>
      <c r="C16" s="19">
        <v>45246</v>
      </c>
      <c r="D16" s="20" t="s">
        <v>120</v>
      </c>
      <c r="E16" s="21" t="s">
        <v>55</v>
      </c>
      <c r="F16" s="21" t="s">
        <v>21</v>
      </c>
      <c r="G16" s="22">
        <v>30</v>
      </c>
      <c r="H16" s="22">
        <v>0</v>
      </c>
      <c r="I16" s="29"/>
      <c r="J16" s="15">
        <f t="shared" si="0"/>
        <v>45251</v>
      </c>
    </row>
    <row r="17" spans="1:10" ht="37.5" customHeight="1">
      <c r="A17" s="1"/>
      <c r="B17" s="18">
        <v>7</v>
      </c>
      <c r="C17" s="19">
        <v>45250</v>
      </c>
      <c r="D17" s="20" t="s">
        <v>121</v>
      </c>
      <c r="E17" s="21" t="s">
        <v>122</v>
      </c>
      <c r="F17" s="21" t="s">
        <v>21</v>
      </c>
      <c r="G17" s="22">
        <v>8</v>
      </c>
      <c r="H17" s="22">
        <v>0</v>
      </c>
      <c r="I17" s="29"/>
      <c r="J17" s="15">
        <f t="shared" si="0"/>
        <v>45252</v>
      </c>
    </row>
    <row r="18" spans="1:10" ht="37.5" customHeight="1">
      <c r="A18" s="1"/>
      <c r="B18" s="18">
        <v>8</v>
      </c>
      <c r="C18" s="19">
        <v>45252</v>
      </c>
      <c r="D18" s="20" t="s">
        <v>123</v>
      </c>
      <c r="E18" s="21" t="s">
        <v>55</v>
      </c>
      <c r="F18" s="21" t="s">
        <v>21</v>
      </c>
      <c r="G18" s="22">
        <v>10</v>
      </c>
      <c r="H18" s="22">
        <v>0</v>
      </c>
      <c r="I18" s="29"/>
      <c r="J18" s="15">
        <f t="shared" si="0"/>
        <v>45253</v>
      </c>
    </row>
    <row r="19" spans="1:10" ht="37.5" customHeight="1">
      <c r="A19" s="1"/>
      <c r="B19" s="18">
        <v>9</v>
      </c>
      <c r="C19" s="19">
        <v>45254</v>
      </c>
      <c r="D19" s="20" t="s">
        <v>124</v>
      </c>
      <c r="E19" s="21" t="s">
        <v>55</v>
      </c>
      <c r="F19" s="21" t="s">
        <v>21</v>
      </c>
      <c r="G19" s="22">
        <v>10</v>
      </c>
      <c r="H19" s="22">
        <v>0</v>
      </c>
      <c r="I19" s="29"/>
      <c r="J19" s="15">
        <f t="shared" si="0"/>
        <v>45254</v>
      </c>
    </row>
    <row r="20" spans="1:10" ht="37.5" customHeight="1">
      <c r="A20" s="1"/>
      <c r="B20" s="18">
        <v>10</v>
      </c>
      <c r="C20" s="19">
        <v>45254</v>
      </c>
      <c r="D20" s="20" t="s">
        <v>125</v>
      </c>
      <c r="E20" s="21" t="s">
        <v>55</v>
      </c>
      <c r="F20" s="21" t="s">
        <v>21</v>
      </c>
      <c r="G20" s="22">
        <v>10</v>
      </c>
      <c r="H20" s="22">
        <v>0</v>
      </c>
      <c r="I20" s="29"/>
      <c r="J20" s="15">
        <f t="shared" si="0"/>
        <v>45255</v>
      </c>
    </row>
    <row r="21" spans="1:10" ht="37.5" customHeight="1">
      <c r="A21" s="1"/>
      <c r="B21" s="18">
        <v>11</v>
      </c>
      <c r="C21" s="19">
        <v>45255</v>
      </c>
      <c r="D21" s="20" t="s">
        <v>126</v>
      </c>
      <c r="E21" s="21" t="s">
        <v>55</v>
      </c>
      <c r="F21" s="21" t="s">
        <v>21</v>
      </c>
      <c r="G21" s="22">
        <v>10</v>
      </c>
      <c r="H21" s="22">
        <v>0</v>
      </c>
      <c r="I21" s="29"/>
      <c r="J21" s="15">
        <f t="shared" si="0"/>
        <v>45256</v>
      </c>
    </row>
    <row r="22" spans="1:10" ht="37.5" customHeight="1">
      <c r="A22" s="1"/>
      <c r="B22" s="18">
        <v>12</v>
      </c>
      <c r="C22" s="19"/>
      <c r="D22" s="21"/>
      <c r="E22" s="21"/>
      <c r="F22" s="21"/>
      <c r="G22" s="22">
        <v>0</v>
      </c>
      <c r="H22" s="22">
        <v>0</v>
      </c>
      <c r="I22" s="29"/>
      <c r="J22" s="15"/>
    </row>
    <row r="23" spans="1:10" ht="37.5" customHeight="1">
      <c r="A23" s="1"/>
      <c r="B23" s="18">
        <v>13</v>
      </c>
      <c r="C23" s="19"/>
      <c r="D23" s="21"/>
      <c r="E23" s="21"/>
      <c r="F23" s="21"/>
      <c r="G23" s="22">
        <v>0</v>
      </c>
      <c r="H23" s="22">
        <v>0</v>
      </c>
      <c r="I23" s="29"/>
      <c r="J23" s="15"/>
    </row>
    <row r="24" spans="1:10" ht="37.5" customHeight="1">
      <c r="A24" s="1"/>
      <c r="B24" s="18">
        <v>14</v>
      </c>
      <c r="C24" s="19"/>
      <c r="D24" s="21"/>
      <c r="E24" s="21"/>
      <c r="F24" s="21"/>
      <c r="G24" s="22">
        <v>0</v>
      </c>
      <c r="H24" s="22">
        <v>0</v>
      </c>
      <c r="I24" s="29"/>
      <c r="J24" s="15"/>
    </row>
    <row r="25" spans="1:10" ht="37.5" customHeight="1">
      <c r="A25" s="1"/>
      <c r="B25" s="18">
        <v>15</v>
      </c>
      <c r="C25" s="19"/>
      <c r="D25" s="21"/>
      <c r="E25" s="21"/>
      <c r="F25" s="21"/>
      <c r="G25" s="22">
        <v>0</v>
      </c>
      <c r="H25" s="22">
        <v>0</v>
      </c>
      <c r="I25" s="29"/>
      <c r="J25" s="15"/>
    </row>
    <row r="26" spans="1:10" ht="37.5" customHeight="1">
      <c r="A26" s="1"/>
      <c r="B26" s="18">
        <v>16</v>
      </c>
      <c r="C26" s="19"/>
      <c r="D26" s="21"/>
      <c r="E26" s="21"/>
      <c r="F26" s="21"/>
      <c r="G26" s="22">
        <v>0</v>
      </c>
      <c r="H26" s="22">
        <v>0</v>
      </c>
      <c r="I26" s="29"/>
      <c r="J26" s="15"/>
    </row>
    <row r="27" spans="1:10" ht="37.5" customHeight="1">
      <c r="A27" s="1"/>
      <c r="B27" s="18">
        <v>17</v>
      </c>
      <c r="C27" s="19"/>
      <c r="D27" s="21"/>
      <c r="E27" s="21"/>
      <c r="F27" s="21"/>
      <c r="G27" s="22">
        <v>0</v>
      </c>
      <c r="H27" s="22">
        <v>0</v>
      </c>
      <c r="I27" s="29"/>
      <c r="J27" s="15"/>
    </row>
    <row r="28" spans="1:10" ht="37.5" customHeight="1">
      <c r="A28" s="1"/>
      <c r="B28" s="18">
        <v>18</v>
      </c>
      <c r="C28" s="19"/>
      <c r="D28" s="21"/>
      <c r="E28" s="21"/>
      <c r="F28" s="21"/>
      <c r="G28" s="22">
        <v>0</v>
      </c>
      <c r="H28" s="22">
        <v>0</v>
      </c>
      <c r="I28" s="29"/>
      <c r="J28" s="15"/>
    </row>
    <row r="29" spans="1:10" ht="37.5" customHeight="1">
      <c r="A29" s="1"/>
      <c r="B29" s="18">
        <v>19</v>
      </c>
      <c r="C29" s="19"/>
      <c r="D29" s="21"/>
      <c r="E29" s="21"/>
      <c r="F29" s="21"/>
      <c r="G29" s="22">
        <v>0</v>
      </c>
      <c r="H29" s="22">
        <v>0</v>
      </c>
      <c r="I29" s="29"/>
    </row>
    <row r="30" spans="1:10" ht="37.5" customHeight="1">
      <c r="A30" s="1"/>
      <c r="B30" s="18">
        <v>20</v>
      </c>
      <c r="C30" s="19"/>
      <c r="D30" s="21"/>
      <c r="E30" s="21"/>
      <c r="F30" s="21"/>
      <c r="G30" s="22">
        <v>0</v>
      </c>
      <c r="H30" s="22">
        <v>0</v>
      </c>
      <c r="I30" s="29"/>
    </row>
    <row r="31" spans="1:10" ht="37.5" customHeight="1">
      <c r="A31" s="1"/>
      <c r="B31" s="18">
        <v>21</v>
      </c>
      <c r="C31" s="19"/>
      <c r="D31" s="21"/>
      <c r="E31" s="21"/>
      <c r="F31" s="21"/>
      <c r="G31" s="22">
        <v>0</v>
      </c>
      <c r="H31" s="22">
        <v>0</v>
      </c>
      <c r="I31" s="29"/>
    </row>
    <row r="32" spans="1:10" ht="37.5" customHeight="1">
      <c r="A32" s="1"/>
      <c r="B32" s="18">
        <v>22</v>
      </c>
      <c r="C32" s="19"/>
      <c r="D32" s="21"/>
      <c r="E32" s="21"/>
      <c r="F32" s="21"/>
      <c r="G32" s="22">
        <v>0</v>
      </c>
      <c r="H32" s="22">
        <v>0</v>
      </c>
      <c r="I32" s="29"/>
    </row>
    <row r="33" spans="1:9" ht="37.5" customHeight="1">
      <c r="A33" s="1"/>
      <c r="B33" s="18">
        <v>23</v>
      </c>
      <c r="C33" s="19"/>
      <c r="D33" s="21"/>
      <c r="E33" s="21"/>
      <c r="F33" s="21"/>
      <c r="G33" s="22">
        <v>0</v>
      </c>
      <c r="H33" s="22">
        <v>0</v>
      </c>
      <c r="I33" s="29"/>
    </row>
    <row r="34" spans="1:9" ht="37.5" customHeight="1">
      <c r="A34" s="1"/>
      <c r="B34" s="18">
        <v>24</v>
      </c>
      <c r="C34" s="19"/>
      <c r="D34" s="21"/>
      <c r="E34" s="21"/>
      <c r="F34" s="21"/>
      <c r="G34" s="22">
        <v>0</v>
      </c>
      <c r="H34" s="22">
        <v>0</v>
      </c>
      <c r="I34" s="20"/>
    </row>
    <row r="35" spans="1:9" ht="37.5" customHeight="1">
      <c r="A35" s="1"/>
      <c r="B35" s="18">
        <v>25</v>
      </c>
      <c r="C35" s="19"/>
      <c r="D35" s="21"/>
      <c r="E35" s="21"/>
      <c r="F35" s="21"/>
      <c r="G35" s="22">
        <v>0</v>
      </c>
      <c r="H35" s="22">
        <v>0</v>
      </c>
      <c r="I35" s="20"/>
    </row>
    <row r="36" spans="1:9" ht="37.5" customHeight="1">
      <c r="A36" s="1"/>
      <c r="B36" s="18">
        <v>26</v>
      </c>
      <c r="C36" s="19"/>
      <c r="D36" s="21"/>
      <c r="E36" s="21"/>
      <c r="F36" s="21"/>
      <c r="G36" s="22">
        <v>0</v>
      </c>
      <c r="H36" s="22">
        <v>0</v>
      </c>
      <c r="I36" s="20"/>
    </row>
    <row r="37" spans="1:9" ht="37.5" customHeight="1">
      <c r="A37" s="1"/>
      <c r="B37" s="18">
        <v>27</v>
      </c>
      <c r="C37" s="19"/>
      <c r="D37" s="21"/>
      <c r="E37" s="21"/>
      <c r="F37" s="21"/>
      <c r="G37" s="22">
        <v>0</v>
      </c>
      <c r="H37" s="22">
        <v>0</v>
      </c>
      <c r="I37" s="20"/>
    </row>
    <row r="38" spans="1:9" ht="37.5" customHeight="1">
      <c r="A38" s="1"/>
      <c r="B38" s="18">
        <v>28</v>
      </c>
      <c r="C38" s="19"/>
      <c r="D38" s="21"/>
      <c r="E38" s="21"/>
      <c r="F38" s="21"/>
      <c r="G38" s="22">
        <v>0</v>
      </c>
      <c r="H38" s="22">
        <v>0</v>
      </c>
      <c r="I38" s="20"/>
    </row>
    <row r="39" spans="1:9" ht="37.5" customHeight="1">
      <c r="A39" s="1"/>
      <c r="B39" s="18">
        <v>29</v>
      </c>
      <c r="C39" s="19"/>
      <c r="D39" s="21"/>
      <c r="E39" s="21"/>
      <c r="F39" s="21"/>
      <c r="G39" s="22">
        <v>0</v>
      </c>
      <c r="H39" s="22">
        <v>0</v>
      </c>
      <c r="I39" s="20"/>
    </row>
    <row r="40" spans="1:9" ht="37.5" customHeight="1">
      <c r="A40" s="1"/>
      <c r="B40" s="18">
        <v>30</v>
      </c>
      <c r="C40" s="19"/>
      <c r="D40" s="21"/>
      <c r="E40" s="21"/>
      <c r="F40" s="21"/>
      <c r="G40" s="22">
        <v>0</v>
      </c>
      <c r="H40" s="22">
        <v>0</v>
      </c>
      <c r="I40" s="20"/>
    </row>
    <row r="41" spans="1:9" ht="37.5" customHeight="1">
      <c r="A41" s="1"/>
      <c r="B41" s="18">
        <v>31</v>
      </c>
      <c r="C41" s="19"/>
      <c r="D41" s="21"/>
      <c r="E41" s="21"/>
      <c r="F41" s="21"/>
      <c r="G41" s="22">
        <v>0</v>
      </c>
      <c r="H41" s="22">
        <v>0</v>
      </c>
      <c r="I41" s="20"/>
    </row>
    <row r="42" spans="1:9" ht="37.5" customHeight="1">
      <c r="A42" s="1"/>
      <c r="B42" s="18">
        <v>32</v>
      </c>
      <c r="C42" s="19"/>
      <c r="D42" s="21"/>
      <c r="E42" s="21"/>
      <c r="F42" s="21"/>
      <c r="G42" s="22">
        <v>0</v>
      </c>
      <c r="H42" s="22">
        <v>0</v>
      </c>
      <c r="I42" s="20"/>
    </row>
    <row r="43" spans="1:9" ht="37.5" customHeight="1">
      <c r="A43" s="1"/>
      <c r="B43" s="18">
        <v>33</v>
      </c>
      <c r="C43" s="19"/>
      <c r="D43" s="21"/>
      <c r="E43" s="21"/>
      <c r="F43" s="21"/>
      <c r="G43" s="22">
        <v>0</v>
      </c>
      <c r="H43" s="22">
        <v>0</v>
      </c>
      <c r="I43" s="20"/>
    </row>
    <row r="44" spans="1:9" ht="37.5" customHeight="1">
      <c r="A44" s="1"/>
      <c r="B44" s="18">
        <v>34</v>
      </c>
      <c r="C44" s="19"/>
      <c r="D44" s="21"/>
      <c r="E44" s="21"/>
      <c r="F44" s="21"/>
      <c r="G44" s="22">
        <v>0</v>
      </c>
      <c r="H44" s="22">
        <v>0</v>
      </c>
      <c r="I44" s="20"/>
    </row>
    <row r="45" spans="1:9" ht="37.5" customHeight="1">
      <c r="A45" s="1"/>
      <c r="B45" s="18">
        <v>35</v>
      </c>
      <c r="C45" s="19"/>
      <c r="D45" s="21"/>
      <c r="E45" s="21"/>
      <c r="F45" s="21"/>
      <c r="G45" s="22">
        <v>0</v>
      </c>
      <c r="H45" s="22">
        <v>0</v>
      </c>
      <c r="I45" s="20"/>
    </row>
    <row r="46" spans="1:9" ht="37.5" customHeight="1">
      <c r="A46" s="1"/>
      <c r="B46" s="18">
        <v>36</v>
      </c>
      <c r="C46" s="19"/>
      <c r="D46" s="21"/>
      <c r="E46" s="21"/>
      <c r="F46" s="21"/>
      <c r="G46" s="22">
        <v>0</v>
      </c>
      <c r="H46" s="22">
        <v>0</v>
      </c>
      <c r="I46" s="20"/>
    </row>
    <row r="47" spans="1:9" ht="37.5" customHeight="1">
      <c r="A47" s="1"/>
      <c r="B47" s="18">
        <v>37</v>
      </c>
      <c r="C47" s="19"/>
      <c r="D47" s="21"/>
      <c r="E47" s="21"/>
      <c r="F47" s="21"/>
      <c r="G47" s="22">
        <v>0</v>
      </c>
      <c r="H47" s="22">
        <v>0</v>
      </c>
      <c r="I47" s="20"/>
    </row>
    <row r="48" spans="1:9" ht="37.5" customHeight="1">
      <c r="A48" s="1"/>
      <c r="B48" s="18">
        <v>38</v>
      </c>
      <c r="C48" s="19"/>
      <c r="D48" s="21"/>
      <c r="E48" s="21"/>
      <c r="F48" s="21"/>
      <c r="G48" s="22">
        <v>0</v>
      </c>
      <c r="H48" s="22">
        <v>0</v>
      </c>
      <c r="I48" s="20"/>
    </row>
    <row r="49" spans="1:9" ht="37.5" customHeight="1">
      <c r="A49" s="1"/>
      <c r="B49" s="18">
        <v>39</v>
      </c>
      <c r="C49" s="19"/>
      <c r="D49" s="21"/>
      <c r="E49" s="21"/>
      <c r="F49" s="21"/>
      <c r="G49" s="22">
        <v>0</v>
      </c>
      <c r="H49" s="22">
        <v>0</v>
      </c>
      <c r="I49" s="20"/>
    </row>
    <row r="50" spans="1:9" ht="37.5" customHeight="1">
      <c r="A50" s="1"/>
      <c r="B50" s="18">
        <v>40</v>
      </c>
      <c r="C50" s="19"/>
      <c r="D50" s="21"/>
      <c r="E50" s="21"/>
      <c r="F50" s="21"/>
      <c r="G50" s="22">
        <v>0</v>
      </c>
      <c r="H50" s="22">
        <v>0</v>
      </c>
      <c r="I50" s="20"/>
    </row>
    <row r="51" spans="1:9" ht="37.5" customHeight="1">
      <c r="A51" s="1"/>
      <c r="B51" s="18">
        <v>41</v>
      </c>
      <c r="C51" s="19"/>
      <c r="D51" s="21"/>
      <c r="E51" s="21"/>
      <c r="F51" s="21"/>
      <c r="G51" s="22">
        <v>0</v>
      </c>
      <c r="H51" s="22">
        <v>0</v>
      </c>
      <c r="I51" s="20"/>
    </row>
    <row r="52" spans="1:9" ht="37.5" customHeight="1">
      <c r="A52" s="1"/>
      <c r="B52" s="18">
        <v>42</v>
      </c>
      <c r="C52" s="19"/>
      <c r="D52" s="31"/>
      <c r="E52" s="21"/>
      <c r="F52" s="21"/>
      <c r="G52" s="22">
        <v>0</v>
      </c>
      <c r="H52" s="22">
        <v>0</v>
      </c>
      <c r="I52" s="20"/>
    </row>
    <row r="53" spans="1:9" ht="37.5" customHeight="1">
      <c r="A53" s="1"/>
      <c r="B53" s="18">
        <v>43</v>
      </c>
      <c r="C53" s="19"/>
      <c r="D53" s="31"/>
      <c r="E53" s="21"/>
      <c r="F53" s="21"/>
      <c r="G53" s="22">
        <v>0</v>
      </c>
      <c r="H53" s="22">
        <v>0</v>
      </c>
      <c r="I53" s="20"/>
    </row>
    <row r="54" spans="1:9" ht="37.5" customHeight="1">
      <c r="A54" s="1"/>
      <c r="B54" s="18">
        <v>44</v>
      </c>
      <c r="C54" s="19"/>
      <c r="D54" s="31"/>
      <c r="E54" s="21"/>
      <c r="F54" s="21"/>
      <c r="G54" s="22">
        <v>0</v>
      </c>
      <c r="H54" s="22">
        <v>0</v>
      </c>
      <c r="I54" s="20"/>
    </row>
    <row r="55" spans="1:9" ht="37.5" customHeight="1">
      <c r="A55" s="1"/>
      <c r="B55" s="18">
        <v>45</v>
      </c>
      <c r="C55" s="19"/>
      <c r="D55" s="31"/>
      <c r="E55" s="21"/>
      <c r="F55" s="21"/>
      <c r="G55" s="22">
        <v>0</v>
      </c>
      <c r="H55" s="22">
        <v>0</v>
      </c>
      <c r="I55" s="20"/>
    </row>
    <row r="56" spans="1:9" ht="37.5" customHeight="1">
      <c r="A56" s="1"/>
      <c r="B56" s="18">
        <v>46</v>
      </c>
      <c r="C56" s="19"/>
      <c r="D56" s="21"/>
      <c r="E56" s="21"/>
      <c r="F56" s="21"/>
      <c r="G56" s="22">
        <v>0</v>
      </c>
      <c r="H56" s="22">
        <v>0</v>
      </c>
      <c r="I56" s="20"/>
    </row>
    <row r="57" spans="1:9" ht="37.5" customHeight="1">
      <c r="A57" s="1"/>
      <c r="B57" s="18">
        <v>47</v>
      </c>
      <c r="C57" s="19"/>
      <c r="D57" s="20"/>
      <c r="E57" s="21"/>
      <c r="F57" s="21"/>
      <c r="G57" s="22">
        <v>0</v>
      </c>
      <c r="H57" s="22">
        <v>0</v>
      </c>
      <c r="I57" s="20"/>
    </row>
    <row r="58" spans="1:9" ht="37.5" customHeight="1">
      <c r="A58" s="1"/>
      <c r="B58" s="18">
        <v>48</v>
      </c>
      <c r="C58" s="19"/>
      <c r="D58" s="20"/>
      <c r="E58" s="21"/>
      <c r="F58" s="21"/>
      <c r="G58" s="22">
        <v>0</v>
      </c>
      <c r="H58" s="22">
        <v>0</v>
      </c>
      <c r="I58" s="20"/>
    </row>
    <row r="59" spans="1:9" ht="37.5" customHeight="1">
      <c r="A59" s="1"/>
      <c r="B59" s="18">
        <v>49</v>
      </c>
      <c r="C59" s="19"/>
      <c r="D59" s="20"/>
      <c r="E59" s="21"/>
      <c r="F59" s="21"/>
      <c r="G59" s="22">
        <v>0</v>
      </c>
      <c r="H59" s="22">
        <v>0</v>
      </c>
      <c r="I59" s="28"/>
    </row>
    <row r="60" spans="1:9" ht="37.5" customHeight="1">
      <c r="A60" s="1"/>
      <c r="B60" s="18">
        <v>50</v>
      </c>
      <c r="C60" s="19"/>
      <c r="D60" s="20"/>
      <c r="E60" s="21"/>
      <c r="F60" s="21"/>
      <c r="G60" s="22">
        <v>0</v>
      </c>
      <c r="H60" s="22">
        <v>0</v>
      </c>
      <c r="I60" s="28"/>
    </row>
    <row r="61" spans="1:9" ht="15.75" customHeight="1">
      <c r="A61" s="1"/>
      <c r="B61" s="1"/>
      <c r="D61" s="1"/>
      <c r="E61" s="1"/>
      <c r="F61" s="24" t="s">
        <v>76</v>
      </c>
      <c r="G61" s="25">
        <f t="shared" ref="G61:H61" si="1">SUM(G11:G60)</f>
        <v>131</v>
      </c>
      <c r="H61" s="25">
        <f t="shared" si="1"/>
        <v>0</v>
      </c>
      <c r="I61" s="1"/>
    </row>
    <row r="62" spans="1:9" ht="15.75" customHeight="1">
      <c r="A62" s="1"/>
      <c r="B62" s="7"/>
      <c r="C62" s="7"/>
      <c r="D62" s="7">
        <f>COUNTIFS(D11:D60, "&lt;&gt;"&amp;"")</f>
        <v>11</v>
      </c>
      <c r="E62" s="7"/>
      <c r="F62" s="7">
        <f>COUNTIFS(F11:F60, "Concluído",D11:D60, "&lt;&gt;"&amp;"")</f>
        <v>0</v>
      </c>
      <c r="G62" s="1"/>
      <c r="H62" s="1"/>
      <c r="I62" s="1"/>
    </row>
    <row r="63" spans="1:9" ht="15.75" customHeight="1">
      <c r="A63" s="1"/>
      <c r="B63" s="73" t="s">
        <v>77</v>
      </c>
      <c r="C63" s="82"/>
      <c r="D63" s="82"/>
      <c r="E63" s="82"/>
      <c r="F63" s="82"/>
      <c r="G63" s="82"/>
      <c r="H63" s="83"/>
    </row>
    <row r="64" spans="1:9" ht="15.75" customHeight="1">
      <c r="A64" s="1"/>
      <c r="B64" s="74" t="s">
        <v>78</v>
      </c>
      <c r="C64" s="82"/>
      <c r="D64" s="82"/>
      <c r="E64" s="82"/>
      <c r="F64" s="83"/>
      <c r="G64" s="17" t="s">
        <v>79</v>
      </c>
      <c r="H64" s="17" t="s">
        <v>16</v>
      </c>
    </row>
    <row r="65" spans="1:9" ht="15.75" customHeight="1">
      <c r="A65" s="1"/>
      <c r="B65" s="72" t="str">
        <f>'Dados do Projeto'!B10</f>
        <v>Arthur Medeiros de Moraes</v>
      </c>
      <c r="C65" s="82"/>
      <c r="D65" s="82"/>
      <c r="E65" s="82"/>
      <c r="F65" s="83"/>
      <c r="G65" s="26">
        <f>SUMIF($E$11:$E$60,'Dados do Projeto'!$B10,G$11:G$60)</f>
        <v>0</v>
      </c>
      <c r="H65" s="26">
        <f>SUMIF($E$11:$E$60,'Dados do Projeto'!$B10,H$11:H$60)</f>
        <v>0</v>
      </c>
    </row>
    <row r="66" spans="1:9" ht="15.75" customHeight="1">
      <c r="A66" s="1"/>
      <c r="B66" s="72" t="str">
        <f>'Dados do Projeto'!B11</f>
        <v>Arthur Ramos de Oliveira da Silva</v>
      </c>
      <c r="C66" s="82"/>
      <c r="D66" s="82"/>
      <c r="E66" s="82"/>
      <c r="F66" s="83"/>
      <c r="G66" s="26">
        <f>SUMIF(E$11:E$60,'Dados do Projeto'!B11,G$11:G$60)</f>
        <v>0</v>
      </c>
      <c r="H66" s="26">
        <f>SUMIF($E$11:$E$60,'Dados do Projeto'!$B11,H$11:H$60)</f>
        <v>0</v>
      </c>
    </row>
    <row r="67" spans="1:9" ht="15.75" customHeight="1">
      <c r="A67" s="1"/>
      <c r="B67" s="72" t="str">
        <f>'Dados do Projeto'!B12</f>
        <v>Lucas de Lacerda Moreira Passos</v>
      </c>
      <c r="C67" s="82"/>
      <c r="D67" s="82"/>
      <c r="E67" s="82"/>
      <c r="F67" s="83"/>
      <c r="G67" s="26">
        <f>SUMIF(E$11:E$60,'Dados do Projeto'!B12,G$11:G$60)</f>
        <v>0</v>
      </c>
      <c r="H67" s="26">
        <f>SUMIF($E$11:$E$60,'Dados do Projeto'!$B12,H$11:H$60)</f>
        <v>0</v>
      </c>
    </row>
    <row r="68" spans="1:9" ht="15.75" customHeight="1">
      <c r="A68" s="1"/>
      <c r="B68" s="72" t="str">
        <f>'Dados do Projeto'!B13</f>
        <v>Lucas Warley Matos Nascimento</v>
      </c>
      <c r="C68" s="82"/>
      <c r="D68" s="82"/>
      <c r="E68" s="82"/>
      <c r="F68" s="83"/>
      <c r="G68" s="26">
        <f>SUMIF(E$11:E$60,'Dados do Projeto'!B13,G$11:G$60)</f>
        <v>0</v>
      </c>
      <c r="H68" s="26">
        <f>SUMIF($E$11:$E$60,'Dados do Projeto'!$B13,H$11:H$60)</f>
        <v>0</v>
      </c>
    </row>
    <row r="69" spans="1:9" ht="15.75" customHeight="1">
      <c r="A69" s="1"/>
      <c r="B69" s="72" t="str">
        <f>'Dados do Projeto'!B14</f>
        <v>Theo Xavier Lopes</v>
      </c>
      <c r="C69" s="82"/>
      <c r="D69" s="82"/>
      <c r="E69" s="82"/>
      <c r="F69" s="83"/>
      <c r="G69" s="26">
        <f>SUMIF(E$11:E$60,'Dados do Projeto'!B14,G$11:G$60)</f>
        <v>0</v>
      </c>
      <c r="H69" s="26">
        <f>SUMIF($E$11:$E$60,'Dados do Projeto'!$B14,H$11:H$60)</f>
        <v>0</v>
      </c>
    </row>
    <row r="70" spans="1:9" ht="15.75" customHeight="1">
      <c r="A70" s="1"/>
      <c r="B70" s="72" t="str">
        <f>'Dados do Projeto'!B15</f>
        <v>Victor Henrique Pereira</v>
      </c>
      <c r="C70" s="82"/>
      <c r="D70" s="82"/>
      <c r="E70" s="82"/>
      <c r="F70" s="83"/>
      <c r="G70" s="26">
        <f>SUMIF(E$11:E$60,'Dados do Projeto'!B15,G$11:G$60)</f>
        <v>0</v>
      </c>
      <c r="H70" s="26">
        <f>SUMIF($E$11:$E$60,'Dados do Projeto'!$B15,H$11:H$60)</f>
        <v>0</v>
      </c>
      <c r="I70" s="1"/>
    </row>
    <row r="71" spans="1:9" ht="15.75" customHeight="1">
      <c r="A71" s="1"/>
      <c r="B71" s="1"/>
      <c r="D71" s="1"/>
      <c r="E71" s="1"/>
      <c r="F71" s="1"/>
      <c r="G71" s="1"/>
      <c r="H71" s="1"/>
      <c r="I71" s="1"/>
    </row>
    <row r="72" spans="1:9" ht="15.75" customHeight="1">
      <c r="A72" s="1"/>
      <c r="B72" s="1"/>
      <c r="D72" s="1"/>
      <c r="E72" s="1"/>
      <c r="F72" s="1"/>
      <c r="G72" s="1"/>
      <c r="H72" s="1"/>
      <c r="I72" s="1"/>
    </row>
    <row r="73" spans="1:9" ht="15.75" customHeight="1">
      <c r="A73" s="1"/>
      <c r="B73" s="1"/>
      <c r="D73" s="1"/>
      <c r="E73" s="1"/>
      <c r="F73" s="1"/>
      <c r="G73" s="1"/>
      <c r="H73" s="1"/>
      <c r="I73" s="1"/>
    </row>
    <row r="74" spans="1:9" ht="15.75" customHeight="1">
      <c r="A74" s="1"/>
      <c r="B74" s="1"/>
      <c r="D74" s="1"/>
      <c r="E74" s="1"/>
      <c r="F74" s="1"/>
      <c r="G74" s="1"/>
      <c r="H74" s="1"/>
      <c r="I74" s="1"/>
    </row>
    <row r="75" spans="1:9" ht="15.75" customHeight="1">
      <c r="A75" s="1"/>
      <c r="B75" s="1"/>
      <c r="D75" s="1"/>
      <c r="E75" s="1"/>
      <c r="F75" s="1"/>
      <c r="G75" s="1"/>
      <c r="H75" s="1"/>
      <c r="I75" s="1"/>
    </row>
    <row r="76" spans="1:9" ht="15.75" customHeight="1">
      <c r="A76" s="1"/>
      <c r="B76" s="1"/>
      <c r="D76" s="1"/>
      <c r="E76" s="1"/>
      <c r="F76" s="1"/>
      <c r="G76" s="1"/>
      <c r="H76" s="1"/>
      <c r="I76" s="1"/>
    </row>
    <row r="77" spans="1:9" ht="15.75" customHeight="1">
      <c r="A77" s="1"/>
      <c r="B77" s="1"/>
      <c r="D77" s="1"/>
      <c r="E77" s="1"/>
      <c r="F77" s="1"/>
      <c r="G77" s="1"/>
      <c r="H77" s="1"/>
      <c r="I77" s="1"/>
    </row>
    <row r="78" spans="1:9" ht="15.75" customHeight="1">
      <c r="A78" s="1"/>
      <c r="B78" s="1"/>
      <c r="D78" s="1"/>
      <c r="E78" s="1"/>
      <c r="F78" s="1"/>
      <c r="G78" s="1"/>
      <c r="H78" s="1"/>
      <c r="I78" s="1"/>
    </row>
    <row r="79" spans="1:9" ht="15.75" customHeight="1">
      <c r="A79" s="1"/>
      <c r="B79" s="1"/>
      <c r="D79" s="1"/>
      <c r="E79" s="1"/>
      <c r="F79" s="1"/>
      <c r="G79" s="1"/>
      <c r="H79" s="1"/>
      <c r="I79" s="1"/>
    </row>
    <row r="80" spans="1:9" ht="15.75" customHeight="1">
      <c r="A80" s="1"/>
      <c r="B80" s="1"/>
      <c r="D80" s="1"/>
      <c r="E80" s="1"/>
      <c r="F80" s="1"/>
      <c r="G80" s="1"/>
      <c r="H80" s="1"/>
      <c r="I80" s="1"/>
    </row>
    <row r="81" spans="1:9" ht="15.75" customHeight="1">
      <c r="A81" s="1"/>
      <c r="B81" s="1"/>
      <c r="D81" s="1"/>
      <c r="E81" s="1"/>
      <c r="F81" s="1"/>
      <c r="G81" s="1"/>
      <c r="H81" s="1"/>
      <c r="I81" s="1"/>
    </row>
    <row r="82" spans="1:9" ht="15.75" customHeight="1">
      <c r="A82" s="1"/>
      <c r="B82" s="1"/>
      <c r="D82" s="1"/>
      <c r="E82" s="1"/>
      <c r="F82" s="1"/>
      <c r="G82" s="1"/>
      <c r="H82" s="1"/>
      <c r="I82" s="1"/>
    </row>
    <row r="83" spans="1:9" ht="15.75" customHeight="1">
      <c r="A83" s="1"/>
      <c r="B83" s="1"/>
      <c r="D83" s="1"/>
      <c r="E83" s="1"/>
      <c r="F83" s="1"/>
      <c r="G83" s="1"/>
      <c r="H83" s="1"/>
      <c r="I83" s="1"/>
    </row>
    <row r="84" spans="1:9" ht="15.75" customHeight="1">
      <c r="A84" s="1"/>
      <c r="B84" s="1"/>
      <c r="D84" s="1"/>
      <c r="E84" s="1"/>
      <c r="F84" s="1"/>
      <c r="G84" s="1"/>
      <c r="H84" s="1"/>
      <c r="I84" s="1"/>
    </row>
    <row r="85" spans="1:9" ht="15.75" customHeight="1">
      <c r="A85" s="1"/>
      <c r="B85" s="1"/>
      <c r="D85" s="1"/>
      <c r="E85" s="1"/>
      <c r="F85" s="1"/>
      <c r="G85" s="1"/>
      <c r="H85" s="1"/>
      <c r="I85" s="1"/>
    </row>
    <row r="86" spans="1:9" ht="15.75" customHeight="1">
      <c r="A86" s="1"/>
      <c r="B86" s="1"/>
      <c r="D86" s="1"/>
      <c r="E86" s="1"/>
      <c r="F86" s="1"/>
      <c r="G86" s="1"/>
      <c r="H86" s="1"/>
      <c r="I86" s="1"/>
    </row>
    <row r="87" spans="1:9" ht="15.75" customHeight="1">
      <c r="A87" s="1"/>
      <c r="B87" s="1"/>
      <c r="D87" s="1"/>
      <c r="E87" s="1"/>
      <c r="F87" s="1"/>
      <c r="G87" s="1"/>
      <c r="H87" s="1"/>
      <c r="I87" s="1"/>
    </row>
    <row r="88" spans="1:9" ht="15.75" customHeight="1">
      <c r="A88" s="1"/>
      <c r="B88" s="1"/>
      <c r="D88" s="1"/>
      <c r="E88" s="1"/>
      <c r="F88" s="1"/>
      <c r="G88" s="1"/>
      <c r="H88" s="1"/>
      <c r="I88" s="1"/>
    </row>
    <row r="89" spans="1:9" ht="15.75" customHeight="1">
      <c r="A89" s="1"/>
      <c r="B89" s="1"/>
      <c r="D89" s="1"/>
      <c r="E89" s="1"/>
      <c r="F89" s="1"/>
      <c r="G89" s="1"/>
      <c r="H89" s="1"/>
      <c r="I89" s="1"/>
    </row>
    <row r="90" spans="1:9" ht="15.75" customHeight="1">
      <c r="A90" s="1"/>
      <c r="B90" s="1"/>
      <c r="D90" s="1"/>
      <c r="E90" s="1"/>
      <c r="F90" s="1"/>
      <c r="G90" s="1"/>
      <c r="H90" s="1"/>
      <c r="I90" s="1"/>
    </row>
    <row r="91" spans="1:9" ht="15.75" customHeight="1">
      <c r="A91" s="1"/>
      <c r="B91" s="1"/>
      <c r="D91" s="1"/>
      <c r="E91" s="1"/>
      <c r="F91" s="1"/>
      <c r="G91" s="1"/>
      <c r="H91" s="1"/>
      <c r="I91" s="1"/>
    </row>
    <row r="92" spans="1:9" ht="15.75" customHeight="1">
      <c r="A92" s="1"/>
      <c r="B92" s="1"/>
      <c r="D92" s="1"/>
      <c r="E92" s="1"/>
      <c r="F92" s="1"/>
      <c r="G92" s="1"/>
      <c r="H92" s="1"/>
      <c r="I92" s="1"/>
    </row>
    <row r="93" spans="1:9" ht="15.75" customHeight="1">
      <c r="A93" s="1"/>
      <c r="B93" s="1"/>
      <c r="D93" s="1"/>
      <c r="E93" s="1"/>
      <c r="F93" s="1"/>
      <c r="G93" s="1"/>
      <c r="H93" s="1"/>
      <c r="I93" s="1"/>
    </row>
    <row r="94" spans="1:9" ht="15.75" customHeight="1">
      <c r="A94" s="1"/>
      <c r="B94" s="1"/>
      <c r="D94" s="1"/>
      <c r="E94" s="1"/>
      <c r="F94" s="1"/>
      <c r="G94" s="1"/>
      <c r="H94" s="1"/>
      <c r="I94" s="1"/>
    </row>
    <row r="95" spans="1:9" ht="15.75" customHeight="1">
      <c r="A95" s="1"/>
      <c r="B95" s="1"/>
      <c r="D95" s="1"/>
      <c r="E95" s="1"/>
      <c r="F95" s="1"/>
      <c r="G95" s="1"/>
      <c r="H95" s="1"/>
      <c r="I95" s="1"/>
    </row>
    <row r="96" spans="1:9" ht="15.75" customHeight="1">
      <c r="A96" s="1"/>
      <c r="B96" s="1"/>
      <c r="D96" s="1"/>
      <c r="E96" s="1"/>
      <c r="F96" s="1"/>
      <c r="G96" s="1"/>
      <c r="H96" s="1"/>
      <c r="I96" s="1"/>
    </row>
    <row r="97" spans="1:9" ht="15.75" customHeight="1">
      <c r="A97" s="1"/>
      <c r="B97" s="1"/>
      <c r="D97" s="1"/>
      <c r="E97" s="1"/>
      <c r="F97" s="1"/>
      <c r="G97" s="1"/>
      <c r="H97" s="1"/>
      <c r="I97" s="1"/>
    </row>
    <row r="98" spans="1:9" ht="15.75" customHeight="1">
      <c r="A98" s="1"/>
      <c r="B98" s="1"/>
      <c r="D98" s="1"/>
      <c r="E98" s="1"/>
      <c r="F98" s="1"/>
      <c r="G98" s="1"/>
      <c r="H98" s="1"/>
      <c r="I98" s="1"/>
    </row>
    <row r="99" spans="1:9" ht="15.75" customHeight="1">
      <c r="A99" s="1"/>
      <c r="B99" s="1"/>
      <c r="D99" s="1"/>
      <c r="E99" s="1"/>
      <c r="F99" s="1"/>
      <c r="G99" s="1"/>
      <c r="H99" s="1"/>
      <c r="I99" s="1"/>
    </row>
    <row r="100" spans="1:9" ht="15.75" customHeight="1">
      <c r="A100" s="1"/>
      <c r="B100" s="1"/>
      <c r="D100" s="1"/>
      <c r="E100" s="1"/>
      <c r="F100" s="1"/>
      <c r="G100" s="1"/>
      <c r="H100" s="1"/>
      <c r="I100" s="1"/>
    </row>
    <row r="101" spans="1:9" ht="15.75" customHeight="1">
      <c r="A101" s="1"/>
      <c r="B101" s="1"/>
      <c r="D101" s="3"/>
      <c r="E101" s="1"/>
      <c r="F101" s="3"/>
      <c r="G101" s="1"/>
      <c r="H101" s="1"/>
      <c r="I101" s="1"/>
    </row>
    <row r="102" spans="1:9" ht="15.75" customHeight="1">
      <c r="A102" s="1"/>
      <c r="B102" s="1"/>
      <c r="D102" s="3"/>
      <c r="E102" s="1"/>
      <c r="F102" s="3"/>
      <c r="G102" s="1"/>
      <c r="H102" s="1"/>
      <c r="I102" s="1"/>
    </row>
    <row r="103" spans="1:9" ht="15.75" customHeight="1">
      <c r="A103" s="1"/>
      <c r="B103" s="1"/>
      <c r="D103" s="3"/>
      <c r="E103" s="1"/>
      <c r="F103" s="3"/>
      <c r="G103" s="1"/>
      <c r="H103" s="1"/>
      <c r="I103" s="1"/>
    </row>
    <row r="104" spans="1:9" ht="15.75" customHeight="1">
      <c r="A104" s="1"/>
      <c r="B104" s="1"/>
      <c r="D104" s="3"/>
      <c r="E104" s="1"/>
      <c r="F104" s="3"/>
      <c r="G104" s="1"/>
      <c r="H104" s="1"/>
      <c r="I104" s="1"/>
    </row>
    <row r="105" spans="1:9" ht="15.75" customHeight="1">
      <c r="A105" s="1"/>
      <c r="B105" s="1"/>
      <c r="D105" s="3"/>
      <c r="E105" s="1"/>
      <c r="F105" s="1"/>
      <c r="G105" s="1"/>
      <c r="H105" s="1"/>
      <c r="I105" s="1"/>
    </row>
    <row r="106" spans="1:9" ht="15.75" customHeight="1">
      <c r="A106" s="1"/>
      <c r="B106" s="1"/>
      <c r="D106" s="1"/>
      <c r="E106" s="1"/>
      <c r="F106" s="1"/>
      <c r="G106" s="1"/>
      <c r="H106" s="1"/>
      <c r="I106" s="1"/>
    </row>
    <row r="107" spans="1:9" ht="15.75" customHeight="1"/>
    <row r="108" spans="1:9" ht="15.75" customHeight="1"/>
    <row r="109" spans="1:9" ht="15.75" customHeight="1"/>
    <row r="110" spans="1:9" ht="15.75" customHeight="1"/>
    <row r="111" spans="1:9" ht="15.75" customHeight="1"/>
    <row r="112" spans="1:9"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10:I60" xr:uid="{00000000-0009-0000-0000-000005000000}"/>
  <mergeCells count="15">
    <mergeCell ref="B68:F68"/>
    <mergeCell ref="B69:F69"/>
    <mergeCell ref="B70:F70"/>
    <mergeCell ref="B1:I1"/>
    <mergeCell ref="B2:I2"/>
    <mergeCell ref="B3:I3"/>
    <mergeCell ref="B4:I4"/>
    <mergeCell ref="B5:I5"/>
    <mergeCell ref="B7:I7"/>
    <mergeCell ref="B9:H9"/>
    <mergeCell ref="B63:H63"/>
    <mergeCell ref="B64:F64"/>
    <mergeCell ref="B65:F65"/>
    <mergeCell ref="B66:F66"/>
    <mergeCell ref="B67:F67"/>
  </mergeCells>
  <conditionalFormatting sqref="E13 E17">
    <cfRule type="containsBlanks" dxfId="75" priority="1">
      <formula>LEN(TRIM(E13))=0</formula>
    </cfRule>
  </conditionalFormatting>
  <conditionalFormatting sqref="E13 E17">
    <cfRule type="expression" dxfId="74" priority="2">
      <formula>NOT(ISERROR(SEARCH(($B$69),(E13))))</formula>
    </cfRule>
  </conditionalFormatting>
  <conditionalFormatting sqref="E13 E17">
    <cfRule type="expression" dxfId="73" priority="3">
      <formula>NOT(ISERROR(SEARCH(($B$68),(E13))))</formula>
    </cfRule>
  </conditionalFormatting>
  <conditionalFormatting sqref="E13 E17">
    <cfRule type="expression" dxfId="72" priority="4">
      <formula>NOT(ISERROR(SEARCH(($B$67),(E13))))</formula>
    </cfRule>
  </conditionalFormatting>
  <conditionalFormatting sqref="E13 E17">
    <cfRule type="expression" dxfId="71" priority="5">
      <formula>NOT(ISERROR(SEARCH(($B$66),(E13))))</formula>
    </cfRule>
  </conditionalFormatting>
  <conditionalFormatting sqref="E13 E17">
    <cfRule type="containsBlanks" dxfId="70" priority="6">
      <formula>LEN(TRIM(E13))=0</formula>
    </cfRule>
  </conditionalFormatting>
  <conditionalFormatting sqref="E13 E17">
    <cfRule type="expression" dxfId="69" priority="7">
      <formula>NOT(ISERROR(SEARCH(($B$69),(E13))))</formula>
    </cfRule>
  </conditionalFormatting>
  <conditionalFormatting sqref="E13 E17">
    <cfRule type="expression" dxfId="68" priority="8">
      <formula>NOT(ISERROR(SEARCH(($B$68),(E13))))</formula>
    </cfRule>
  </conditionalFormatting>
  <conditionalFormatting sqref="E13 E17">
    <cfRule type="expression" dxfId="67" priority="9">
      <formula>NOT(ISERROR(SEARCH(($B$67),(E13))))</formula>
    </cfRule>
  </conditionalFormatting>
  <conditionalFormatting sqref="E13 E17">
    <cfRule type="expression" dxfId="66" priority="10">
      <formula>NOT(ISERROR(SEARCH(($B$66),(E13))))</formula>
    </cfRule>
  </conditionalFormatting>
  <conditionalFormatting sqref="E13 E17">
    <cfRule type="expression" dxfId="65" priority="11">
      <formula>NOT(ISERROR(SEARCH(($B$65),(E13))))</formula>
    </cfRule>
  </conditionalFormatting>
  <conditionalFormatting sqref="E13 E17">
    <cfRule type="expression" dxfId="64" priority="12">
      <formula>NOT(ISERROR(SEARCH(($B$65),(E13))))</formula>
    </cfRule>
  </conditionalFormatting>
  <conditionalFormatting sqref="E11:E60">
    <cfRule type="expression" dxfId="63" priority="13">
      <formula>NOT(ISERROR(SEARCH(($B$65),(E11))))</formula>
    </cfRule>
  </conditionalFormatting>
  <conditionalFormatting sqref="E11:E60">
    <cfRule type="expression" dxfId="62" priority="14">
      <formula>NOT(ISERROR(SEARCH(($B$66),(E11))))</formula>
    </cfRule>
  </conditionalFormatting>
  <conditionalFormatting sqref="E11:E60">
    <cfRule type="expression" dxfId="61" priority="15">
      <formula>NOT(ISERROR(SEARCH(($B$67),(E11))))</formula>
    </cfRule>
  </conditionalFormatting>
  <conditionalFormatting sqref="E11:E60">
    <cfRule type="expression" dxfId="60" priority="16">
      <formula>NOT(ISERROR(SEARCH(($B$68),(E11))))</formula>
    </cfRule>
  </conditionalFormatting>
  <conditionalFormatting sqref="E11:E60">
    <cfRule type="expression" dxfId="59" priority="17">
      <formula>NOT(ISERROR(SEARCH(($B$69),(E11))))</formula>
    </cfRule>
  </conditionalFormatting>
  <conditionalFormatting sqref="E11:E60">
    <cfRule type="containsBlanks" dxfId="58" priority="18">
      <formula>LEN(TRIM(E11))=0</formula>
    </cfRule>
  </conditionalFormatting>
  <conditionalFormatting sqref="C11:C60">
    <cfRule type="expression" dxfId="57" priority="19">
      <formula>AND(ISNUMBER(C11),TRUNC(C11)&lt;TODAY())</formula>
    </cfRule>
  </conditionalFormatting>
  <conditionalFormatting sqref="E13 E17">
    <cfRule type="containsBlanks" dxfId="56" priority="20">
      <formula>LEN(TRIM(E13))=0</formula>
    </cfRule>
  </conditionalFormatting>
  <conditionalFormatting sqref="E13 E17">
    <cfRule type="expression" dxfId="55" priority="21">
      <formula>NOT(ISERROR(SEARCH(($B$69),(E13))))</formula>
    </cfRule>
  </conditionalFormatting>
  <conditionalFormatting sqref="E13 E17">
    <cfRule type="expression" dxfId="54" priority="22">
      <formula>NOT(ISERROR(SEARCH(($B$68),(E13))))</formula>
    </cfRule>
  </conditionalFormatting>
  <conditionalFormatting sqref="E13 E17">
    <cfRule type="expression" dxfId="53" priority="23">
      <formula>NOT(ISERROR(SEARCH(($B$67),(E13))))</formula>
    </cfRule>
  </conditionalFormatting>
  <conditionalFormatting sqref="E13 E17">
    <cfRule type="expression" dxfId="52" priority="24">
      <formula>NOT(ISERROR(SEARCH(($B$66),(E13))))</formula>
    </cfRule>
  </conditionalFormatting>
  <conditionalFormatting sqref="E13 E17">
    <cfRule type="containsBlanks" dxfId="51" priority="25">
      <formula>LEN(TRIM(E13))=0</formula>
    </cfRule>
  </conditionalFormatting>
  <conditionalFormatting sqref="E13 E17">
    <cfRule type="expression" dxfId="50" priority="26">
      <formula>NOT(ISERROR(SEARCH(($B$69),(E13))))</formula>
    </cfRule>
  </conditionalFormatting>
  <conditionalFormatting sqref="E13 E17">
    <cfRule type="expression" dxfId="49" priority="27">
      <formula>NOT(ISERROR(SEARCH(($B$68),(E13))))</formula>
    </cfRule>
  </conditionalFormatting>
  <conditionalFormatting sqref="E13 E17">
    <cfRule type="expression" dxfId="48" priority="28">
      <formula>NOT(ISERROR(SEARCH(($B$67),(E13))))</formula>
    </cfRule>
  </conditionalFormatting>
  <conditionalFormatting sqref="E13 E17">
    <cfRule type="expression" dxfId="47" priority="29">
      <formula>NOT(ISERROR(SEARCH(($B$66),(E13))))</formula>
    </cfRule>
  </conditionalFormatting>
  <conditionalFormatting sqref="E13 E17">
    <cfRule type="expression" dxfId="46" priority="30">
      <formula>NOT(ISERROR(SEARCH(($B$65),(E13))))</formula>
    </cfRule>
  </conditionalFormatting>
  <conditionalFormatting sqref="E13 E17">
    <cfRule type="expression" dxfId="45" priority="31">
      <formula>NOT(ISERROR(SEARCH(($B$65),(E13))))</formula>
    </cfRule>
  </conditionalFormatting>
  <conditionalFormatting sqref="E11:E60">
    <cfRule type="expression" dxfId="44" priority="32">
      <formula>NOT(ISERROR(SEARCH(($B$65),(E11))))</formula>
    </cfRule>
  </conditionalFormatting>
  <conditionalFormatting sqref="E11:E60">
    <cfRule type="expression" dxfId="43" priority="33">
      <formula>NOT(ISERROR(SEARCH(($B$66),(E11))))</formula>
    </cfRule>
  </conditionalFormatting>
  <conditionalFormatting sqref="E11:E60">
    <cfRule type="expression" dxfId="42" priority="34">
      <formula>NOT(ISERROR(SEARCH(($B$67),(E11))))</formula>
    </cfRule>
  </conditionalFormatting>
  <conditionalFormatting sqref="E11:E60">
    <cfRule type="expression" dxfId="41" priority="35">
      <formula>NOT(ISERROR(SEARCH(($B$68),(E11))))</formula>
    </cfRule>
  </conditionalFormatting>
  <conditionalFormatting sqref="E11:E60">
    <cfRule type="expression" dxfId="40" priority="36">
      <formula>NOT(ISERROR(SEARCH(($B$69),(E11))))</formula>
    </cfRule>
  </conditionalFormatting>
  <conditionalFormatting sqref="E11:E60">
    <cfRule type="containsBlanks" dxfId="39" priority="37">
      <formula>LEN(TRIM(E11))=0</formula>
    </cfRule>
  </conditionalFormatting>
  <conditionalFormatting sqref="C11:C60">
    <cfRule type="expression" dxfId="38" priority="38">
      <formula>AND(ISNUMBER(C11),TRUNC(C11)&lt;TODAY())</formula>
    </cfRule>
  </conditionalFormatting>
  <dataValidations count="1">
    <dataValidation type="list" allowBlank="1" showErrorMessage="1" sqref="C11:C60" xr:uid="{00000000-0002-0000-0500-000000000000}">
      <formula1>$J$1:$J$21</formula1>
    </dataValidation>
  </dataValidations>
  <pageMargins left="0.75" right="0.75" top="1" bottom="1" header="0" footer="0"/>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500-000001000000}">
          <x14:formula1>
            <xm:f>'Dados do Projeto'!$M$101:$M$104</xm:f>
          </x14:formula1>
          <xm:sqref>F11:F60</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B6D7A8"/>
  </sheetPr>
  <dimension ref="A1:T1000"/>
  <sheetViews>
    <sheetView tabSelected="1" workbookViewId="0">
      <pane ySplit="1" topLeftCell="A2" activePane="bottomLeft" state="frozen"/>
      <selection pane="bottomLeft" activeCell="I16" sqref="I16"/>
    </sheetView>
  </sheetViews>
  <sheetFormatPr defaultColWidth="12.7109375" defaultRowHeight="15" customHeight="1"/>
  <cols>
    <col min="1" max="1" width="1.28515625" customWidth="1"/>
    <col min="2" max="2" width="5.42578125" customWidth="1"/>
    <col min="3" max="3" width="14.42578125" customWidth="1"/>
    <col min="4" max="4" width="29.7109375" customWidth="1"/>
    <col min="5" max="5" width="21.42578125" customWidth="1"/>
    <col min="6" max="6" width="16.42578125" customWidth="1"/>
    <col min="7" max="7" width="21.42578125" customWidth="1"/>
    <col min="8" max="8" width="17.85546875" customWidth="1"/>
    <col min="9" max="9" width="39.85546875" customWidth="1"/>
    <col min="10" max="10" width="14.42578125" hidden="1" customWidth="1"/>
    <col min="11" max="26" width="14.42578125" customWidth="1"/>
  </cols>
  <sheetData>
    <row r="1" spans="1:20" ht="24.75" customHeight="1">
      <c r="A1" s="14"/>
      <c r="B1" s="62" t="s">
        <v>0</v>
      </c>
      <c r="C1" s="76"/>
      <c r="D1" s="76"/>
      <c r="E1" s="76"/>
      <c r="F1" s="76"/>
      <c r="G1" s="76"/>
      <c r="H1" s="76"/>
      <c r="I1" s="77"/>
      <c r="J1" s="15">
        <f>Planejamento!C16</f>
        <v>45257</v>
      </c>
    </row>
    <row r="2" spans="1:20" ht="18" customHeight="1">
      <c r="A2" s="1"/>
      <c r="B2" s="63" t="s">
        <v>1</v>
      </c>
      <c r="C2" s="78"/>
      <c r="D2" s="78"/>
      <c r="E2" s="78"/>
      <c r="F2" s="78"/>
      <c r="G2" s="78"/>
      <c r="H2" s="78"/>
      <c r="I2" s="79"/>
      <c r="J2" s="15">
        <f t="shared" ref="J2:J14" si="0">J1+1</f>
        <v>45258</v>
      </c>
    </row>
    <row r="3" spans="1:20" ht="15.75" customHeight="1">
      <c r="A3" s="1"/>
      <c r="B3" s="64" t="s">
        <v>2</v>
      </c>
      <c r="C3" s="78"/>
      <c r="D3" s="78"/>
      <c r="E3" s="78"/>
      <c r="F3" s="78"/>
      <c r="G3" s="78"/>
      <c r="H3" s="78"/>
      <c r="I3" s="79"/>
      <c r="J3" s="15">
        <f t="shared" si="0"/>
        <v>45259</v>
      </c>
    </row>
    <row r="4" spans="1:20" ht="15.75" customHeight="1">
      <c r="A4" s="1"/>
      <c r="B4" s="65" t="s">
        <v>3</v>
      </c>
      <c r="C4" s="80"/>
      <c r="D4" s="80"/>
      <c r="E4" s="80"/>
      <c r="F4" s="80"/>
      <c r="G4" s="80"/>
      <c r="H4" s="80"/>
      <c r="I4" s="81"/>
      <c r="J4" s="15">
        <f t="shared" si="0"/>
        <v>45260</v>
      </c>
    </row>
    <row r="5" spans="1:20" ht="15.75" customHeight="1">
      <c r="A5" s="1"/>
      <c r="B5" s="64" t="s">
        <v>4</v>
      </c>
      <c r="C5" s="78"/>
      <c r="D5" s="78"/>
      <c r="E5" s="78"/>
      <c r="F5" s="78"/>
      <c r="G5" s="78"/>
      <c r="H5" s="78"/>
      <c r="I5" s="79"/>
      <c r="J5" s="15">
        <f t="shared" si="0"/>
        <v>45261</v>
      </c>
    </row>
    <row r="6" spans="1:20" ht="15.75" customHeight="1">
      <c r="A6" s="1"/>
      <c r="B6" s="1"/>
      <c r="D6" s="1"/>
      <c r="E6" s="1"/>
      <c r="F6" s="1"/>
      <c r="G6" s="1"/>
      <c r="H6" s="1"/>
      <c r="I6" s="1"/>
      <c r="J6" s="15">
        <f t="shared" si="0"/>
        <v>45262</v>
      </c>
    </row>
    <row r="7" spans="1:20" ht="22.5" customHeight="1">
      <c r="A7" s="1"/>
      <c r="B7" s="75" t="str">
        <f>'Dados do Projeto'!B7</f>
        <v>Agencia de Viagens</v>
      </c>
      <c r="C7" s="82"/>
      <c r="D7" s="82"/>
      <c r="E7" s="82"/>
      <c r="F7" s="82"/>
      <c r="G7" s="82"/>
      <c r="H7" s="82"/>
      <c r="I7" s="83"/>
      <c r="J7" s="15">
        <f t="shared" si="0"/>
        <v>45263</v>
      </c>
    </row>
    <row r="8" spans="1:20" ht="15.75" customHeight="1">
      <c r="A8" s="1"/>
      <c r="B8" s="1"/>
      <c r="D8" s="1"/>
      <c r="E8" s="1"/>
      <c r="F8" s="1"/>
      <c r="G8" s="1"/>
      <c r="H8" s="1"/>
      <c r="I8" s="1"/>
      <c r="J8" s="15">
        <f t="shared" si="0"/>
        <v>45264</v>
      </c>
    </row>
    <row r="9" spans="1:20" ht="15.75" customHeight="1">
      <c r="A9" s="1"/>
      <c r="B9" s="73" t="s">
        <v>127</v>
      </c>
      <c r="C9" s="82"/>
      <c r="D9" s="82"/>
      <c r="E9" s="82"/>
      <c r="F9" s="82"/>
      <c r="G9" s="82"/>
      <c r="H9" s="83"/>
      <c r="I9" s="45" t="s">
        <v>46</v>
      </c>
      <c r="J9" s="15">
        <f t="shared" si="0"/>
        <v>45265</v>
      </c>
    </row>
    <row r="10" spans="1:20" ht="15.75" customHeight="1">
      <c r="A10" s="1"/>
      <c r="B10" s="17" t="s">
        <v>32</v>
      </c>
      <c r="C10" s="17" t="s">
        <v>47</v>
      </c>
      <c r="D10" s="17" t="s">
        <v>48</v>
      </c>
      <c r="E10" s="17" t="s">
        <v>49</v>
      </c>
      <c r="F10" s="17" t="s">
        <v>50</v>
      </c>
      <c r="G10" s="17" t="s">
        <v>51</v>
      </c>
      <c r="H10" s="17" t="s">
        <v>52</v>
      </c>
      <c r="I10" s="27" t="s">
        <v>53</v>
      </c>
      <c r="J10" s="15">
        <f t="shared" si="0"/>
        <v>45266</v>
      </c>
    </row>
    <row r="11" spans="1:20" ht="48.75" customHeight="1">
      <c r="A11" s="4"/>
      <c r="B11" s="18">
        <v>1</v>
      </c>
      <c r="C11" s="19">
        <v>45261</v>
      </c>
      <c r="D11" s="20" t="s">
        <v>128</v>
      </c>
      <c r="E11" s="21" t="s">
        <v>55</v>
      </c>
      <c r="F11" s="21" t="s">
        <v>21</v>
      </c>
      <c r="G11" s="22">
        <v>20</v>
      </c>
      <c r="H11" s="22">
        <v>0</v>
      </c>
      <c r="I11" s="33" t="s">
        <v>129</v>
      </c>
      <c r="J11" s="15">
        <f t="shared" si="0"/>
        <v>45267</v>
      </c>
      <c r="K11" s="4"/>
      <c r="L11" s="4"/>
      <c r="M11" s="4"/>
      <c r="N11" s="4"/>
      <c r="O11" s="4"/>
      <c r="P11" s="4"/>
      <c r="Q11" s="4"/>
      <c r="R11" s="4"/>
      <c r="S11" s="4"/>
      <c r="T11" s="4"/>
    </row>
    <row r="12" spans="1:20" ht="50.25" customHeight="1">
      <c r="A12" s="1"/>
      <c r="B12" s="18">
        <v>2</v>
      </c>
      <c r="C12" s="19">
        <v>45264</v>
      </c>
      <c r="D12" s="20" t="s">
        <v>130</v>
      </c>
      <c r="E12" s="21" t="s">
        <v>114</v>
      </c>
      <c r="F12" s="21" t="s">
        <v>21</v>
      </c>
      <c r="G12" s="22">
        <v>15</v>
      </c>
      <c r="H12" s="22">
        <v>0</v>
      </c>
      <c r="I12" s="20"/>
      <c r="J12" s="15">
        <f t="shared" si="0"/>
        <v>45268</v>
      </c>
    </row>
    <row r="13" spans="1:20" ht="52.5" customHeight="1">
      <c r="A13" s="1"/>
      <c r="B13" s="18">
        <v>3</v>
      </c>
      <c r="C13" s="19">
        <v>45266</v>
      </c>
      <c r="D13" s="20" t="s">
        <v>131</v>
      </c>
      <c r="E13" s="21" t="s">
        <v>132</v>
      </c>
      <c r="F13" s="21" t="s">
        <v>21</v>
      </c>
      <c r="G13" s="22">
        <v>20</v>
      </c>
      <c r="H13" s="22">
        <v>0</v>
      </c>
      <c r="I13" s="20"/>
      <c r="J13" s="15">
        <f t="shared" si="0"/>
        <v>45269</v>
      </c>
    </row>
    <row r="14" spans="1:20" ht="51" customHeight="1">
      <c r="A14" s="1"/>
      <c r="B14" s="18">
        <v>4</v>
      </c>
      <c r="C14" s="19">
        <v>45268</v>
      </c>
      <c r="D14" s="33" t="s">
        <v>133</v>
      </c>
      <c r="E14" s="21" t="s">
        <v>134</v>
      </c>
      <c r="F14" s="21" t="s">
        <v>21</v>
      </c>
      <c r="G14" s="22">
        <v>20</v>
      </c>
      <c r="H14" s="22">
        <v>0</v>
      </c>
      <c r="I14" s="20"/>
      <c r="J14" s="15">
        <f t="shared" si="0"/>
        <v>45270</v>
      </c>
    </row>
    <row r="15" spans="1:20" ht="37.5" customHeight="1">
      <c r="A15" s="1"/>
      <c r="B15" s="18">
        <v>5</v>
      </c>
      <c r="C15" s="19">
        <v>45270</v>
      </c>
      <c r="D15" s="33" t="s">
        <v>135</v>
      </c>
      <c r="E15" s="21" t="s">
        <v>55</v>
      </c>
      <c r="F15" s="21" t="s">
        <v>21</v>
      </c>
      <c r="G15" s="22">
        <v>15</v>
      </c>
      <c r="H15" s="22">
        <v>0</v>
      </c>
      <c r="I15" s="20" t="s">
        <v>136</v>
      </c>
      <c r="J15" s="15"/>
    </row>
    <row r="16" spans="1:20" ht="37.5" customHeight="1">
      <c r="A16" s="1"/>
      <c r="B16" s="18">
        <v>6</v>
      </c>
      <c r="C16" s="19"/>
      <c r="D16" s="21"/>
      <c r="E16" s="21"/>
      <c r="F16" s="21"/>
      <c r="G16" s="22">
        <v>0</v>
      </c>
      <c r="H16" s="22">
        <v>0</v>
      </c>
      <c r="I16" s="29"/>
      <c r="J16" s="15"/>
    </row>
    <row r="17" spans="1:10" ht="37.5" customHeight="1">
      <c r="A17" s="1"/>
      <c r="B17" s="18">
        <v>7</v>
      </c>
      <c r="C17" s="19"/>
      <c r="D17" s="21"/>
      <c r="E17" s="21"/>
      <c r="F17" s="21"/>
      <c r="G17" s="22">
        <v>0</v>
      </c>
      <c r="H17" s="22">
        <v>0</v>
      </c>
      <c r="I17" s="29"/>
      <c r="J17" s="15"/>
    </row>
    <row r="18" spans="1:10" ht="37.5" customHeight="1">
      <c r="A18" s="1"/>
      <c r="B18" s="18">
        <v>8</v>
      </c>
      <c r="C18" s="19"/>
      <c r="D18" s="21"/>
      <c r="E18" s="21"/>
      <c r="F18" s="21"/>
      <c r="G18" s="22">
        <v>0</v>
      </c>
      <c r="H18" s="22">
        <v>0</v>
      </c>
      <c r="I18" s="29"/>
      <c r="J18" s="15"/>
    </row>
    <row r="19" spans="1:10" ht="37.5" customHeight="1">
      <c r="A19" s="1"/>
      <c r="B19" s="18">
        <v>9</v>
      </c>
      <c r="C19" s="19"/>
      <c r="D19" s="21"/>
      <c r="E19" s="21"/>
      <c r="F19" s="21"/>
      <c r="G19" s="22">
        <v>0</v>
      </c>
      <c r="H19" s="22">
        <v>0</v>
      </c>
      <c r="I19" s="29"/>
      <c r="J19" s="15"/>
    </row>
    <row r="20" spans="1:10" ht="37.5" customHeight="1">
      <c r="A20" s="1"/>
      <c r="B20" s="18">
        <v>10</v>
      </c>
      <c r="C20" s="19"/>
      <c r="D20" s="21"/>
      <c r="E20" s="21"/>
      <c r="F20" s="21"/>
      <c r="G20" s="22">
        <v>0</v>
      </c>
      <c r="H20" s="22">
        <v>0</v>
      </c>
      <c r="I20" s="29"/>
      <c r="J20" s="15"/>
    </row>
    <row r="21" spans="1:10" ht="37.5" customHeight="1">
      <c r="A21" s="1"/>
      <c r="B21" s="18">
        <v>11</v>
      </c>
      <c r="C21" s="19"/>
      <c r="D21" s="21"/>
      <c r="E21" s="21"/>
      <c r="F21" s="21"/>
      <c r="G21" s="22">
        <v>0</v>
      </c>
      <c r="H21" s="22">
        <v>0</v>
      </c>
      <c r="I21" s="29"/>
      <c r="J21" s="15"/>
    </row>
    <row r="22" spans="1:10" ht="37.5" customHeight="1">
      <c r="A22" s="1"/>
      <c r="B22" s="18">
        <v>12</v>
      </c>
      <c r="C22" s="19"/>
      <c r="D22" s="21"/>
      <c r="E22" s="21"/>
      <c r="F22" s="21"/>
      <c r="G22" s="22">
        <v>0</v>
      </c>
      <c r="H22" s="22">
        <v>0</v>
      </c>
      <c r="I22" s="29"/>
      <c r="J22" s="15"/>
    </row>
    <row r="23" spans="1:10" ht="37.5" customHeight="1">
      <c r="A23" s="1"/>
      <c r="B23" s="18">
        <v>13</v>
      </c>
      <c r="C23" s="19"/>
      <c r="D23" s="21"/>
      <c r="E23" s="21"/>
      <c r="F23" s="21"/>
      <c r="G23" s="22">
        <v>0</v>
      </c>
      <c r="H23" s="22">
        <v>0</v>
      </c>
      <c r="I23" s="29"/>
      <c r="J23" s="15"/>
    </row>
    <row r="24" spans="1:10" ht="37.5" customHeight="1">
      <c r="A24" s="1"/>
      <c r="B24" s="18">
        <v>14</v>
      </c>
      <c r="C24" s="19"/>
      <c r="D24" s="21"/>
      <c r="E24" s="21"/>
      <c r="F24" s="21"/>
      <c r="G24" s="22">
        <v>0</v>
      </c>
      <c r="H24" s="22">
        <v>0</v>
      </c>
      <c r="I24" s="29"/>
      <c r="J24" s="15"/>
    </row>
    <row r="25" spans="1:10" ht="37.5" customHeight="1">
      <c r="A25" s="1"/>
      <c r="B25" s="18">
        <v>15</v>
      </c>
      <c r="C25" s="19"/>
      <c r="D25" s="21"/>
      <c r="E25" s="21"/>
      <c r="F25" s="21"/>
      <c r="G25" s="22">
        <v>0</v>
      </c>
      <c r="H25" s="22">
        <v>0</v>
      </c>
      <c r="I25" s="29"/>
      <c r="J25" s="15"/>
    </row>
    <row r="26" spans="1:10" ht="37.5" customHeight="1">
      <c r="A26" s="1"/>
      <c r="B26" s="18">
        <v>16</v>
      </c>
      <c r="C26" s="19"/>
      <c r="D26" s="21"/>
      <c r="E26" s="21"/>
      <c r="F26" s="21"/>
      <c r="G26" s="22">
        <v>0</v>
      </c>
      <c r="H26" s="22">
        <v>0</v>
      </c>
      <c r="I26" s="29"/>
      <c r="J26" s="15"/>
    </row>
    <row r="27" spans="1:10" ht="37.5" customHeight="1">
      <c r="A27" s="1"/>
      <c r="B27" s="18">
        <v>17</v>
      </c>
      <c r="C27" s="19"/>
      <c r="D27" s="21"/>
      <c r="E27" s="21"/>
      <c r="F27" s="21"/>
      <c r="G27" s="22">
        <v>0</v>
      </c>
      <c r="H27" s="22">
        <v>0</v>
      </c>
      <c r="I27" s="29"/>
      <c r="J27" s="15"/>
    </row>
    <row r="28" spans="1:10" ht="37.5" customHeight="1">
      <c r="A28" s="1"/>
      <c r="B28" s="18">
        <v>18</v>
      </c>
      <c r="C28" s="19"/>
      <c r="D28" s="21"/>
      <c r="E28" s="21"/>
      <c r="F28" s="21"/>
      <c r="G28" s="22">
        <v>0</v>
      </c>
      <c r="H28" s="22">
        <v>0</v>
      </c>
      <c r="I28" s="29"/>
      <c r="J28" s="15"/>
    </row>
    <row r="29" spans="1:10" ht="37.5" customHeight="1">
      <c r="A29" s="1"/>
      <c r="B29" s="18">
        <v>19</v>
      </c>
      <c r="C29" s="19"/>
      <c r="D29" s="21"/>
      <c r="E29" s="21"/>
      <c r="F29" s="21"/>
      <c r="G29" s="22">
        <v>0</v>
      </c>
      <c r="H29" s="22">
        <v>0</v>
      </c>
      <c r="I29" s="29"/>
    </row>
    <row r="30" spans="1:10" ht="37.5" customHeight="1">
      <c r="A30" s="1"/>
      <c r="B30" s="18">
        <v>20</v>
      </c>
      <c r="C30" s="19"/>
      <c r="D30" s="21"/>
      <c r="E30" s="21"/>
      <c r="F30" s="21"/>
      <c r="G30" s="22">
        <v>0</v>
      </c>
      <c r="H30" s="22">
        <v>0</v>
      </c>
      <c r="I30" s="29"/>
    </row>
    <row r="31" spans="1:10" ht="37.5" customHeight="1">
      <c r="A31" s="1"/>
      <c r="B31" s="18">
        <v>21</v>
      </c>
      <c r="C31" s="19"/>
      <c r="D31" s="21"/>
      <c r="E31" s="21"/>
      <c r="F31" s="21"/>
      <c r="G31" s="22">
        <v>0</v>
      </c>
      <c r="H31" s="22">
        <v>0</v>
      </c>
      <c r="I31" s="29"/>
    </row>
    <row r="32" spans="1:10" ht="37.5" customHeight="1">
      <c r="A32" s="1"/>
      <c r="B32" s="18">
        <v>22</v>
      </c>
      <c r="C32" s="19"/>
      <c r="D32" s="21"/>
      <c r="E32" s="21"/>
      <c r="F32" s="21"/>
      <c r="G32" s="22">
        <v>0</v>
      </c>
      <c r="H32" s="22">
        <v>0</v>
      </c>
      <c r="I32" s="29"/>
    </row>
    <row r="33" spans="1:9" ht="37.5" customHeight="1">
      <c r="A33" s="1"/>
      <c r="B33" s="18">
        <v>23</v>
      </c>
      <c r="C33" s="19"/>
      <c r="D33" s="21"/>
      <c r="E33" s="21"/>
      <c r="F33" s="21"/>
      <c r="G33" s="22">
        <v>0</v>
      </c>
      <c r="H33" s="22">
        <v>0</v>
      </c>
      <c r="I33" s="29"/>
    </row>
    <row r="34" spans="1:9" ht="37.5" customHeight="1">
      <c r="A34" s="1"/>
      <c r="B34" s="18">
        <v>24</v>
      </c>
      <c r="C34" s="19"/>
      <c r="D34" s="21"/>
      <c r="E34" s="21"/>
      <c r="F34" s="21"/>
      <c r="G34" s="22">
        <v>0</v>
      </c>
      <c r="H34" s="22">
        <v>0</v>
      </c>
      <c r="I34" s="20"/>
    </row>
    <row r="35" spans="1:9" ht="37.5" customHeight="1">
      <c r="A35" s="1"/>
      <c r="B35" s="18">
        <v>25</v>
      </c>
      <c r="C35" s="19"/>
      <c r="D35" s="21"/>
      <c r="E35" s="21"/>
      <c r="F35" s="21"/>
      <c r="G35" s="22">
        <v>0</v>
      </c>
      <c r="H35" s="22">
        <v>0</v>
      </c>
      <c r="I35" s="20"/>
    </row>
    <row r="36" spans="1:9" ht="37.5" customHeight="1">
      <c r="A36" s="1"/>
      <c r="B36" s="18">
        <v>26</v>
      </c>
      <c r="C36" s="19"/>
      <c r="D36" s="21"/>
      <c r="E36" s="21"/>
      <c r="F36" s="21"/>
      <c r="G36" s="22">
        <v>0</v>
      </c>
      <c r="H36" s="22">
        <v>0</v>
      </c>
      <c r="I36" s="20"/>
    </row>
    <row r="37" spans="1:9" ht="37.5" customHeight="1">
      <c r="A37" s="1"/>
      <c r="B37" s="18">
        <v>27</v>
      </c>
      <c r="C37" s="19"/>
      <c r="D37" s="21"/>
      <c r="E37" s="21"/>
      <c r="F37" s="21"/>
      <c r="G37" s="22">
        <v>0</v>
      </c>
      <c r="H37" s="22">
        <v>0</v>
      </c>
      <c r="I37" s="20"/>
    </row>
    <row r="38" spans="1:9" ht="37.5" customHeight="1">
      <c r="A38" s="1"/>
      <c r="B38" s="18">
        <v>28</v>
      </c>
      <c r="C38" s="19"/>
      <c r="D38" s="21"/>
      <c r="E38" s="21"/>
      <c r="F38" s="21"/>
      <c r="G38" s="22">
        <v>0</v>
      </c>
      <c r="H38" s="22">
        <v>0</v>
      </c>
      <c r="I38" s="20"/>
    </row>
    <row r="39" spans="1:9" ht="37.5" customHeight="1">
      <c r="A39" s="1"/>
      <c r="B39" s="18">
        <v>29</v>
      </c>
      <c r="C39" s="19"/>
      <c r="D39" s="21"/>
      <c r="E39" s="21"/>
      <c r="F39" s="21"/>
      <c r="G39" s="22">
        <v>0</v>
      </c>
      <c r="H39" s="22">
        <v>0</v>
      </c>
      <c r="I39" s="20"/>
    </row>
    <row r="40" spans="1:9" ht="37.5" customHeight="1">
      <c r="A40" s="1"/>
      <c r="B40" s="18">
        <v>30</v>
      </c>
      <c r="C40" s="19"/>
      <c r="D40" s="21"/>
      <c r="E40" s="21"/>
      <c r="F40" s="21"/>
      <c r="G40" s="22">
        <v>0</v>
      </c>
      <c r="H40" s="22">
        <v>0</v>
      </c>
      <c r="I40" s="20"/>
    </row>
    <row r="41" spans="1:9" ht="37.5" customHeight="1">
      <c r="A41" s="1"/>
      <c r="B41" s="18">
        <v>31</v>
      </c>
      <c r="C41" s="19"/>
      <c r="D41" s="21"/>
      <c r="E41" s="21"/>
      <c r="F41" s="21"/>
      <c r="G41" s="22">
        <v>0</v>
      </c>
      <c r="H41" s="22">
        <v>0</v>
      </c>
      <c r="I41" s="20"/>
    </row>
    <row r="42" spans="1:9" ht="37.5" customHeight="1">
      <c r="A42" s="1"/>
      <c r="B42" s="18">
        <v>32</v>
      </c>
      <c r="C42" s="19"/>
      <c r="D42" s="21"/>
      <c r="E42" s="21"/>
      <c r="F42" s="21"/>
      <c r="G42" s="22">
        <v>0</v>
      </c>
      <c r="H42" s="22">
        <v>0</v>
      </c>
      <c r="I42" s="20"/>
    </row>
    <row r="43" spans="1:9" ht="37.5" customHeight="1">
      <c r="A43" s="1"/>
      <c r="B43" s="18">
        <v>33</v>
      </c>
      <c r="C43" s="19"/>
      <c r="D43" s="21"/>
      <c r="E43" s="21"/>
      <c r="F43" s="21"/>
      <c r="G43" s="22">
        <v>0</v>
      </c>
      <c r="H43" s="22">
        <v>0</v>
      </c>
      <c r="I43" s="20"/>
    </row>
    <row r="44" spans="1:9" ht="37.5" customHeight="1">
      <c r="A44" s="1"/>
      <c r="B44" s="18">
        <v>34</v>
      </c>
      <c r="C44" s="19"/>
      <c r="D44" s="21"/>
      <c r="E44" s="21"/>
      <c r="F44" s="21"/>
      <c r="G44" s="22">
        <v>0</v>
      </c>
      <c r="H44" s="22">
        <v>0</v>
      </c>
      <c r="I44" s="20"/>
    </row>
    <row r="45" spans="1:9" ht="37.5" customHeight="1">
      <c r="A45" s="1"/>
      <c r="B45" s="18">
        <v>35</v>
      </c>
      <c r="C45" s="19"/>
      <c r="D45" s="21"/>
      <c r="E45" s="21"/>
      <c r="F45" s="21"/>
      <c r="G45" s="22">
        <v>0</v>
      </c>
      <c r="H45" s="22">
        <v>0</v>
      </c>
      <c r="I45" s="20"/>
    </row>
    <row r="46" spans="1:9" ht="37.5" customHeight="1">
      <c r="A46" s="1"/>
      <c r="B46" s="18">
        <v>36</v>
      </c>
      <c r="C46" s="19"/>
      <c r="D46" s="21"/>
      <c r="E46" s="21"/>
      <c r="F46" s="21"/>
      <c r="G46" s="22">
        <v>0</v>
      </c>
      <c r="H46" s="22">
        <v>0</v>
      </c>
      <c r="I46" s="20"/>
    </row>
    <row r="47" spans="1:9" ht="37.5" customHeight="1">
      <c r="A47" s="1"/>
      <c r="B47" s="18">
        <v>37</v>
      </c>
      <c r="C47" s="19"/>
      <c r="D47" s="21"/>
      <c r="E47" s="21"/>
      <c r="F47" s="21"/>
      <c r="G47" s="22">
        <v>0</v>
      </c>
      <c r="H47" s="22">
        <v>0</v>
      </c>
      <c r="I47" s="20"/>
    </row>
    <row r="48" spans="1:9" ht="37.5" customHeight="1">
      <c r="A48" s="1"/>
      <c r="B48" s="18">
        <v>38</v>
      </c>
      <c r="C48" s="19"/>
      <c r="D48" s="21"/>
      <c r="E48" s="21"/>
      <c r="F48" s="21"/>
      <c r="G48" s="22">
        <v>0</v>
      </c>
      <c r="H48" s="22">
        <v>0</v>
      </c>
      <c r="I48" s="20"/>
    </row>
    <row r="49" spans="1:9" ht="37.5" customHeight="1">
      <c r="A49" s="1"/>
      <c r="B49" s="18">
        <v>39</v>
      </c>
      <c r="C49" s="19"/>
      <c r="D49" s="21"/>
      <c r="E49" s="21"/>
      <c r="F49" s="21"/>
      <c r="G49" s="22">
        <v>0</v>
      </c>
      <c r="H49" s="22">
        <v>0</v>
      </c>
      <c r="I49" s="20"/>
    </row>
    <row r="50" spans="1:9" ht="37.5" customHeight="1">
      <c r="A50" s="1"/>
      <c r="B50" s="18">
        <v>40</v>
      </c>
      <c r="C50" s="19"/>
      <c r="D50" s="21"/>
      <c r="E50" s="21"/>
      <c r="F50" s="21"/>
      <c r="G50" s="22">
        <v>0</v>
      </c>
      <c r="H50" s="22">
        <v>0</v>
      </c>
      <c r="I50" s="20"/>
    </row>
    <row r="51" spans="1:9" ht="37.5" customHeight="1">
      <c r="A51" s="1"/>
      <c r="B51" s="18">
        <v>41</v>
      </c>
      <c r="C51" s="19"/>
      <c r="D51" s="21"/>
      <c r="E51" s="21"/>
      <c r="F51" s="21"/>
      <c r="G51" s="22">
        <v>0</v>
      </c>
      <c r="H51" s="22">
        <v>0</v>
      </c>
      <c r="I51" s="20"/>
    </row>
    <row r="52" spans="1:9" ht="37.5" customHeight="1">
      <c r="A52" s="1"/>
      <c r="B52" s="18">
        <v>42</v>
      </c>
      <c r="C52" s="19"/>
      <c r="D52" s="31"/>
      <c r="E52" s="21"/>
      <c r="F52" s="21"/>
      <c r="G52" s="22">
        <v>0</v>
      </c>
      <c r="H52" s="22">
        <v>0</v>
      </c>
      <c r="I52" s="20"/>
    </row>
    <row r="53" spans="1:9" ht="37.5" customHeight="1">
      <c r="A53" s="1"/>
      <c r="B53" s="18">
        <v>43</v>
      </c>
      <c r="C53" s="19"/>
      <c r="D53" s="31"/>
      <c r="E53" s="21"/>
      <c r="F53" s="21"/>
      <c r="G53" s="22">
        <v>0</v>
      </c>
      <c r="H53" s="22">
        <v>0</v>
      </c>
      <c r="I53" s="20"/>
    </row>
    <row r="54" spans="1:9" ht="37.5" customHeight="1">
      <c r="A54" s="1"/>
      <c r="B54" s="18">
        <v>44</v>
      </c>
      <c r="C54" s="19"/>
      <c r="D54" s="31"/>
      <c r="E54" s="21"/>
      <c r="F54" s="21"/>
      <c r="G54" s="22">
        <v>0</v>
      </c>
      <c r="H54" s="22">
        <v>0</v>
      </c>
      <c r="I54" s="20"/>
    </row>
    <row r="55" spans="1:9" ht="37.5" customHeight="1">
      <c r="A55" s="1"/>
      <c r="B55" s="18">
        <v>45</v>
      </c>
      <c r="C55" s="19"/>
      <c r="D55" s="31"/>
      <c r="E55" s="21"/>
      <c r="F55" s="21"/>
      <c r="G55" s="22">
        <v>0</v>
      </c>
      <c r="H55" s="22">
        <v>0</v>
      </c>
      <c r="I55" s="20"/>
    </row>
    <row r="56" spans="1:9" ht="37.5" customHeight="1">
      <c r="A56" s="1"/>
      <c r="B56" s="18">
        <v>46</v>
      </c>
      <c r="C56" s="19"/>
      <c r="D56" s="21"/>
      <c r="E56" s="21"/>
      <c r="F56" s="21"/>
      <c r="G56" s="22">
        <v>0</v>
      </c>
      <c r="H56" s="22">
        <v>0</v>
      </c>
      <c r="I56" s="20"/>
    </row>
    <row r="57" spans="1:9" ht="37.5" customHeight="1">
      <c r="A57" s="1"/>
      <c r="B57" s="18">
        <v>47</v>
      </c>
      <c r="C57" s="19"/>
      <c r="D57" s="20"/>
      <c r="E57" s="21"/>
      <c r="F57" s="21"/>
      <c r="G57" s="22">
        <v>0</v>
      </c>
      <c r="H57" s="22">
        <v>0</v>
      </c>
      <c r="I57" s="20"/>
    </row>
    <row r="58" spans="1:9" ht="37.5" customHeight="1">
      <c r="A58" s="1"/>
      <c r="B58" s="18">
        <v>48</v>
      </c>
      <c r="C58" s="19"/>
      <c r="D58" s="20"/>
      <c r="E58" s="21"/>
      <c r="F58" s="21"/>
      <c r="G58" s="22">
        <v>0</v>
      </c>
      <c r="H58" s="22">
        <v>0</v>
      </c>
      <c r="I58" s="20"/>
    </row>
    <row r="59" spans="1:9" ht="37.5" customHeight="1">
      <c r="A59" s="1"/>
      <c r="B59" s="18">
        <v>49</v>
      </c>
      <c r="C59" s="19"/>
      <c r="D59" s="20"/>
      <c r="E59" s="21"/>
      <c r="F59" s="21"/>
      <c r="G59" s="22">
        <v>0</v>
      </c>
      <c r="H59" s="22">
        <v>0</v>
      </c>
      <c r="I59" s="28"/>
    </row>
    <row r="60" spans="1:9" ht="37.5" customHeight="1">
      <c r="A60" s="1"/>
      <c r="B60" s="18">
        <v>50</v>
      </c>
      <c r="C60" s="19"/>
      <c r="D60" s="20"/>
      <c r="E60" s="21"/>
      <c r="F60" s="21"/>
      <c r="G60" s="22">
        <v>0</v>
      </c>
      <c r="H60" s="22">
        <v>0</v>
      </c>
      <c r="I60" s="28"/>
    </row>
    <row r="61" spans="1:9" ht="15.75" customHeight="1">
      <c r="A61" s="1"/>
      <c r="B61" s="1"/>
      <c r="D61" s="1"/>
      <c r="E61" s="1"/>
      <c r="F61" s="24" t="s">
        <v>76</v>
      </c>
      <c r="G61" s="25">
        <f t="shared" ref="G61:H61" si="1">SUM(G11:G60)</f>
        <v>90</v>
      </c>
      <c r="H61" s="25">
        <f t="shared" si="1"/>
        <v>0</v>
      </c>
      <c r="I61" s="1"/>
    </row>
    <row r="62" spans="1:9" ht="15.75" customHeight="1">
      <c r="A62" s="1"/>
      <c r="B62" s="7"/>
      <c r="C62" s="7"/>
      <c r="D62" s="7">
        <f>COUNTIFS(D11:D60, "&lt;&gt;"&amp;"")</f>
        <v>5</v>
      </c>
      <c r="E62" s="7"/>
      <c r="F62" s="7">
        <f>COUNTIFS(F11:F60, "Concluído",D11:D60, "&lt;&gt;"&amp;"")</f>
        <v>0</v>
      </c>
      <c r="G62" s="1"/>
      <c r="H62" s="1"/>
      <c r="I62" s="1"/>
    </row>
    <row r="63" spans="1:9" ht="15.75" customHeight="1">
      <c r="A63" s="1"/>
      <c r="B63" s="73" t="s">
        <v>77</v>
      </c>
      <c r="C63" s="82"/>
      <c r="D63" s="82"/>
      <c r="E63" s="82"/>
      <c r="F63" s="82"/>
      <c r="G63" s="82"/>
      <c r="H63" s="83"/>
    </row>
    <row r="64" spans="1:9" ht="15.75" customHeight="1">
      <c r="A64" s="1"/>
      <c r="B64" s="74" t="s">
        <v>78</v>
      </c>
      <c r="C64" s="82"/>
      <c r="D64" s="82"/>
      <c r="E64" s="82"/>
      <c r="F64" s="83"/>
      <c r="G64" s="17" t="s">
        <v>79</v>
      </c>
      <c r="H64" s="17" t="s">
        <v>16</v>
      </c>
    </row>
    <row r="65" spans="1:9" ht="15.75" customHeight="1">
      <c r="A65" s="1"/>
      <c r="B65" s="72" t="str">
        <f>'Dados do Projeto'!B10</f>
        <v>Arthur Medeiros de Moraes</v>
      </c>
      <c r="C65" s="82"/>
      <c r="D65" s="82"/>
      <c r="E65" s="82"/>
      <c r="F65" s="83"/>
      <c r="G65" s="26">
        <f>SUMIF($E$11:$E$60,'Dados do Projeto'!$B10,G$11:G$60)</f>
        <v>0</v>
      </c>
      <c r="H65" s="26">
        <f>SUMIF($E$11:$E$60,'Dados do Projeto'!$B10,H$11:H$60)</f>
        <v>0</v>
      </c>
    </row>
    <row r="66" spans="1:9" ht="15.75" customHeight="1">
      <c r="A66" s="1"/>
      <c r="B66" s="72" t="str">
        <f>'Dados do Projeto'!B11</f>
        <v>Arthur Ramos de Oliveira da Silva</v>
      </c>
      <c r="C66" s="82"/>
      <c r="D66" s="82"/>
      <c r="E66" s="82"/>
      <c r="F66" s="83"/>
      <c r="G66" s="26">
        <f>SUMIF(E$11:E$60,'Dados do Projeto'!B11,G$11:G$60)</f>
        <v>0</v>
      </c>
      <c r="H66" s="26">
        <f>SUMIF($E$11:$E$60,'Dados do Projeto'!$B11,H$11:H$60)</f>
        <v>0</v>
      </c>
    </row>
    <row r="67" spans="1:9" ht="15.75" customHeight="1">
      <c r="A67" s="1"/>
      <c r="B67" s="72" t="str">
        <f>'Dados do Projeto'!B12</f>
        <v>Lucas de Lacerda Moreira Passos</v>
      </c>
      <c r="C67" s="82"/>
      <c r="D67" s="82"/>
      <c r="E67" s="82"/>
      <c r="F67" s="83"/>
      <c r="G67" s="26">
        <f>SUMIF(E$11:E$60,'Dados do Projeto'!B12,G$11:G$60)</f>
        <v>0</v>
      </c>
      <c r="H67" s="26">
        <f>SUMIF($E$11:$E$60,'Dados do Projeto'!$B12,H$11:H$60)</f>
        <v>0</v>
      </c>
    </row>
    <row r="68" spans="1:9" ht="15.75" customHeight="1">
      <c r="A68" s="1"/>
      <c r="B68" s="72" t="str">
        <f>'Dados do Projeto'!B13</f>
        <v>Lucas Warley Matos Nascimento</v>
      </c>
      <c r="C68" s="82"/>
      <c r="D68" s="82"/>
      <c r="E68" s="82"/>
      <c r="F68" s="83"/>
      <c r="G68" s="26">
        <f>SUMIF(E$11:E$60,'Dados do Projeto'!B13,G$11:G$60)</f>
        <v>0</v>
      </c>
      <c r="H68" s="26">
        <f>SUMIF($E$11:$E$60,'Dados do Projeto'!$B13,H$11:H$60)</f>
        <v>0</v>
      </c>
    </row>
    <row r="69" spans="1:9" ht="15.75" customHeight="1">
      <c r="A69" s="1"/>
      <c r="B69" s="72" t="str">
        <f>'Dados do Projeto'!B14</f>
        <v>Theo Xavier Lopes</v>
      </c>
      <c r="C69" s="82"/>
      <c r="D69" s="82"/>
      <c r="E69" s="82"/>
      <c r="F69" s="83"/>
      <c r="G69" s="26">
        <f>SUMIF(E$11:E$60,'Dados do Projeto'!B14,G$11:G$60)</f>
        <v>0</v>
      </c>
      <c r="H69" s="26">
        <f>SUMIF($E$11:$E$60,'Dados do Projeto'!$B14,H$11:H$60)</f>
        <v>0</v>
      </c>
    </row>
    <row r="70" spans="1:9" ht="15.75" customHeight="1">
      <c r="A70" s="1"/>
      <c r="B70" s="72" t="str">
        <f>'Dados do Projeto'!B15</f>
        <v>Victor Henrique Pereira</v>
      </c>
      <c r="C70" s="82"/>
      <c r="D70" s="82"/>
      <c r="E70" s="82"/>
      <c r="F70" s="83"/>
      <c r="G70" s="26">
        <f>SUMIF(E$11:E$60,'Dados do Projeto'!B15,G$11:G$60)</f>
        <v>0</v>
      </c>
      <c r="H70" s="26">
        <f>SUMIF($E$11:$E$60,'Dados do Projeto'!$B15,H$11:H$60)</f>
        <v>0</v>
      </c>
      <c r="I70" s="1"/>
    </row>
    <row r="71" spans="1:9" ht="15.75" customHeight="1">
      <c r="A71" s="1"/>
      <c r="B71" s="1"/>
      <c r="D71" s="1"/>
      <c r="E71" s="1"/>
      <c r="F71" s="1"/>
      <c r="G71" s="1"/>
      <c r="H71" s="1"/>
      <c r="I71" s="1"/>
    </row>
    <row r="72" spans="1:9" ht="15.75" customHeight="1">
      <c r="A72" s="1"/>
      <c r="B72" s="1"/>
      <c r="D72" s="1"/>
      <c r="E72" s="1"/>
      <c r="F72" s="1"/>
      <c r="G72" s="1"/>
      <c r="H72" s="1"/>
      <c r="I72" s="1"/>
    </row>
    <row r="73" spans="1:9" ht="15.75" customHeight="1">
      <c r="A73" s="1"/>
      <c r="B73" s="1"/>
      <c r="D73" s="1"/>
      <c r="E73" s="1"/>
      <c r="F73" s="1"/>
      <c r="G73" s="1"/>
      <c r="H73" s="1"/>
      <c r="I73" s="1"/>
    </row>
    <row r="74" spans="1:9" ht="15.75" customHeight="1">
      <c r="A74" s="1"/>
      <c r="B74" s="1"/>
      <c r="D74" s="1"/>
      <c r="E74" s="1"/>
      <c r="F74" s="1"/>
      <c r="G74" s="1"/>
      <c r="H74" s="1"/>
      <c r="I74" s="1"/>
    </row>
    <row r="75" spans="1:9" ht="15.75" customHeight="1">
      <c r="A75" s="1"/>
      <c r="B75" s="1"/>
      <c r="D75" s="1"/>
      <c r="E75" s="1"/>
      <c r="F75" s="1"/>
      <c r="G75" s="1"/>
      <c r="H75" s="1"/>
      <c r="I75" s="1"/>
    </row>
    <row r="76" spans="1:9" ht="15.75" customHeight="1">
      <c r="A76" s="1"/>
      <c r="B76" s="1"/>
      <c r="D76" s="1"/>
      <c r="E76" s="1"/>
      <c r="F76" s="1"/>
      <c r="G76" s="1"/>
      <c r="H76" s="1"/>
      <c r="I76" s="1"/>
    </row>
    <row r="77" spans="1:9" ht="15.75" customHeight="1">
      <c r="A77" s="1"/>
      <c r="B77" s="1"/>
      <c r="D77" s="1"/>
      <c r="E77" s="1"/>
      <c r="F77" s="1"/>
      <c r="G77" s="1"/>
      <c r="H77" s="1"/>
      <c r="I77" s="1"/>
    </row>
    <row r="78" spans="1:9" ht="15.75" customHeight="1">
      <c r="A78" s="1"/>
      <c r="B78" s="1"/>
      <c r="D78" s="1"/>
      <c r="E78" s="1"/>
      <c r="F78" s="1"/>
      <c r="G78" s="1"/>
      <c r="H78" s="1"/>
      <c r="I78" s="1"/>
    </row>
    <row r="79" spans="1:9" ht="15.75" customHeight="1">
      <c r="A79" s="1"/>
      <c r="B79" s="1"/>
      <c r="D79" s="1"/>
      <c r="E79" s="1"/>
      <c r="F79" s="1"/>
      <c r="G79" s="1"/>
      <c r="H79" s="1"/>
      <c r="I79" s="1"/>
    </row>
    <row r="80" spans="1:9" ht="15.75" customHeight="1">
      <c r="A80" s="1"/>
      <c r="B80" s="1"/>
      <c r="D80" s="1"/>
      <c r="E80" s="1"/>
      <c r="F80" s="1"/>
      <c r="G80" s="1"/>
      <c r="H80" s="1"/>
      <c r="I80" s="1"/>
    </row>
    <row r="81" spans="1:9" ht="15.75" customHeight="1">
      <c r="A81" s="1"/>
      <c r="B81" s="1"/>
      <c r="D81" s="1"/>
      <c r="E81" s="1"/>
      <c r="F81" s="1"/>
      <c r="G81" s="1"/>
      <c r="H81" s="1"/>
      <c r="I81" s="1"/>
    </row>
    <row r="82" spans="1:9" ht="15.75" customHeight="1">
      <c r="A82" s="1"/>
      <c r="B82" s="1"/>
      <c r="D82" s="1"/>
      <c r="E82" s="1"/>
      <c r="F82" s="1"/>
      <c r="G82" s="1"/>
      <c r="H82" s="1"/>
      <c r="I82" s="1"/>
    </row>
    <row r="83" spans="1:9" ht="15.75" customHeight="1">
      <c r="A83" s="1"/>
      <c r="B83" s="1"/>
      <c r="D83" s="1"/>
      <c r="E83" s="1"/>
      <c r="F83" s="1"/>
      <c r="G83" s="1"/>
      <c r="H83" s="1"/>
      <c r="I83" s="1"/>
    </row>
    <row r="84" spans="1:9" ht="15.75" customHeight="1">
      <c r="A84" s="1"/>
      <c r="B84" s="1"/>
      <c r="D84" s="1"/>
      <c r="E84" s="1"/>
      <c r="F84" s="1"/>
      <c r="G84" s="1"/>
      <c r="H84" s="1"/>
      <c r="I84" s="1"/>
    </row>
    <row r="85" spans="1:9" ht="15.75" customHeight="1">
      <c r="A85" s="1"/>
      <c r="B85" s="1"/>
      <c r="D85" s="1"/>
      <c r="E85" s="1"/>
      <c r="F85" s="1"/>
      <c r="G85" s="1"/>
      <c r="H85" s="1"/>
      <c r="I85" s="1"/>
    </row>
    <row r="86" spans="1:9" ht="15.75" customHeight="1">
      <c r="A86" s="1"/>
      <c r="B86" s="1"/>
      <c r="D86" s="1"/>
      <c r="E86" s="1"/>
      <c r="F86" s="1"/>
      <c r="G86" s="1"/>
      <c r="H86" s="1"/>
      <c r="I86" s="1"/>
    </row>
    <row r="87" spans="1:9" ht="15.75" customHeight="1">
      <c r="A87" s="1"/>
      <c r="B87" s="1"/>
      <c r="D87" s="1"/>
      <c r="E87" s="1"/>
      <c r="F87" s="1"/>
      <c r="G87" s="1"/>
      <c r="H87" s="1"/>
      <c r="I87" s="1"/>
    </row>
    <row r="88" spans="1:9" ht="15.75" customHeight="1">
      <c r="A88" s="1"/>
      <c r="B88" s="1"/>
      <c r="D88" s="1"/>
      <c r="E88" s="1"/>
      <c r="F88" s="1"/>
      <c r="G88" s="1"/>
      <c r="H88" s="1"/>
      <c r="I88" s="1"/>
    </row>
    <row r="89" spans="1:9" ht="15.75" customHeight="1">
      <c r="A89" s="1"/>
      <c r="B89" s="1"/>
      <c r="D89" s="1"/>
      <c r="E89" s="1"/>
      <c r="F89" s="1"/>
      <c r="G89" s="1"/>
      <c r="H89" s="1"/>
      <c r="I89" s="1"/>
    </row>
    <row r="90" spans="1:9" ht="15.75" customHeight="1">
      <c r="A90" s="1"/>
      <c r="B90" s="1"/>
      <c r="D90" s="1"/>
      <c r="E90" s="1"/>
      <c r="F90" s="1"/>
      <c r="G90" s="1"/>
      <c r="H90" s="1"/>
      <c r="I90" s="1"/>
    </row>
    <row r="91" spans="1:9" ht="15.75" customHeight="1">
      <c r="A91" s="1"/>
      <c r="B91" s="1"/>
      <c r="D91" s="1"/>
      <c r="E91" s="1"/>
      <c r="F91" s="1"/>
      <c r="G91" s="1"/>
      <c r="H91" s="1"/>
      <c r="I91" s="1"/>
    </row>
    <row r="92" spans="1:9" ht="15.75" customHeight="1">
      <c r="A92" s="1"/>
      <c r="B92" s="1"/>
      <c r="D92" s="1"/>
      <c r="E92" s="1"/>
      <c r="F92" s="1"/>
      <c r="G92" s="1"/>
      <c r="H92" s="1"/>
      <c r="I92" s="1"/>
    </row>
    <row r="93" spans="1:9" ht="15.75" customHeight="1">
      <c r="A93" s="1"/>
      <c r="B93" s="1"/>
      <c r="D93" s="1"/>
      <c r="E93" s="1"/>
      <c r="F93" s="1"/>
      <c r="G93" s="1"/>
      <c r="H93" s="1"/>
      <c r="I93" s="1"/>
    </row>
    <row r="94" spans="1:9" ht="15.75" customHeight="1">
      <c r="A94" s="1"/>
      <c r="B94" s="1"/>
      <c r="D94" s="1"/>
      <c r="E94" s="1"/>
      <c r="F94" s="1"/>
      <c r="G94" s="1"/>
      <c r="H94" s="1"/>
      <c r="I94" s="1"/>
    </row>
    <row r="95" spans="1:9" ht="15.75" customHeight="1">
      <c r="A95" s="1"/>
      <c r="B95" s="1"/>
      <c r="D95" s="1"/>
      <c r="E95" s="1"/>
      <c r="F95" s="1"/>
      <c r="G95" s="1"/>
      <c r="H95" s="1"/>
      <c r="I95" s="1"/>
    </row>
    <row r="96" spans="1:9" ht="15.75" customHeight="1">
      <c r="A96" s="1"/>
      <c r="B96" s="1"/>
      <c r="D96" s="1"/>
      <c r="E96" s="1"/>
      <c r="F96" s="1"/>
      <c r="G96" s="1"/>
      <c r="H96" s="1"/>
      <c r="I96" s="1"/>
    </row>
    <row r="97" spans="1:9" ht="15.75" customHeight="1">
      <c r="A97" s="1"/>
      <c r="B97" s="1"/>
      <c r="D97" s="1"/>
      <c r="E97" s="1"/>
      <c r="F97" s="1"/>
      <c r="G97" s="1"/>
      <c r="H97" s="1"/>
      <c r="I97" s="1"/>
    </row>
    <row r="98" spans="1:9" ht="15.75" customHeight="1">
      <c r="A98" s="1"/>
      <c r="B98" s="1"/>
      <c r="D98" s="1"/>
      <c r="E98" s="1"/>
      <c r="F98" s="1"/>
      <c r="G98" s="1"/>
      <c r="H98" s="1"/>
      <c r="I98" s="1"/>
    </row>
    <row r="99" spans="1:9" ht="15.75" customHeight="1">
      <c r="A99" s="1"/>
      <c r="B99" s="1"/>
      <c r="D99" s="1"/>
      <c r="E99" s="1"/>
      <c r="F99" s="1"/>
      <c r="G99" s="1"/>
      <c r="H99" s="1"/>
      <c r="I99" s="1"/>
    </row>
    <row r="100" spans="1:9" ht="15.75" customHeight="1">
      <c r="A100" s="1"/>
      <c r="B100" s="1"/>
      <c r="D100" s="1"/>
      <c r="E100" s="1"/>
      <c r="F100" s="1"/>
      <c r="G100" s="1"/>
      <c r="H100" s="1"/>
      <c r="I100" s="1"/>
    </row>
    <row r="101" spans="1:9" ht="15.75" customHeight="1">
      <c r="A101" s="1"/>
      <c r="B101" s="1"/>
      <c r="D101" s="3"/>
      <c r="E101" s="1"/>
      <c r="F101" s="3"/>
      <c r="G101" s="1"/>
      <c r="H101" s="1"/>
      <c r="I101" s="1"/>
    </row>
    <row r="102" spans="1:9" ht="15.75" customHeight="1">
      <c r="A102" s="1"/>
      <c r="B102" s="1"/>
      <c r="D102" s="3"/>
      <c r="E102" s="1"/>
      <c r="F102" s="3"/>
      <c r="G102" s="1"/>
      <c r="H102" s="1"/>
      <c r="I102" s="1"/>
    </row>
    <row r="103" spans="1:9" ht="15.75" customHeight="1">
      <c r="A103" s="1"/>
      <c r="B103" s="1"/>
      <c r="D103" s="3"/>
      <c r="E103" s="1"/>
      <c r="F103" s="3"/>
      <c r="G103" s="1"/>
      <c r="H103" s="1"/>
      <c r="I103" s="1"/>
    </row>
    <row r="104" spans="1:9" ht="15.75" customHeight="1">
      <c r="A104" s="1"/>
      <c r="B104" s="1"/>
      <c r="D104" s="3"/>
      <c r="E104" s="1"/>
      <c r="F104" s="3"/>
      <c r="G104" s="1"/>
      <c r="H104" s="1"/>
      <c r="I104" s="1"/>
    </row>
    <row r="105" spans="1:9" ht="15.75" customHeight="1">
      <c r="A105" s="1"/>
      <c r="B105" s="1"/>
      <c r="D105" s="3"/>
      <c r="E105" s="1"/>
      <c r="F105" s="1"/>
      <c r="G105" s="1"/>
      <c r="H105" s="1"/>
      <c r="I105" s="1"/>
    </row>
    <row r="106" spans="1:9" ht="15.75" customHeight="1">
      <c r="A106" s="1"/>
      <c r="B106" s="1"/>
      <c r="D106" s="1"/>
      <c r="E106" s="1"/>
      <c r="F106" s="1"/>
      <c r="G106" s="1"/>
      <c r="H106" s="1"/>
      <c r="I106" s="1"/>
    </row>
    <row r="107" spans="1:9" ht="15.75" customHeight="1"/>
    <row r="108" spans="1:9" ht="15.75" customHeight="1"/>
    <row r="109" spans="1:9" ht="15.75" customHeight="1"/>
    <row r="110" spans="1:9" ht="15.75" customHeight="1"/>
    <row r="111" spans="1:9" ht="15.75" customHeight="1"/>
    <row r="112" spans="1:9"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68:F68"/>
    <mergeCell ref="B69:F69"/>
    <mergeCell ref="B70:F70"/>
    <mergeCell ref="B1:I1"/>
    <mergeCell ref="B2:I2"/>
    <mergeCell ref="B3:I3"/>
    <mergeCell ref="B4:I4"/>
    <mergeCell ref="B5:I5"/>
    <mergeCell ref="B7:I7"/>
    <mergeCell ref="B9:H9"/>
    <mergeCell ref="B63:H63"/>
    <mergeCell ref="B64:F64"/>
    <mergeCell ref="B65:F65"/>
    <mergeCell ref="B66:F66"/>
    <mergeCell ref="B67:F67"/>
  </mergeCells>
  <conditionalFormatting sqref="E13 E17">
    <cfRule type="containsBlanks" dxfId="37" priority="1">
      <formula>LEN(TRIM(E13))=0</formula>
    </cfRule>
  </conditionalFormatting>
  <conditionalFormatting sqref="E13 E17">
    <cfRule type="expression" dxfId="36" priority="2">
      <formula>NOT(ISERROR(SEARCH(($B$69),(E13))))</formula>
    </cfRule>
  </conditionalFormatting>
  <conditionalFormatting sqref="E13 E17">
    <cfRule type="expression" dxfId="35" priority="3">
      <formula>NOT(ISERROR(SEARCH(($B$68),(E13))))</formula>
    </cfRule>
  </conditionalFormatting>
  <conditionalFormatting sqref="E13 E17">
    <cfRule type="expression" dxfId="34" priority="4">
      <formula>NOT(ISERROR(SEARCH(($B$67),(E13))))</formula>
    </cfRule>
  </conditionalFormatting>
  <conditionalFormatting sqref="E13 E17">
    <cfRule type="expression" dxfId="33" priority="5">
      <formula>NOT(ISERROR(SEARCH(($B$66),(E13))))</formula>
    </cfRule>
  </conditionalFormatting>
  <conditionalFormatting sqref="E13 E17">
    <cfRule type="containsBlanks" dxfId="32" priority="6">
      <formula>LEN(TRIM(E13))=0</formula>
    </cfRule>
  </conditionalFormatting>
  <conditionalFormatting sqref="E13 E17">
    <cfRule type="expression" dxfId="31" priority="7">
      <formula>NOT(ISERROR(SEARCH(($B$69),(E13))))</formula>
    </cfRule>
  </conditionalFormatting>
  <conditionalFormatting sqref="E13 E17">
    <cfRule type="expression" dxfId="30" priority="8">
      <formula>NOT(ISERROR(SEARCH(($B$68),(E13))))</formula>
    </cfRule>
  </conditionalFormatting>
  <conditionalFormatting sqref="E13 E17">
    <cfRule type="expression" dxfId="29" priority="9">
      <formula>NOT(ISERROR(SEARCH(($B$67),(E13))))</formula>
    </cfRule>
  </conditionalFormatting>
  <conditionalFormatting sqref="E13 E17">
    <cfRule type="expression" dxfId="28" priority="10">
      <formula>NOT(ISERROR(SEARCH(($B$66),(E13))))</formula>
    </cfRule>
  </conditionalFormatting>
  <conditionalFormatting sqref="E13 E17">
    <cfRule type="expression" dxfId="27" priority="11">
      <formula>NOT(ISERROR(SEARCH(($B$65),(E13))))</formula>
    </cfRule>
  </conditionalFormatting>
  <conditionalFormatting sqref="E13 E17">
    <cfRule type="expression" dxfId="26" priority="12">
      <formula>NOT(ISERROR(SEARCH(($B$65),(E13))))</formula>
    </cfRule>
  </conditionalFormatting>
  <conditionalFormatting sqref="E11:E60">
    <cfRule type="expression" dxfId="25" priority="13">
      <formula>NOT(ISERROR(SEARCH(($B$65),(E11))))</formula>
    </cfRule>
  </conditionalFormatting>
  <conditionalFormatting sqref="E11:E60">
    <cfRule type="expression" dxfId="24" priority="14">
      <formula>NOT(ISERROR(SEARCH(($B$66),(E11))))</formula>
    </cfRule>
  </conditionalFormatting>
  <conditionalFormatting sqref="E11:E60">
    <cfRule type="expression" dxfId="23" priority="15">
      <formula>NOT(ISERROR(SEARCH(($B$67),(E11))))</formula>
    </cfRule>
  </conditionalFormatting>
  <conditionalFormatting sqref="E11:E60">
    <cfRule type="expression" dxfId="22" priority="16">
      <formula>NOT(ISERROR(SEARCH(($B$68),(E11))))</formula>
    </cfRule>
  </conditionalFormatting>
  <conditionalFormatting sqref="E11:E60">
    <cfRule type="expression" dxfId="21" priority="17">
      <formula>NOT(ISERROR(SEARCH(($B$69),(E11))))</formula>
    </cfRule>
  </conditionalFormatting>
  <conditionalFormatting sqref="E11:E60">
    <cfRule type="containsBlanks" dxfId="20" priority="18">
      <formula>LEN(TRIM(E11))=0</formula>
    </cfRule>
  </conditionalFormatting>
  <conditionalFormatting sqref="C11:C60">
    <cfRule type="expression" dxfId="19" priority="19">
      <formula>AND(ISNUMBER(C11),TRUNC(C11)&lt;TODAY())</formula>
    </cfRule>
  </conditionalFormatting>
  <conditionalFormatting sqref="E13 E17">
    <cfRule type="containsBlanks" dxfId="18" priority="20">
      <formula>LEN(TRIM(E13))=0</formula>
    </cfRule>
  </conditionalFormatting>
  <conditionalFormatting sqref="E13 E17">
    <cfRule type="expression" dxfId="17" priority="21">
      <formula>NOT(ISERROR(SEARCH(($B$69),(E13))))</formula>
    </cfRule>
  </conditionalFormatting>
  <conditionalFormatting sqref="E13 E17">
    <cfRule type="expression" dxfId="16" priority="22">
      <formula>NOT(ISERROR(SEARCH(($B$68),(E13))))</formula>
    </cfRule>
  </conditionalFormatting>
  <conditionalFormatting sqref="E13 E17">
    <cfRule type="expression" dxfId="15" priority="23">
      <formula>NOT(ISERROR(SEARCH(($B$67),(E13))))</formula>
    </cfRule>
  </conditionalFormatting>
  <conditionalFormatting sqref="E13 E17">
    <cfRule type="expression" dxfId="14" priority="24">
      <formula>NOT(ISERROR(SEARCH(($B$66),(E13))))</formula>
    </cfRule>
  </conditionalFormatting>
  <conditionalFormatting sqref="E13 E17">
    <cfRule type="containsBlanks" dxfId="13" priority="25">
      <formula>LEN(TRIM(E13))=0</formula>
    </cfRule>
  </conditionalFormatting>
  <conditionalFormatting sqref="E13 E17">
    <cfRule type="expression" dxfId="12" priority="26">
      <formula>NOT(ISERROR(SEARCH(($B$69),(E13))))</formula>
    </cfRule>
  </conditionalFormatting>
  <conditionalFormatting sqref="E13 E17">
    <cfRule type="expression" dxfId="11" priority="27">
      <formula>NOT(ISERROR(SEARCH(($B$68),(E13))))</formula>
    </cfRule>
  </conditionalFormatting>
  <conditionalFormatting sqref="E13 E17">
    <cfRule type="expression" dxfId="10" priority="28">
      <formula>NOT(ISERROR(SEARCH(($B$67),(E13))))</formula>
    </cfRule>
  </conditionalFormatting>
  <conditionalFormatting sqref="E13 E17">
    <cfRule type="expression" dxfId="9" priority="29">
      <formula>NOT(ISERROR(SEARCH(($B$66),(E13))))</formula>
    </cfRule>
  </conditionalFormatting>
  <conditionalFormatting sqref="E13 E17">
    <cfRule type="expression" dxfId="8" priority="30">
      <formula>NOT(ISERROR(SEARCH(($B$65),(E13))))</formula>
    </cfRule>
  </conditionalFormatting>
  <conditionalFormatting sqref="E13 E17">
    <cfRule type="expression" dxfId="7" priority="31">
      <formula>NOT(ISERROR(SEARCH(($B$65),(E13))))</formula>
    </cfRule>
  </conditionalFormatting>
  <conditionalFormatting sqref="E11:E60">
    <cfRule type="expression" dxfId="6" priority="32">
      <formula>NOT(ISERROR(SEARCH(($B$65),(E11))))</formula>
    </cfRule>
  </conditionalFormatting>
  <conditionalFormatting sqref="E11:E60">
    <cfRule type="expression" dxfId="5" priority="33">
      <formula>NOT(ISERROR(SEARCH(($B$66),(E11))))</formula>
    </cfRule>
  </conditionalFormatting>
  <conditionalFormatting sqref="E11:E60">
    <cfRule type="expression" dxfId="4" priority="34">
      <formula>NOT(ISERROR(SEARCH(($B$67),(E11))))</formula>
    </cfRule>
  </conditionalFormatting>
  <conditionalFormatting sqref="E11:E60">
    <cfRule type="expression" dxfId="3" priority="35">
      <formula>NOT(ISERROR(SEARCH(($B$68),(E11))))</formula>
    </cfRule>
  </conditionalFormatting>
  <conditionalFormatting sqref="E11:E60">
    <cfRule type="expression" dxfId="2" priority="36">
      <formula>NOT(ISERROR(SEARCH(($B$69),(E11))))</formula>
    </cfRule>
  </conditionalFormatting>
  <conditionalFormatting sqref="E11:E60">
    <cfRule type="containsBlanks" dxfId="1" priority="37">
      <formula>LEN(TRIM(E11))=0</formula>
    </cfRule>
  </conditionalFormatting>
  <conditionalFormatting sqref="C11:C60">
    <cfRule type="expression" dxfId="0" priority="38">
      <formula>AND(ISNUMBER(C11),TRUNC(C11)&lt;TODAY())</formula>
    </cfRule>
  </conditionalFormatting>
  <dataValidations count="1">
    <dataValidation type="list" allowBlank="1" showErrorMessage="1" sqref="C11:C60" xr:uid="{00000000-0002-0000-0600-000000000000}">
      <formula1>$J$1:$J$14</formula1>
    </dataValidation>
  </dataValidations>
  <pageMargins left="0.75" right="0.75" top="1" bottom="1" header="0" footer="0"/>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600-000001000000}">
          <x14:formula1>
            <xm:f>'Dados do Projeto'!$M$101:$M$104</xm:f>
          </x14:formula1>
          <xm:sqref>F11:F60</xm:sqref>
        </x14:dataValidation>
      </x14:dataValidations>
    </ex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96756ea-245e-4afe-8b17-ed03a069f2c6">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8B7AA5045C1A894FB1B978A5BC077AA8" ma:contentTypeVersion="12" ma:contentTypeDescription="Crie um novo documento." ma:contentTypeScope="" ma:versionID="0d8fcd5cd9a7563716120cb359b058f9">
  <xsd:schema xmlns:xsd="http://www.w3.org/2001/XMLSchema" xmlns:xs="http://www.w3.org/2001/XMLSchema" xmlns:p="http://schemas.microsoft.com/office/2006/metadata/properties" xmlns:ns2="e96756ea-245e-4afe-8b17-ed03a069f2c6" xmlns:ns3="f1c5c18b-ccbb-458a-842e-4a0bfa8d8d9b" targetNamespace="http://schemas.microsoft.com/office/2006/metadata/properties" ma:root="true" ma:fieldsID="aa211e62a57475168c2ae580589127d3" ns2:_="" ns3:_="">
    <xsd:import namespace="e96756ea-245e-4afe-8b17-ed03a069f2c6"/>
    <xsd:import namespace="f1c5c18b-ccbb-458a-842e-4a0bfa8d8d9b"/>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6756ea-245e-4afe-8b17-ed03a069f2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Marcações de imagem" ma:readOnly="false" ma:fieldId="{5cf76f15-5ced-4ddc-b409-7134ff3c332f}" ma:taxonomyMulti="true" ma:sspId="a3c6e446-f6e6-4b9f-9713-d8f03b62c6f0"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1c5c18b-ccbb-458a-842e-4a0bfa8d8d9b"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3A071A-5D5E-4B11-A62B-115332B2098B}"/>
</file>

<file path=customXml/itemProps2.xml><?xml version="1.0" encoding="utf-8"?>
<ds:datastoreItem xmlns:ds="http://schemas.openxmlformats.org/officeDocument/2006/customXml" ds:itemID="{FC53F5AB-A536-4191-943A-CE11069E49A5}"/>
</file>

<file path=customXml/itemProps3.xml><?xml version="1.0" encoding="utf-8"?>
<ds:datastoreItem xmlns:ds="http://schemas.openxmlformats.org/officeDocument/2006/customXml" ds:itemID="{7C8CDE62-3CBC-4EFE-A411-FEFD0CEFC24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Juliana Amaral Baroni</dc:creator>
  <cp:keywords/>
  <dc:description/>
  <cp:lastModifiedBy>Victor Henrique Pereira</cp:lastModifiedBy>
  <cp:revision/>
  <dcterms:created xsi:type="dcterms:W3CDTF">2021-07-14T12:31:06Z</dcterms:created>
  <dcterms:modified xsi:type="dcterms:W3CDTF">2023-11-27T00:35:07Z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0x0101008B7AA5045C1A894FB1B978A5BC077AA8</vt:lpwstr>
  </property>
  <property fmtid="{D5CDD505-2E9C-101B-9397-08002B2CF9AE}" pid="3" name="MediaServiceImageTags">
    <vt:lpwstr/>
  </property>
</Properties>
</file>