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"/>
    </mc:Choice>
  </mc:AlternateContent>
  <xr:revisionPtr revIDLastSave="0" documentId="13_ncr:1_{FB24A2D3-0D1C-46DE-ACAF-94CCD3F92071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baseline_MAR" sheetId="1" r:id="rId1"/>
    <sheet name="baseline_MNAR" sheetId="2" r:id="rId2"/>
    <sheet name="evasion_MAR" sheetId="3" r:id="rId3"/>
    <sheet name="evasion_MNAR" sheetId="4" r:id="rId4"/>
    <sheet name="poison_MAR" sheetId="5" r:id="rId5"/>
    <sheet name="poison_MNAR" sheetId="6" r:id="rId6"/>
    <sheet name="Planilha1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7" l="1"/>
  <c r="M66" i="7"/>
  <c r="M65" i="7"/>
  <c r="M64" i="7"/>
  <c r="M63" i="7"/>
  <c r="M62" i="7"/>
  <c r="O67" i="7"/>
  <c r="N67" i="7"/>
  <c r="O66" i="7"/>
  <c r="N66" i="7"/>
  <c r="O65" i="7"/>
  <c r="N65" i="7"/>
  <c r="O64" i="7"/>
  <c r="N64" i="7"/>
  <c r="O63" i="7"/>
  <c r="N63" i="7"/>
  <c r="O62" i="7"/>
  <c r="N62" i="7"/>
  <c r="L67" i="7"/>
  <c r="L66" i="7"/>
  <c r="L65" i="7"/>
  <c r="L64" i="7"/>
  <c r="L63" i="7"/>
  <c r="L62" i="7"/>
  <c r="C48" i="7"/>
  <c r="E48" i="7" s="1"/>
  <c r="B48" i="7"/>
  <c r="D48" i="7" s="1"/>
  <c r="C47" i="7"/>
  <c r="B47" i="7"/>
  <c r="X13" i="6"/>
  <c r="X13" i="5"/>
  <c r="X14" i="4"/>
  <c r="X13" i="3"/>
  <c r="C46" i="7"/>
  <c r="B46" i="7"/>
  <c r="P2" i="1"/>
  <c r="P2" i="2"/>
  <c r="R27" i="7"/>
  <c r="R26" i="7"/>
  <c r="R25" i="7"/>
  <c r="N36" i="7"/>
  <c r="O37" i="7"/>
  <c r="U27" i="7"/>
  <c r="U26" i="7"/>
  <c r="U25" i="7"/>
  <c r="P37" i="7"/>
  <c r="T30" i="7"/>
  <c r="T29" i="7"/>
  <c r="T28" i="7"/>
  <c r="M37" i="7"/>
  <c r="T27" i="7"/>
  <c r="T26" i="7"/>
  <c r="T25" i="7"/>
  <c r="N37" i="7"/>
  <c r="H30" i="7"/>
  <c r="H29" i="7"/>
  <c r="H28" i="7"/>
  <c r="D36" i="7"/>
  <c r="H27" i="7"/>
  <c r="H26" i="7"/>
  <c r="H25" i="7"/>
  <c r="E36" i="7"/>
  <c r="S30" i="7"/>
  <c r="S29" i="7"/>
  <c r="S28" i="7"/>
  <c r="O36" i="7"/>
  <c r="S27" i="7"/>
  <c r="S26" i="7"/>
  <c r="S25" i="7"/>
  <c r="P36" i="7"/>
  <c r="F30" i="7"/>
  <c r="F29" i="7"/>
  <c r="F28" i="7"/>
  <c r="D35" i="7"/>
  <c r="F27" i="7"/>
  <c r="F26" i="7"/>
  <c r="F25" i="7"/>
  <c r="E35" i="7"/>
  <c r="Q30" i="7"/>
  <c r="Q29" i="7"/>
  <c r="Q28" i="7"/>
  <c r="O35" i="7"/>
  <c r="Q27" i="7"/>
  <c r="Q26" i="7"/>
  <c r="Q25" i="7"/>
  <c r="P35" i="7"/>
  <c r="D30" i="7"/>
  <c r="D29" i="7"/>
  <c r="D28" i="7"/>
  <c r="D34" i="7"/>
  <c r="D27" i="7"/>
  <c r="D26" i="7"/>
  <c r="D25" i="7"/>
  <c r="E34" i="7"/>
  <c r="O30" i="7"/>
  <c r="O29" i="7"/>
  <c r="O28" i="7"/>
  <c r="O34" i="7"/>
  <c r="O27" i="7"/>
  <c r="O26" i="7"/>
  <c r="O25" i="7"/>
  <c r="P34" i="7"/>
  <c r="J30" i="7"/>
  <c r="J29" i="7"/>
  <c r="J28" i="7"/>
  <c r="D37" i="7"/>
  <c r="J27" i="7"/>
  <c r="J26" i="7"/>
  <c r="J25" i="7"/>
  <c r="E37" i="7"/>
  <c r="U30" i="7"/>
  <c r="U29" i="7"/>
  <c r="U28" i="7"/>
  <c r="G30" i="7"/>
  <c r="G29" i="7"/>
  <c r="G28" i="7"/>
  <c r="B36" i="7"/>
  <c r="G27" i="7"/>
  <c r="G26" i="7"/>
  <c r="G25" i="7"/>
  <c r="C36" i="7"/>
  <c r="R30" i="7"/>
  <c r="R29" i="7"/>
  <c r="R28" i="7"/>
  <c r="M36" i="7"/>
  <c r="E30" i="7"/>
  <c r="E29" i="7"/>
  <c r="E28" i="7"/>
  <c r="B35" i="7"/>
  <c r="E27" i="7"/>
  <c r="E26" i="7"/>
  <c r="E25" i="7"/>
  <c r="C35" i="7"/>
  <c r="P30" i="7"/>
  <c r="P29" i="7"/>
  <c r="P28" i="7"/>
  <c r="M35" i="7"/>
  <c r="P27" i="7"/>
  <c r="P26" i="7"/>
  <c r="P25" i="7"/>
  <c r="N35" i="7"/>
  <c r="C30" i="7"/>
  <c r="C29" i="7"/>
  <c r="C28" i="7"/>
  <c r="B34" i="7"/>
  <c r="C27" i="7"/>
  <c r="C26" i="7"/>
  <c r="C25" i="7"/>
  <c r="C34" i="7"/>
  <c r="N30" i="7"/>
  <c r="N29" i="7"/>
  <c r="N28" i="7"/>
  <c r="M34" i="7"/>
  <c r="N27" i="7"/>
  <c r="N26" i="7"/>
  <c r="N25" i="7"/>
  <c r="N34" i="7"/>
  <c r="I30" i="7"/>
  <c r="I29" i="7"/>
  <c r="I28" i="7"/>
  <c r="B37" i="7"/>
  <c r="I27" i="7"/>
  <c r="I26" i="7"/>
  <c r="I25" i="7"/>
  <c r="C37" i="7"/>
  <c r="R16" i="7"/>
  <c r="R17" i="7"/>
  <c r="Q16" i="7"/>
  <c r="Q17" i="7"/>
  <c r="R13" i="7"/>
  <c r="R14" i="7"/>
  <c r="Q13" i="7"/>
  <c r="Q14" i="7"/>
  <c r="R15" i="7"/>
  <c r="Q15" i="7"/>
  <c r="R12" i="7"/>
  <c r="Q12" i="7"/>
  <c r="P16" i="7"/>
  <c r="P17" i="7"/>
  <c r="O16" i="7"/>
  <c r="O17" i="7"/>
  <c r="P13" i="7"/>
  <c r="P14" i="7"/>
  <c r="O13" i="7"/>
  <c r="O14" i="7"/>
  <c r="P15" i="7"/>
  <c r="O15" i="7"/>
  <c r="P12" i="7"/>
  <c r="O12" i="7"/>
  <c r="N16" i="7"/>
  <c r="N17" i="7"/>
  <c r="M16" i="7"/>
  <c r="M17" i="7"/>
  <c r="N13" i="7"/>
  <c r="N14" i="7"/>
  <c r="M13" i="7"/>
  <c r="M14" i="7"/>
  <c r="N15" i="7"/>
  <c r="M15" i="7"/>
  <c r="N12" i="7"/>
  <c r="M12" i="7"/>
  <c r="L16" i="7"/>
  <c r="L17" i="7"/>
  <c r="K16" i="7"/>
  <c r="K17" i="7"/>
  <c r="L15" i="7"/>
  <c r="K15" i="7"/>
  <c r="K13" i="7"/>
  <c r="K14" i="7"/>
  <c r="L13" i="7"/>
  <c r="L14" i="7"/>
  <c r="L12" i="7"/>
  <c r="K12" i="7"/>
  <c r="AB10" i="6"/>
  <c r="AA10" i="6"/>
  <c r="Z10" i="6"/>
  <c r="Y10" i="6"/>
  <c r="AB9" i="6"/>
  <c r="AA9" i="6"/>
  <c r="Z9" i="6"/>
  <c r="Y9" i="6"/>
  <c r="AB8" i="6"/>
  <c r="AA8" i="6"/>
  <c r="Z8" i="6"/>
  <c r="Y8" i="6"/>
  <c r="AB10" i="5"/>
  <c r="AA10" i="5"/>
  <c r="Z10" i="5"/>
  <c r="Y10" i="5"/>
  <c r="AB9" i="5"/>
  <c r="AA9" i="5"/>
  <c r="Z9" i="5"/>
  <c r="Y9" i="5"/>
  <c r="AB8" i="5"/>
  <c r="AA8" i="5"/>
  <c r="Z8" i="5"/>
  <c r="Y8" i="5"/>
  <c r="AB11" i="4"/>
  <c r="AA11" i="4"/>
  <c r="Z11" i="4"/>
  <c r="Y11" i="4"/>
  <c r="AB10" i="4"/>
  <c r="AA10" i="4"/>
  <c r="Z10" i="4"/>
  <c r="Y10" i="4"/>
  <c r="AB9" i="4"/>
  <c r="AA9" i="4"/>
  <c r="Z9" i="4"/>
  <c r="Y9" i="4"/>
  <c r="AB9" i="3"/>
  <c r="AB10" i="3"/>
  <c r="AA9" i="3"/>
  <c r="AA10" i="3"/>
  <c r="Z9" i="3"/>
  <c r="Z10" i="3"/>
  <c r="Y9" i="3"/>
  <c r="Y10" i="3"/>
  <c r="AB8" i="3"/>
  <c r="AA8" i="3"/>
  <c r="Z8" i="3"/>
  <c r="Y8" i="3"/>
  <c r="N5" i="7"/>
  <c r="N6" i="7"/>
  <c r="N7" i="7"/>
  <c r="N4" i="7"/>
  <c r="M5" i="7"/>
  <c r="M6" i="7"/>
  <c r="M7" i="7"/>
  <c r="M4" i="7"/>
  <c r="L5" i="7"/>
  <c r="L6" i="7"/>
  <c r="L7" i="7"/>
  <c r="L4" i="7"/>
  <c r="K5" i="7"/>
  <c r="K6" i="7"/>
  <c r="K7" i="7"/>
  <c r="K4" i="7"/>
  <c r="E15" i="7"/>
  <c r="E14" i="7"/>
  <c r="E13" i="7"/>
  <c r="E12" i="7"/>
  <c r="D15" i="7"/>
  <c r="D14" i="7"/>
  <c r="D13" i="7"/>
  <c r="D12" i="7"/>
  <c r="F7" i="7"/>
  <c r="F6" i="7"/>
  <c r="F5" i="7"/>
  <c r="F4" i="7"/>
  <c r="G7" i="7"/>
  <c r="G6" i="7"/>
  <c r="G5" i="7"/>
  <c r="G4" i="7"/>
  <c r="D7" i="7"/>
  <c r="D6" i="7"/>
  <c r="D5" i="7"/>
  <c r="D4" i="7"/>
  <c r="E7" i="7"/>
  <c r="E6" i="7"/>
  <c r="E5" i="7"/>
  <c r="E4" i="7"/>
  <c r="C7" i="7"/>
  <c r="C6" i="7"/>
  <c r="C5" i="7"/>
  <c r="C4" i="7"/>
  <c r="B7" i="7"/>
  <c r="B6" i="7"/>
  <c r="B5" i="7"/>
  <c r="B4" i="7"/>
  <c r="N89" i="6"/>
  <c r="M89" i="6"/>
  <c r="L89" i="6"/>
  <c r="K89" i="6"/>
  <c r="N89" i="5"/>
  <c r="M89" i="5"/>
  <c r="L89" i="5"/>
  <c r="Z5" i="6"/>
  <c r="Z4" i="6"/>
  <c r="AB3" i="6"/>
  <c r="AB4" i="6" s="1"/>
  <c r="Z3" i="6"/>
  <c r="Z2" i="6"/>
  <c r="Z5" i="5"/>
  <c r="Z4" i="5"/>
  <c r="AB3" i="5"/>
  <c r="AB4" i="5" s="1"/>
  <c r="Z3" i="5"/>
  <c r="Z2" i="5"/>
  <c r="K89" i="5"/>
  <c r="S3" i="6"/>
  <c r="T3" i="6"/>
  <c r="U3" i="6"/>
  <c r="V3" i="6"/>
  <c r="S4" i="6"/>
  <c r="T4" i="6"/>
  <c r="U4" i="6"/>
  <c r="V4" i="6"/>
  <c r="S5" i="6"/>
  <c r="T5" i="6"/>
  <c r="U5" i="6"/>
  <c r="V5" i="6"/>
  <c r="S6" i="6"/>
  <c r="T6" i="6"/>
  <c r="U6" i="6"/>
  <c r="V6" i="6"/>
  <c r="S7" i="6"/>
  <c r="T7" i="6"/>
  <c r="U7" i="6"/>
  <c r="V7" i="6"/>
  <c r="S8" i="6"/>
  <c r="T8" i="6"/>
  <c r="U8" i="6"/>
  <c r="V8" i="6"/>
  <c r="S9" i="6"/>
  <c r="T9" i="6"/>
  <c r="U9" i="6"/>
  <c r="V9" i="6"/>
  <c r="S10" i="6"/>
  <c r="T10" i="6"/>
  <c r="U10" i="6"/>
  <c r="V10" i="6"/>
  <c r="S11" i="6"/>
  <c r="T11" i="6"/>
  <c r="U11" i="6"/>
  <c r="V11" i="6"/>
  <c r="S12" i="6"/>
  <c r="T12" i="6"/>
  <c r="U12" i="6"/>
  <c r="V12" i="6"/>
  <c r="S13" i="6"/>
  <c r="T13" i="6"/>
  <c r="U13" i="6"/>
  <c r="V13" i="6"/>
  <c r="S14" i="6"/>
  <c r="T14" i="6"/>
  <c r="U14" i="6"/>
  <c r="V14" i="6"/>
  <c r="S15" i="6"/>
  <c r="T15" i="6"/>
  <c r="U15" i="6"/>
  <c r="V15" i="6"/>
  <c r="S16" i="6"/>
  <c r="T16" i="6"/>
  <c r="U16" i="6"/>
  <c r="V16" i="6"/>
  <c r="S17" i="6"/>
  <c r="T17" i="6"/>
  <c r="U17" i="6"/>
  <c r="V17" i="6"/>
  <c r="S18" i="6"/>
  <c r="T18" i="6"/>
  <c r="U18" i="6"/>
  <c r="V18" i="6"/>
  <c r="S19" i="6"/>
  <c r="T19" i="6"/>
  <c r="U19" i="6"/>
  <c r="V19" i="6"/>
  <c r="S20" i="6"/>
  <c r="T20" i="6"/>
  <c r="U20" i="6"/>
  <c r="V20" i="6"/>
  <c r="S21" i="6"/>
  <c r="T21" i="6"/>
  <c r="U21" i="6"/>
  <c r="V21" i="6"/>
  <c r="S22" i="6"/>
  <c r="T22" i="6"/>
  <c r="U22" i="6"/>
  <c r="V22" i="6"/>
  <c r="S23" i="6"/>
  <c r="T23" i="6"/>
  <c r="U23" i="6"/>
  <c r="V23" i="6"/>
  <c r="S24" i="6"/>
  <c r="T24" i="6"/>
  <c r="U24" i="6"/>
  <c r="V24" i="6"/>
  <c r="S25" i="6"/>
  <c r="T25" i="6"/>
  <c r="U25" i="6"/>
  <c r="V25" i="6"/>
  <c r="S26" i="6"/>
  <c r="T26" i="6"/>
  <c r="U26" i="6"/>
  <c r="V26" i="6"/>
  <c r="S27" i="6"/>
  <c r="T27" i="6"/>
  <c r="U27" i="6"/>
  <c r="V27" i="6"/>
  <c r="S28" i="6"/>
  <c r="T28" i="6"/>
  <c r="U28" i="6"/>
  <c r="V28" i="6"/>
  <c r="S29" i="6"/>
  <c r="T29" i="6"/>
  <c r="U29" i="6"/>
  <c r="V29" i="6"/>
  <c r="S30" i="6"/>
  <c r="T30" i="6"/>
  <c r="U30" i="6"/>
  <c r="V30" i="6"/>
  <c r="S31" i="6"/>
  <c r="T31" i="6"/>
  <c r="U31" i="6"/>
  <c r="V31" i="6"/>
  <c r="S32" i="6"/>
  <c r="T32" i="6"/>
  <c r="U32" i="6"/>
  <c r="V32" i="6"/>
  <c r="S33" i="6"/>
  <c r="T33" i="6"/>
  <c r="U33" i="6"/>
  <c r="V33" i="6"/>
  <c r="S34" i="6"/>
  <c r="T34" i="6"/>
  <c r="U34" i="6"/>
  <c r="V34" i="6"/>
  <c r="S35" i="6"/>
  <c r="T35" i="6"/>
  <c r="U35" i="6"/>
  <c r="V35" i="6"/>
  <c r="S36" i="6"/>
  <c r="T36" i="6"/>
  <c r="U36" i="6"/>
  <c r="V36" i="6"/>
  <c r="S37" i="6"/>
  <c r="T37" i="6"/>
  <c r="U37" i="6"/>
  <c r="V37" i="6"/>
  <c r="S38" i="6"/>
  <c r="T38" i="6"/>
  <c r="U38" i="6"/>
  <c r="V38" i="6"/>
  <c r="S39" i="6"/>
  <c r="T39" i="6"/>
  <c r="U39" i="6"/>
  <c r="V39" i="6"/>
  <c r="S40" i="6"/>
  <c r="T40" i="6"/>
  <c r="U40" i="6"/>
  <c r="V40" i="6"/>
  <c r="S41" i="6"/>
  <c r="T41" i="6"/>
  <c r="U41" i="6"/>
  <c r="V41" i="6"/>
  <c r="S42" i="6"/>
  <c r="T42" i="6"/>
  <c r="U42" i="6"/>
  <c r="V42" i="6"/>
  <c r="S43" i="6"/>
  <c r="T43" i="6"/>
  <c r="U43" i="6"/>
  <c r="V43" i="6"/>
  <c r="S44" i="6"/>
  <c r="T44" i="6"/>
  <c r="U44" i="6"/>
  <c r="V44" i="6"/>
  <c r="S45" i="6"/>
  <c r="T45" i="6"/>
  <c r="U45" i="6"/>
  <c r="V45" i="6"/>
  <c r="S46" i="6"/>
  <c r="T46" i="6"/>
  <c r="U46" i="6"/>
  <c r="V46" i="6"/>
  <c r="S47" i="6"/>
  <c r="T47" i="6"/>
  <c r="U47" i="6"/>
  <c r="V47" i="6"/>
  <c r="S48" i="6"/>
  <c r="T48" i="6"/>
  <c r="U48" i="6"/>
  <c r="V48" i="6"/>
  <c r="S49" i="6"/>
  <c r="T49" i="6"/>
  <c r="U49" i="6"/>
  <c r="V49" i="6"/>
  <c r="S50" i="6"/>
  <c r="T50" i="6"/>
  <c r="U50" i="6"/>
  <c r="V50" i="6"/>
  <c r="S51" i="6"/>
  <c r="T51" i="6"/>
  <c r="U51" i="6"/>
  <c r="V51" i="6"/>
  <c r="S52" i="6"/>
  <c r="T52" i="6"/>
  <c r="U52" i="6"/>
  <c r="V52" i="6"/>
  <c r="S53" i="6"/>
  <c r="T53" i="6"/>
  <c r="U53" i="6"/>
  <c r="V53" i="6"/>
  <c r="S54" i="6"/>
  <c r="T54" i="6"/>
  <c r="U54" i="6"/>
  <c r="V54" i="6"/>
  <c r="S55" i="6"/>
  <c r="T55" i="6"/>
  <c r="U55" i="6"/>
  <c r="V55" i="6"/>
  <c r="S56" i="6"/>
  <c r="T56" i="6"/>
  <c r="U56" i="6"/>
  <c r="V56" i="6"/>
  <c r="S57" i="6"/>
  <c r="T57" i="6"/>
  <c r="U57" i="6"/>
  <c r="V57" i="6"/>
  <c r="S58" i="6"/>
  <c r="T58" i="6"/>
  <c r="U58" i="6"/>
  <c r="V58" i="6"/>
  <c r="S59" i="6"/>
  <c r="T59" i="6"/>
  <c r="U59" i="6"/>
  <c r="V59" i="6"/>
  <c r="S60" i="6"/>
  <c r="T60" i="6"/>
  <c r="U60" i="6"/>
  <c r="V60" i="6"/>
  <c r="S61" i="6"/>
  <c r="T61" i="6"/>
  <c r="U61" i="6"/>
  <c r="V61" i="6"/>
  <c r="S62" i="6"/>
  <c r="T62" i="6"/>
  <c r="U62" i="6"/>
  <c r="V62" i="6"/>
  <c r="S63" i="6"/>
  <c r="T63" i="6"/>
  <c r="U63" i="6"/>
  <c r="V63" i="6"/>
  <c r="S64" i="6"/>
  <c r="T64" i="6"/>
  <c r="U64" i="6"/>
  <c r="V64" i="6"/>
  <c r="S65" i="6"/>
  <c r="T65" i="6"/>
  <c r="U65" i="6"/>
  <c r="V65" i="6"/>
  <c r="S66" i="6"/>
  <c r="T66" i="6"/>
  <c r="U66" i="6"/>
  <c r="V66" i="6"/>
  <c r="S67" i="6"/>
  <c r="T67" i="6"/>
  <c r="U67" i="6"/>
  <c r="V67" i="6"/>
  <c r="S68" i="6"/>
  <c r="T68" i="6"/>
  <c r="U68" i="6"/>
  <c r="V68" i="6"/>
  <c r="S69" i="6"/>
  <c r="T69" i="6"/>
  <c r="U69" i="6"/>
  <c r="V69" i="6"/>
  <c r="S70" i="6"/>
  <c r="T70" i="6"/>
  <c r="U70" i="6"/>
  <c r="V70" i="6"/>
  <c r="S71" i="6"/>
  <c r="T71" i="6"/>
  <c r="U71" i="6"/>
  <c r="V71" i="6"/>
  <c r="S72" i="6"/>
  <c r="T72" i="6"/>
  <c r="U72" i="6"/>
  <c r="V72" i="6"/>
  <c r="S73" i="6"/>
  <c r="T73" i="6"/>
  <c r="U73" i="6"/>
  <c r="V73" i="6"/>
  <c r="S74" i="6"/>
  <c r="T74" i="6"/>
  <c r="U74" i="6"/>
  <c r="V74" i="6"/>
  <c r="S75" i="6"/>
  <c r="T75" i="6"/>
  <c r="U75" i="6"/>
  <c r="V75" i="6"/>
  <c r="S76" i="6"/>
  <c r="T76" i="6"/>
  <c r="U76" i="6"/>
  <c r="V76" i="6"/>
  <c r="S77" i="6"/>
  <c r="T77" i="6"/>
  <c r="U77" i="6"/>
  <c r="V77" i="6"/>
  <c r="S78" i="6"/>
  <c r="T78" i="6"/>
  <c r="U78" i="6"/>
  <c r="V78" i="6"/>
  <c r="S79" i="6"/>
  <c r="T79" i="6"/>
  <c r="U79" i="6"/>
  <c r="V79" i="6"/>
  <c r="S80" i="6"/>
  <c r="T80" i="6"/>
  <c r="U80" i="6"/>
  <c r="V80" i="6"/>
  <c r="S81" i="6"/>
  <c r="T81" i="6"/>
  <c r="U81" i="6"/>
  <c r="V81" i="6"/>
  <c r="S82" i="6"/>
  <c r="T82" i="6"/>
  <c r="U82" i="6"/>
  <c r="V82" i="6"/>
  <c r="S83" i="6"/>
  <c r="T83" i="6"/>
  <c r="U83" i="6"/>
  <c r="V83" i="6"/>
  <c r="S84" i="6"/>
  <c r="T84" i="6"/>
  <c r="U84" i="6"/>
  <c r="V84" i="6"/>
  <c r="S85" i="6"/>
  <c r="T85" i="6"/>
  <c r="U85" i="6"/>
  <c r="V85" i="6"/>
  <c r="S86" i="6"/>
  <c r="T86" i="6"/>
  <c r="U86" i="6"/>
  <c r="V86" i="6"/>
  <c r="S87" i="6"/>
  <c r="T87" i="6"/>
  <c r="U87" i="6"/>
  <c r="V87" i="6"/>
  <c r="S88" i="6"/>
  <c r="T88" i="6"/>
  <c r="U88" i="6"/>
  <c r="V88" i="6"/>
  <c r="V2" i="6"/>
  <c r="U2" i="6"/>
  <c r="U89" i="6" s="1"/>
  <c r="T2" i="6"/>
  <c r="S2" i="6"/>
  <c r="S3" i="5"/>
  <c r="T3" i="5"/>
  <c r="U3" i="5"/>
  <c r="V3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11" i="5"/>
  <c r="T11" i="5"/>
  <c r="U11" i="5"/>
  <c r="V11" i="5"/>
  <c r="S12" i="5"/>
  <c r="T12" i="5"/>
  <c r="U12" i="5"/>
  <c r="V12" i="5"/>
  <c r="S13" i="5"/>
  <c r="T13" i="5"/>
  <c r="U13" i="5"/>
  <c r="V13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S19" i="5"/>
  <c r="T19" i="5"/>
  <c r="U19" i="5"/>
  <c r="V19" i="5"/>
  <c r="S20" i="5"/>
  <c r="T20" i="5"/>
  <c r="U20" i="5"/>
  <c r="V20" i="5"/>
  <c r="S21" i="5"/>
  <c r="T21" i="5"/>
  <c r="U21" i="5"/>
  <c r="V21" i="5"/>
  <c r="S22" i="5"/>
  <c r="T22" i="5"/>
  <c r="U22" i="5"/>
  <c r="V22" i="5"/>
  <c r="S23" i="5"/>
  <c r="T23" i="5"/>
  <c r="U23" i="5"/>
  <c r="V23" i="5"/>
  <c r="S24" i="5"/>
  <c r="T24" i="5"/>
  <c r="U24" i="5"/>
  <c r="V24" i="5"/>
  <c r="S25" i="5"/>
  <c r="T25" i="5"/>
  <c r="U25" i="5"/>
  <c r="V25" i="5"/>
  <c r="S26" i="5"/>
  <c r="T26" i="5"/>
  <c r="U26" i="5"/>
  <c r="V26" i="5"/>
  <c r="S27" i="5"/>
  <c r="T27" i="5"/>
  <c r="U27" i="5"/>
  <c r="V27" i="5"/>
  <c r="S28" i="5"/>
  <c r="T28" i="5"/>
  <c r="U28" i="5"/>
  <c r="V28" i="5"/>
  <c r="S29" i="5"/>
  <c r="T29" i="5"/>
  <c r="U29" i="5"/>
  <c r="V29" i="5"/>
  <c r="S30" i="5"/>
  <c r="T30" i="5"/>
  <c r="U30" i="5"/>
  <c r="V30" i="5"/>
  <c r="S31" i="5"/>
  <c r="T31" i="5"/>
  <c r="U31" i="5"/>
  <c r="V31" i="5"/>
  <c r="S32" i="5"/>
  <c r="T32" i="5"/>
  <c r="U32" i="5"/>
  <c r="V32" i="5"/>
  <c r="S33" i="5"/>
  <c r="T33" i="5"/>
  <c r="U33" i="5"/>
  <c r="V33" i="5"/>
  <c r="S34" i="5"/>
  <c r="T34" i="5"/>
  <c r="U34" i="5"/>
  <c r="V34" i="5"/>
  <c r="S35" i="5"/>
  <c r="T35" i="5"/>
  <c r="U35" i="5"/>
  <c r="V35" i="5"/>
  <c r="S36" i="5"/>
  <c r="T36" i="5"/>
  <c r="U36" i="5"/>
  <c r="V36" i="5"/>
  <c r="S37" i="5"/>
  <c r="T37" i="5"/>
  <c r="U37" i="5"/>
  <c r="V37" i="5"/>
  <c r="S38" i="5"/>
  <c r="T38" i="5"/>
  <c r="U38" i="5"/>
  <c r="V38" i="5"/>
  <c r="S39" i="5"/>
  <c r="T39" i="5"/>
  <c r="U39" i="5"/>
  <c r="V39" i="5"/>
  <c r="S40" i="5"/>
  <c r="T40" i="5"/>
  <c r="U40" i="5"/>
  <c r="V40" i="5"/>
  <c r="S41" i="5"/>
  <c r="T41" i="5"/>
  <c r="U41" i="5"/>
  <c r="V41" i="5"/>
  <c r="S42" i="5"/>
  <c r="T42" i="5"/>
  <c r="U42" i="5"/>
  <c r="V42" i="5"/>
  <c r="S43" i="5"/>
  <c r="T43" i="5"/>
  <c r="U43" i="5"/>
  <c r="V43" i="5"/>
  <c r="S44" i="5"/>
  <c r="T44" i="5"/>
  <c r="U44" i="5"/>
  <c r="V44" i="5"/>
  <c r="S45" i="5"/>
  <c r="T45" i="5"/>
  <c r="U45" i="5"/>
  <c r="V45" i="5"/>
  <c r="S46" i="5"/>
  <c r="T46" i="5"/>
  <c r="U46" i="5"/>
  <c r="V46" i="5"/>
  <c r="S47" i="5"/>
  <c r="T47" i="5"/>
  <c r="U47" i="5"/>
  <c r="V47" i="5"/>
  <c r="S48" i="5"/>
  <c r="T48" i="5"/>
  <c r="U48" i="5"/>
  <c r="V48" i="5"/>
  <c r="S49" i="5"/>
  <c r="T49" i="5"/>
  <c r="U49" i="5"/>
  <c r="V49" i="5"/>
  <c r="S50" i="5"/>
  <c r="T50" i="5"/>
  <c r="U50" i="5"/>
  <c r="V50" i="5"/>
  <c r="S51" i="5"/>
  <c r="T51" i="5"/>
  <c r="U51" i="5"/>
  <c r="V51" i="5"/>
  <c r="S52" i="5"/>
  <c r="T52" i="5"/>
  <c r="U52" i="5"/>
  <c r="V52" i="5"/>
  <c r="S53" i="5"/>
  <c r="T53" i="5"/>
  <c r="U53" i="5"/>
  <c r="V53" i="5"/>
  <c r="S54" i="5"/>
  <c r="T54" i="5"/>
  <c r="U54" i="5"/>
  <c r="V54" i="5"/>
  <c r="S55" i="5"/>
  <c r="T55" i="5"/>
  <c r="U55" i="5"/>
  <c r="V55" i="5"/>
  <c r="S56" i="5"/>
  <c r="T56" i="5"/>
  <c r="U56" i="5"/>
  <c r="V56" i="5"/>
  <c r="S57" i="5"/>
  <c r="T57" i="5"/>
  <c r="U57" i="5"/>
  <c r="V57" i="5"/>
  <c r="S58" i="5"/>
  <c r="T58" i="5"/>
  <c r="U58" i="5"/>
  <c r="V58" i="5"/>
  <c r="S59" i="5"/>
  <c r="T59" i="5"/>
  <c r="U59" i="5"/>
  <c r="V59" i="5"/>
  <c r="S60" i="5"/>
  <c r="T60" i="5"/>
  <c r="U60" i="5"/>
  <c r="V60" i="5"/>
  <c r="S61" i="5"/>
  <c r="T61" i="5"/>
  <c r="U61" i="5"/>
  <c r="V61" i="5"/>
  <c r="S62" i="5"/>
  <c r="T62" i="5"/>
  <c r="U62" i="5"/>
  <c r="V62" i="5"/>
  <c r="S63" i="5"/>
  <c r="T63" i="5"/>
  <c r="U63" i="5"/>
  <c r="V63" i="5"/>
  <c r="S64" i="5"/>
  <c r="T64" i="5"/>
  <c r="U64" i="5"/>
  <c r="V64" i="5"/>
  <c r="S65" i="5"/>
  <c r="T65" i="5"/>
  <c r="U65" i="5"/>
  <c r="V65" i="5"/>
  <c r="S66" i="5"/>
  <c r="T66" i="5"/>
  <c r="U66" i="5"/>
  <c r="V66" i="5"/>
  <c r="S67" i="5"/>
  <c r="T67" i="5"/>
  <c r="U67" i="5"/>
  <c r="V67" i="5"/>
  <c r="S68" i="5"/>
  <c r="T68" i="5"/>
  <c r="U68" i="5"/>
  <c r="V68" i="5"/>
  <c r="S69" i="5"/>
  <c r="T69" i="5"/>
  <c r="U69" i="5"/>
  <c r="V69" i="5"/>
  <c r="S70" i="5"/>
  <c r="T70" i="5"/>
  <c r="U70" i="5"/>
  <c r="V70" i="5"/>
  <c r="S71" i="5"/>
  <c r="T71" i="5"/>
  <c r="U71" i="5"/>
  <c r="V71" i="5"/>
  <c r="S72" i="5"/>
  <c r="T72" i="5"/>
  <c r="U72" i="5"/>
  <c r="V72" i="5"/>
  <c r="S73" i="5"/>
  <c r="T73" i="5"/>
  <c r="U73" i="5"/>
  <c r="V73" i="5"/>
  <c r="S74" i="5"/>
  <c r="T74" i="5"/>
  <c r="U74" i="5"/>
  <c r="V74" i="5"/>
  <c r="S75" i="5"/>
  <c r="T75" i="5"/>
  <c r="U75" i="5"/>
  <c r="V75" i="5"/>
  <c r="S76" i="5"/>
  <c r="T76" i="5"/>
  <c r="U76" i="5"/>
  <c r="V76" i="5"/>
  <c r="S77" i="5"/>
  <c r="T77" i="5"/>
  <c r="U77" i="5"/>
  <c r="V77" i="5"/>
  <c r="S78" i="5"/>
  <c r="T78" i="5"/>
  <c r="U78" i="5"/>
  <c r="V78" i="5"/>
  <c r="S79" i="5"/>
  <c r="T79" i="5"/>
  <c r="U79" i="5"/>
  <c r="V79" i="5"/>
  <c r="S80" i="5"/>
  <c r="T80" i="5"/>
  <c r="U80" i="5"/>
  <c r="V80" i="5"/>
  <c r="S81" i="5"/>
  <c r="T81" i="5"/>
  <c r="U81" i="5"/>
  <c r="V81" i="5"/>
  <c r="S82" i="5"/>
  <c r="T82" i="5"/>
  <c r="U82" i="5"/>
  <c r="V82" i="5"/>
  <c r="S83" i="5"/>
  <c r="T83" i="5"/>
  <c r="U83" i="5"/>
  <c r="V83" i="5"/>
  <c r="S84" i="5"/>
  <c r="T84" i="5"/>
  <c r="U84" i="5"/>
  <c r="V84" i="5"/>
  <c r="S85" i="5"/>
  <c r="T85" i="5"/>
  <c r="U85" i="5"/>
  <c r="V85" i="5"/>
  <c r="S86" i="5"/>
  <c r="T86" i="5"/>
  <c r="U86" i="5"/>
  <c r="V86" i="5"/>
  <c r="S87" i="5"/>
  <c r="T87" i="5"/>
  <c r="U87" i="5"/>
  <c r="V87" i="5"/>
  <c r="S88" i="5"/>
  <c r="T88" i="5"/>
  <c r="U88" i="5"/>
  <c r="V88" i="5"/>
  <c r="V2" i="5"/>
  <c r="V89" i="5" s="1"/>
  <c r="U2" i="5"/>
  <c r="T2" i="5"/>
  <c r="S2" i="5"/>
  <c r="N89" i="4"/>
  <c r="M89" i="4"/>
  <c r="L89" i="4"/>
  <c r="K89" i="4"/>
  <c r="N89" i="3"/>
  <c r="M89" i="3"/>
  <c r="L89" i="3"/>
  <c r="K89" i="3"/>
  <c r="N89" i="1"/>
  <c r="M89" i="1"/>
  <c r="L89" i="1"/>
  <c r="K89" i="1"/>
  <c r="S3" i="3"/>
  <c r="T4" i="3"/>
  <c r="V4" i="3"/>
  <c r="U5" i="3"/>
  <c r="V5" i="3"/>
  <c r="S6" i="3"/>
  <c r="T7" i="3"/>
  <c r="V7" i="3"/>
  <c r="U8" i="3"/>
  <c r="V8" i="3"/>
  <c r="S9" i="3"/>
  <c r="T10" i="3"/>
  <c r="V10" i="3"/>
  <c r="U11" i="3"/>
  <c r="V11" i="3"/>
  <c r="S12" i="3"/>
  <c r="T13" i="3"/>
  <c r="V13" i="3"/>
  <c r="U14" i="3"/>
  <c r="V14" i="3"/>
  <c r="S15" i="3"/>
  <c r="T16" i="3"/>
  <c r="V16" i="3"/>
  <c r="U17" i="3"/>
  <c r="V17" i="3"/>
  <c r="S18" i="3"/>
  <c r="T19" i="3"/>
  <c r="V19" i="3"/>
  <c r="U20" i="3"/>
  <c r="V20" i="3"/>
  <c r="S21" i="3"/>
  <c r="T22" i="3"/>
  <c r="V22" i="3"/>
  <c r="U23" i="3"/>
  <c r="V23" i="3"/>
  <c r="S24" i="3"/>
  <c r="T25" i="3"/>
  <c r="U26" i="3"/>
  <c r="V26" i="3"/>
  <c r="S27" i="3"/>
  <c r="T28" i="3"/>
  <c r="U29" i="3"/>
  <c r="V29" i="3"/>
  <c r="S30" i="3"/>
  <c r="T31" i="3"/>
  <c r="V31" i="3"/>
  <c r="U32" i="3"/>
  <c r="V32" i="3"/>
  <c r="S33" i="3"/>
  <c r="T34" i="3"/>
  <c r="V34" i="3"/>
  <c r="U35" i="3"/>
  <c r="V35" i="3"/>
  <c r="S36" i="3"/>
  <c r="T37" i="3"/>
  <c r="V37" i="3"/>
  <c r="U38" i="3"/>
  <c r="V38" i="3"/>
  <c r="S39" i="3"/>
  <c r="T40" i="3"/>
  <c r="V40" i="3"/>
  <c r="U41" i="3"/>
  <c r="V41" i="3"/>
  <c r="S42" i="3"/>
  <c r="T43" i="3"/>
  <c r="V43" i="3"/>
  <c r="U44" i="3"/>
  <c r="V44" i="3"/>
  <c r="S45" i="3"/>
  <c r="T46" i="3"/>
  <c r="V46" i="3"/>
  <c r="U47" i="3"/>
  <c r="V47" i="3"/>
  <c r="S48" i="3"/>
  <c r="T49" i="3"/>
  <c r="V49" i="3"/>
  <c r="U50" i="3"/>
  <c r="V50" i="3"/>
  <c r="S51" i="3"/>
  <c r="T52" i="3"/>
  <c r="V52" i="3"/>
  <c r="U53" i="3"/>
  <c r="V53" i="3"/>
  <c r="S54" i="3"/>
  <c r="T55" i="3"/>
  <c r="V55" i="3"/>
  <c r="U56" i="3"/>
  <c r="V56" i="3"/>
  <c r="S57" i="3"/>
  <c r="T58" i="3"/>
  <c r="V58" i="3"/>
  <c r="U62" i="3"/>
  <c r="V62" i="3"/>
  <c r="S63" i="3"/>
  <c r="T64" i="3"/>
  <c r="V64" i="3"/>
  <c r="U65" i="3"/>
  <c r="V65" i="3"/>
  <c r="S66" i="3"/>
  <c r="T67" i="3"/>
  <c r="V67" i="3"/>
  <c r="U68" i="3"/>
  <c r="V68" i="3"/>
  <c r="S69" i="3"/>
  <c r="T70" i="3"/>
  <c r="V70" i="3"/>
  <c r="U71" i="3"/>
  <c r="V71" i="3"/>
  <c r="S72" i="3"/>
  <c r="T73" i="3"/>
  <c r="V73" i="3"/>
  <c r="U74" i="3"/>
  <c r="V74" i="3"/>
  <c r="S75" i="3"/>
  <c r="T76" i="3"/>
  <c r="V76" i="3"/>
  <c r="U77" i="3"/>
  <c r="V77" i="3"/>
  <c r="S78" i="3"/>
  <c r="T79" i="3"/>
  <c r="V79" i="3"/>
  <c r="U80" i="3"/>
  <c r="V80" i="3"/>
  <c r="S81" i="3"/>
  <c r="T82" i="3"/>
  <c r="V82" i="3"/>
  <c r="U83" i="3"/>
  <c r="V83" i="3"/>
  <c r="S84" i="3"/>
  <c r="T85" i="3"/>
  <c r="V85" i="3"/>
  <c r="U86" i="3"/>
  <c r="V86" i="3"/>
  <c r="S87" i="3"/>
  <c r="T88" i="3"/>
  <c r="V88" i="3"/>
  <c r="N89" i="2"/>
  <c r="M89" i="2"/>
  <c r="L89" i="2"/>
  <c r="K89" i="2"/>
  <c r="AB4" i="4"/>
  <c r="AB5" i="4" s="1"/>
  <c r="AB3" i="3"/>
  <c r="AB4" i="3" s="1"/>
  <c r="Z6" i="4"/>
  <c r="Z5" i="4"/>
  <c r="Z4" i="4"/>
  <c r="Z3" i="4"/>
  <c r="Z3" i="3"/>
  <c r="Z4" i="3"/>
  <c r="Z5" i="3"/>
  <c r="Z2" i="3"/>
  <c r="T3" i="3"/>
  <c r="U3" i="3"/>
  <c r="V3" i="3"/>
  <c r="S4" i="3"/>
  <c r="U4" i="3"/>
  <c r="S5" i="3"/>
  <c r="T5" i="3"/>
  <c r="T6" i="3"/>
  <c r="U6" i="3"/>
  <c r="V6" i="3"/>
  <c r="S7" i="3"/>
  <c r="U7" i="3"/>
  <c r="S8" i="3"/>
  <c r="T8" i="3"/>
  <c r="T9" i="3"/>
  <c r="U9" i="3"/>
  <c r="V9" i="3"/>
  <c r="S10" i="3"/>
  <c r="U10" i="3"/>
  <c r="S11" i="3"/>
  <c r="T11" i="3"/>
  <c r="T12" i="3"/>
  <c r="U12" i="3"/>
  <c r="V12" i="3"/>
  <c r="S13" i="3"/>
  <c r="U13" i="3"/>
  <c r="S14" i="3"/>
  <c r="T14" i="3"/>
  <c r="T15" i="3"/>
  <c r="U15" i="3"/>
  <c r="V15" i="3"/>
  <c r="S16" i="3"/>
  <c r="U16" i="3"/>
  <c r="S17" i="3"/>
  <c r="T17" i="3"/>
  <c r="T18" i="3"/>
  <c r="U18" i="3"/>
  <c r="V18" i="3"/>
  <c r="S19" i="3"/>
  <c r="U19" i="3"/>
  <c r="S20" i="3"/>
  <c r="T20" i="3"/>
  <c r="T21" i="3"/>
  <c r="U21" i="3"/>
  <c r="V21" i="3"/>
  <c r="S22" i="3"/>
  <c r="U22" i="3"/>
  <c r="S23" i="3"/>
  <c r="T23" i="3"/>
  <c r="T24" i="3"/>
  <c r="U24" i="3"/>
  <c r="V24" i="3"/>
  <c r="S25" i="3"/>
  <c r="U25" i="3"/>
  <c r="V25" i="3"/>
  <c r="S26" i="3"/>
  <c r="T26" i="3"/>
  <c r="T27" i="3"/>
  <c r="U27" i="3"/>
  <c r="V27" i="3"/>
  <c r="S28" i="3"/>
  <c r="U28" i="3"/>
  <c r="V28" i="3"/>
  <c r="S29" i="3"/>
  <c r="T29" i="3"/>
  <c r="T30" i="3"/>
  <c r="U30" i="3"/>
  <c r="V30" i="3"/>
  <c r="S31" i="3"/>
  <c r="U31" i="3"/>
  <c r="S32" i="3"/>
  <c r="T32" i="3"/>
  <c r="T33" i="3"/>
  <c r="U33" i="3"/>
  <c r="V33" i="3"/>
  <c r="S34" i="3"/>
  <c r="U34" i="3"/>
  <c r="S35" i="3"/>
  <c r="T35" i="3"/>
  <c r="T36" i="3"/>
  <c r="U36" i="3"/>
  <c r="V36" i="3"/>
  <c r="S37" i="3"/>
  <c r="U37" i="3"/>
  <c r="S38" i="3"/>
  <c r="T38" i="3"/>
  <c r="T39" i="3"/>
  <c r="U39" i="3"/>
  <c r="V39" i="3"/>
  <c r="S40" i="3"/>
  <c r="U40" i="3"/>
  <c r="S41" i="3"/>
  <c r="T41" i="3"/>
  <c r="T42" i="3"/>
  <c r="U42" i="3"/>
  <c r="V42" i="3"/>
  <c r="S43" i="3"/>
  <c r="U43" i="3"/>
  <c r="S44" i="3"/>
  <c r="T44" i="3"/>
  <c r="T45" i="3"/>
  <c r="U45" i="3"/>
  <c r="V45" i="3"/>
  <c r="S46" i="3"/>
  <c r="U46" i="3"/>
  <c r="S47" i="3"/>
  <c r="T47" i="3"/>
  <c r="T48" i="3"/>
  <c r="U48" i="3"/>
  <c r="V48" i="3"/>
  <c r="S49" i="3"/>
  <c r="U49" i="3"/>
  <c r="S50" i="3"/>
  <c r="T50" i="3"/>
  <c r="T51" i="3"/>
  <c r="U51" i="3"/>
  <c r="V51" i="3"/>
  <c r="S52" i="3"/>
  <c r="U52" i="3"/>
  <c r="S53" i="3"/>
  <c r="T53" i="3"/>
  <c r="T54" i="3"/>
  <c r="U54" i="3"/>
  <c r="V54" i="3"/>
  <c r="S55" i="3"/>
  <c r="U55" i="3"/>
  <c r="S56" i="3"/>
  <c r="T56" i="3"/>
  <c r="T57" i="3"/>
  <c r="U57" i="3"/>
  <c r="V57" i="3"/>
  <c r="S58" i="3"/>
  <c r="U58" i="3"/>
  <c r="S62" i="3"/>
  <c r="T62" i="3"/>
  <c r="T63" i="3"/>
  <c r="U63" i="3"/>
  <c r="V63" i="3"/>
  <c r="S64" i="3"/>
  <c r="U64" i="3"/>
  <c r="S65" i="3"/>
  <c r="T65" i="3"/>
  <c r="T66" i="3"/>
  <c r="U66" i="3"/>
  <c r="V66" i="3"/>
  <c r="S67" i="3"/>
  <c r="U67" i="3"/>
  <c r="S68" i="3"/>
  <c r="T68" i="3"/>
  <c r="T69" i="3"/>
  <c r="U69" i="3"/>
  <c r="V69" i="3"/>
  <c r="S70" i="3"/>
  <c r="U70" i="3"/>
  <c r="S71" i="3"/>
  <c r="T71" i="3"/>
  <c r="T72" i="3"/>
  <c r="U72" i="3"/>
  <c r="V72" i="3"/>
  <c r="S73" i="3"/>
  <c r="U73" i="3"/>
  <c r="S74" i="3"/>
  <c r="T74" i="3"/>
  <c r="T75" i="3"/>
  <c r="U75" i="3"/>
  <c r="V75" i="3"/>
  <c r="S76" i="3"/>
  <c r="U76" i="3"/>
  <c r="S77" i="3"/>
  <c r="T77" i="3"/>
  <c r="T78" i="3"/>
  <c r="U78" i="3"/>
  <c r="V78" i="3"/>
  <c r="S79" i="3"/>
  <c r="U79" i="3"/>
  <c r="S80" i="3"/>
  <c r="T80" i="3"/>
  <c r="T81" i="3"/>
  <c r="U81" i="3"/>
  <c r="V81" i="3"/>
  <c r="S82" i="3"/>
  <c r="U82" i="3"/>
  <c r="S83" i="3"/>
  <c r="T83" i="3"/>
  <c r="T84" i="3"/>
  <c r="U84" i="3"/>
  <c r="V84" i="3"/>
  <c r="S85" i="3"/>
  <c r="U85" i="3"/>
  <c r="S86" i="3"/>
  <c r="T86" i="3"/>
  <c r="T87" i="3"/>
  <c r="U87" i="3"/>
  <c r="V87" i="3"/>
  <c r="S88" i="3"/>
  <c r="U88" i="3"/>
  <c r="V2" i="3"/>
  <c r="U2" i="3"/>
  <c r="T2" i="3"/>
  <c r="S2" i="3"/>
  <c r="S3" i="4"/>
  <c r="T3" i="4"/>
  <c r="U3" i="4"/>
  <c r="V3" i="4"/>
  <c r="S4" i="4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S50" i="4"/>
  <c r="T50" i="4"/>
  <c r="U50" i="4"/>
  <c r="V50" i="4"/>
  <c r="S51" i="4"/>
  <c r="T51" i="4"/>
  <c r="U51" i="4"/>
  <c r="V51" i="4"/>
  <c r="S52" i="4"/>
  <c r="T52" i="4"/>
  <c r="U52" i="4"/>
  <c r="V52" i="4"/>
  <c r="S53" i="4"/>
  <c r="T53" i="4"/>
  <c r="U53" i="4"/>
  <c r="V53" i="4"/>
  <c r="S54" i="4"/>
  <c r="T54" i="4"/>
  <c r="U54" i="4"/>
  <c r="V54" i="4"/>
  <c r="S55" i="4"/>
  <c r="T55" i="4"/>
  <c r="U55" i="4"/>
  <c r="V55" i="4"/>
  <c r="S56" i="4"/>
  <c r="T56" i="4"/>
  <c r="U56" i="4"/>
  <c r="V56" i="4"/>
  <c r="S57" i="4"/>
  <c r="T57" i="4"/>
  <c r="U57" i="4"/>
  <c r="V57" i="4"/>
  <c r="S58" i="4"/>
  <c r="T58" i="4"/>
  <c r="U58" i="4"/>
  <c r="V58" i="4"/>
  <c r="S62" i="4"/>
  <c r="T62" i="4"/>
  <c r="U62" i="4"/>
  <c r="V62" i="4"/>
  <c r="S63" i="4"/>
  <c r="T63" i="4"/>
  <c r="U63" i="4"/>
  <c r="V63" i="4"/>
  <c r="S64" i="4"/>
  <c r="T64" i="4"/>
  <c r="U64" i="4"/>
  <c r="V64" i="4"/>
  <c r="S65" i="4"/>
  <c r="T65" i="4"/>
  <c r="U65" i="4"/>
  <c r="V65" i="4"/>
  <c r="S66" i="4"/>
  <c r="T66" i="4"/>
  <c r="U66" i="4"/>
  <c r="V66" i="4"/>
  <c r="S67" i="4"/>
  <c r="T67" i="4"/>
  <c r="U67" i="4"/>
  <c r="V67" i="4"/>
  <c r="S68" i="4"/>
  <c r="T68" i="4"/>
  <c r="U68" i="4"/>
  <c r="V68" i="4"/>
  <c r="S69" i="4"/>
  <c r="T69" i="4"/>
  <c r="U69" i="4"/>
  <c r="V69" i="4"/>
  <c r="S70" i="4"/>
  <c r="T70" i="4"/>
  <c r="U70" i="4"/>
  <c r="V70" i="4"/>
  <c r="S71" i="4"/>
  <c r="T71" i="4"/>
  <c r="U71" i="4"/>
  <c r="V71" i="4"/>
  <c r="S72" i="4"/>
  <c r="T72" i="4"/>
  <c r="U72" i="4"/>
  <c r="V72" i="4"/>
  <c r="S73" i="4"/>
  <c r="T73" i="4"/>
  <c r="U73" i="4"/>
  <c r="V73" i="4"/>
  <c r="S74" i="4"/>
  <c r="T74" i="4"/>
  <c r="U74" i="4"/>
  <c r="V74" i="4"/>
  <c r="S75" i="4"/>
  <c r="T75" i="4"/>
  <c r="U75" i="4"/>
  <c r="V75" i="4"/>
  <c r="S76" i="4"/>
  <c r="T76" i="4"/>
  <c r="U76" i="4"/>
  <c r="V76" i="4"/>
  <c r="S77" i="4"/>
  <c r="T77" i="4"/>
  <c r="U77" i="4"/>
  <c r="V77" i="4"/>
  <c r="S78" i="4"/>
  <c r="T78" i="4"/>
  <c r="U78" i="4"/>
  <c r="V78" i="4"/>
  <c r="S79" i="4"/>
  <c r="T79" i="4"/>
  <c r="U79" i="4"/>
  <c r="V79" i="4"/>
  <c r="S80" i="4"/>
  <c r="T80" i="4"/>
  <c r="U80" i="4"/>
  <c r="V80" i="4"/>
  <c r="S81" i="4"/>
  <c r="T81" i="4"/>
  <c r="U81" i="4"/>
  <c r="V81" i="4"/>
  <c r="S82" i="4"/>
  <c r="T82" i="4"/>
  <c r="U82" i="4"/>
  <c r="V82" i="4"/>
  <c r="S83" i="4"/>
  <c r="T83" i="4"/>
  <c r="U83" i="4"/>
  <c r="V83" i="4"/>
  <c r="S84" i="4"/>
  <c r="T84" i="4"/>
  <c r="U84" i="4"/>
  <c r="V84" i="4"/>
  <c r="S85" i="4"/>
  <c r="T85" i="4"/>
  <c r="U85" i="4"/>
  <c r="V85" i="4"/>
  <c r="S86" i="4"/>
  <c r="T86" i="4"/>
  <c r="U86" i="4"/>
  <c r="V86" i="4"/>
  <c r="S87" i="4"/>
  <c r="T87" i="4"/>
  <c r="U87" i="4"/>
  <c r="V87" i="4"/>
  <c r="S88" i="4"/>
  <c r="T88" i="4"/>
  <c r="U88" i="4"/>
  <c r="V88" i="4"/>
  <c r="V2" i="4"/>
  <c r="U2" i="4"/>
  <c r="T2" i="4"/>
  <c r="S2" i="4"/>
  <c r="D47" i="7" l="1"/>
  <c r="N8" i="7"/>
  <c r="L8" i="7"/>
  <c r="E47" i="7"/>
  <c r="I39" i="7"/>
  <c r="J40" i="7" s="1"/>
  <c r="I40" i="7"/>
  <c r="I41" i="7"/>
  <c r="M8" i="7"/>
  <c r="K8" i="7"/>
  <c r="S89" i="6"/>
  <c r="V89" i="6"/>
  <c r="T89" i="6"/>
  <c r="T89" i="5"/>
  <c r="S89" i="5"/>
  <c r="U89" i="5"/>
  <c r="S89" i="4"/>
  <c r="B12" i="7" s="1"/>
  <c r="T89" i="4"/>
  <c r="B13" i="7" s="1"/>
  <c r="U89" i="4"/>
  <c r="B14" i="7" s="1"/>
  <c r="V89" i="4"/>
  <c r="B15" i="7" s="1"/>
  <c r="T89" i="3"/>
  <c r="C13" i="7" s="1"/>
  <c r="V89" i="3"/>
  <c r="C15" i="7" s="1"/>
  <c r="S89" i="3"/>
  <c r="C12" i="7" s="1"/>
  <c r="U89" i="3"/>
  <c r="C14" i="7" s="1"/>
</calcChain>
</file>

<file path=xl/sharedStrings.xml><?xml version="1.0" encoding="utf-8"?>
<sst xmlns="http://schemas.openxmlformats.org/spreadsheetml/2006/main" count="3764" uniqueCount="2101">
  <si>
    <t>Dataset</t>
  </si>
  <si>
    <t>Missing Rate</t>
  </si>
  <si>
    <t>KNN</t>
  </si>
  <si>
    <t>MICE</t>
  </si>
  <si>
    <t>SOFTIMPUTE</t>
  </si>
  <si>
    <t>GAIN</t>
  </si>
  <si>
    <t>acute-inflammations</t>
  </si>
  <si>
    <t>autism-adolescent</t>
  </si>
  <si>
    <t>autism-adult</t>
  </si>
  <si>
    <t>autism-child</t>
  </si>
  <si>
    <t>bc-coimbra</t>
  </si>
  <si>
    <t>blood-transfusion</t>
  </si>
  <si>
    <t>contraceptive-methods</t>
  </si>
  <si>
    <t>diabetic</t>
  </si>
  <si>
    <t>echocardiogram</t>
  </si>
  <si>
    <t>fertility</t>
  </si>
  <si>
    <t>german-credit</t>
  </si>
  <si>
    <t>haberman</t>
  </si>
  <si>
    <t>hcv-egyptian</t>
  </si>
  <si>
    <t>heart-cleveland</t>
  </si>
  <si>
    <t>hepatitis</t>
  </si>
  <si>
    <t>iris</t>
  </si>
  <si>
    <t>liver</t>
  </si>
  <si>
    <t>mathernal-risk</t>
  </si>
  <si>
    <t>npha</t>
  </si>
  <si>
    <t>parkinsons</t>
  </si>
  <si>
    <t>phoneme</t>
  </si>
  <si>
    <t>pima-diabetes</t>
  </si>
  <si>
    <t>proba_football</t>
  </si>
  <si>
    <t>ricci</t>
  </si>
  <si>
    <t>sa-heart</t>
  </si>
  <si>
    <t>thoracic-surgery</t>
  </si>
  <si>
    <t>thyroid-recurrence</t>
  </si>
  <si>
    <t>wine</t>
  </si>
  <si>
    <t>wiscosin</t>
  </si>
  <si>
    <t>0,542 ± 0,162</t>
  </si>
  <si>
    <t>0,579 ± 0,118</t>
  </si>
  <si>
    <t>0,232 ± 0,147</t>
  </si>
  <si>
    <t>0,367 ± 0,217</t>
  </si>
  <si>
    <t>0,668 ± 0,124</t>
  </si>
  <si>
    <t>0,624 ± 0,135</t>
  </si>
  <si>
    <t>0,245 ± 0,188</t>
  </si>
  <si>
    <t>0,551 ± 0,113</t>
  </si>
  <si>
    <t>0,757 ± 0,085</t>
  </si>
  <si>
    <t>0,651 ± 0,099</t>
  </si>
  <si>
    <t>0,332 ± 0,133</t>
  </si>
  <si>
    <t>0,675 ± 0,081</t>
  </si>
  <si>
    <t>0,659 ± 0,122</t>
  </si>
  <si>
    <t>0,216 ± 0,148</t>
  </si>
  <si>
    <t>0,448 ± 0,102</t>
  </si>
  <si>
    <t>0,582 ± 0,143</t>
  </si>
  <si>
    <t>0,721 ± 0,011</t>
  </si>
  <si>
    <t>0,686 ± 0,032</t>
  </si>
  <si>
    <t>0,506 ± 0,093</t>
  </si>
  <si>
    <t>0,559 ± 0,148</t>
  </si>
  <si>
    <t>0,628 ± 0,065</t>
  </si>
  <si>
    <t>0,639 ± 0,11</t>
  </si>
  <si>
    <t>0,479 ± 0,056</t>
  </si>
  <si>
    <t>0,598 ± 0,04</t>
  </si>
  <si>
    <t>0,303 ± 0,023</t>
  </si>
  <si>
    <t>0,135 ± 0,011</t>
  </si>
  <si>
    <t>0,264 ± 0,056</t>
  </si>
  <si>
    <t>0,406 ± 0,08</t>
  </si>
  <si>
    <t>0,461 ± 0,031</t>
  </si>
  <si>
    <t>0,171 ± 0,011</t>
  </si>
  <si>
    <t>0,34 ± 0,033</t>
  </si>
  <si>
    <t>0,48 ± 0,12</t>
  </si>
  <si>
    <t>0,634 ± 0,009</t>
  </si>
  <si>
    <t>0,584 ± 0,01</t>
  </si>
  <si>
    <t>0,415 ± 0,024</t>
  </si>
  <si>
    <t>0,557 ± 0,062</t>
  </si>
  <si>
    <t>0,489 ± 0,06</t>
  </si>
  <si>
    <t>0,143 ± 0,022</t>
  </si>
  <si>
    <t>0,463 ± 0,055</t>
  </si>
  <si>
    <t>0,471 ± 0,119</t>
  </si>
  <si>
    <t>0,73 ± 0,036</t>
  </si>
  <si>
    <t>0,633 ± 0,048</t>
  </si>
  <si>
    <t>0,54 ± 0,095</t>
  </si>
  <si>
    <t>0,516 ± 0,109</t>
  </si>
  <si>
    <t>0,679 ± 0,024</t>
  </si>
  <si>
    <t>0,666 ± 0,023</t>
  </si>
  <si>
    <t>0,49 ± 0,082</t>
  </si>
  <si>
    <t>0,618 ± 0,092</t>
  </si>
  <si>
    <t>0,198 ± 0,021</t>
  </si>
  <si>
    <t>0,196 ± 0,032</t>
  </si>
  <si>
    <t>0,159 ± 0,052</t>
  </si>
  <si>
    <t>0,467 ± 0,14</t>
  </si>
  <si>
    <t>0,206 ± 0,039</t>
  </si>
  <si>
    <t>0,207 ± 0,022</t>
  </si>
  <si>
    <t>0,149 ± 0,036</t>
  </si>
  <si>
    <t>0,603 ± 0,121</t>
  </si>
  <si>
    <t>0,236 ± 0,049</t>
  </si>
  <si>
    <t>0,266 ± 0,038</t>
  </si>
  <si>
    <t>0,14 ± 0,035</t>
  </si>
  <si>
    <t>0,576 ± 0,209</t>
  </si>
  <si>
    <t>0,079 ± 0,026</t>
  </si>
  <si>
    <t>0,126 ± 0,007</t>
  </si>
  <si>
    <t>0,03 ± 0,021</t>
  </si>
  <si>
    <t>0,552 ± 0,222</t>
  </si>
  <si>
    <t>0,179 ± 0,079</t>
  </si>
  <si>
    <t>0,165 ± 0,016</t>
  </si>
  <si>
    <t>0,059 ± 0,022</t>
  </si>
  <si>
    <t>0,523 ± 0,211</t>
  </si>
  <si>
    <t>0,181 ± 0,019</t>
  </si>
  <si>
    <t>0,19 ± 0,016</t>
  </si>
  <si>
    <t>0,067 ± 0,01</t>
  </si>
  <si>
    <t>0,706 ± 0,147</t>
  </si>
  <si>
    <t>0,484 ± 0,012</t>
  </si>
  <si>
    <t>0,483 ± 0,008</t>
  </si>
  <si>
    <t>0,469 ± 0,034</t>
  </si>
  <si>
    <t>0,49 ± 0,108</t>
  </si>
  <si>
    <t>0,497 ± 0,029</t>
  </si>
  <si>
    <t>0,465 ± 0,027</t>
  </si>
  <si>
    <t>0,41 ± 0,035</t>
  </si>
  <si>
    <t>0,576 ± 0,099</t>
  </si>
  <si>
    <t>0,416 ± 0,015</t>
  </si>
  <si>
    <t>0,399 ± 0,017</t>
  </si>
  <si>
    <t>0,318 ± 0,019</t>
  </si>
  <si>
    <t>0,625 ± 0,027</t>
  </si>
  <si>
    <t>0,164 ± 0,009</t>
  </si>
  <si>
    <t>0,171 ± 0,028</t>
  </si>
  <si>
    <t>0,463 ± 0,027</t>
  </si>
  <si>
    <t>0,159 ± 0,01</t>
  </si>
  <si>
    <t>0,134 ± 0,007</t>
  </si>
  <si>
    <t>0,157 ± 0,025</t>
  </si>
  <si>
    <t>0,443 ± 0,029</t>
  </si>
  <si>
    <t>0,188 ± 0,007</t>
  </si>
  <si>
    <t>0,151 ± 0,004</t>
  </si>
  <si>
    <t>0,162 ± 0,032</t>
  </si>
  <si>
    <t>0,412 ± 0,021</t>
  </si>
  <si>
    <t>0,241 ± 0,11</t>
  </si>
  <si>
    <t>0,233 ± 0,084</t>
  </si>
  <si>
    <t>0,175 ± 0,05</t>
  </si>
  <si>
    <t>0,481 ± 0,186</t>
  </si>
  <si>
    <t>0,284 ± 0,058</t>
  </si>
  <si>
    <t>0,255 ± 0,067</t>
  </si>
  <si>
    <t>0,206 ± 0,072</t>
  </si>
  <si>
    <t>0,545 ± 0,142</t>
  </si>
  <si>
    <t>0,314 ± 0,028</t>
  </si>
  <si>
    <t>0,318 ± 0,043</t>
  </si>
  <si>
    <t>0,225 ± 0,054</t>
  </si>
  <si>
    <t>0,597 ± 0,036</t>
  </si>
  <si>
    <t>0,365 ± 0,085</t>
  </si>
  <si>
    <t>0,373 ± 0,067</t>
  </si>
  <si>
    <t>0,45 ± 0,103</t>
  </si>
  <si>
    <t>0,53 ± 0,099</t>
  </si>
  <si>
    <t>0,399 ± 0,052</t>
  </si>
  <si>
    <t>0,351 ± 0,07</t>
  </si>
  <si>
    <t>0,343 ± 0,047</t>
  </si>
  <si>
    <t>0,531 ± 0,033</t>
  </si>
  <si>
    <t>0,493 ± 0,06</t>
  </si>
  <si>
    <t>0,447 ± 0,078</t>
  </si>
  <si>
    <t>0,344 ± 0,023</t>
  </si>
  <si>
    <t>0,527 ± 0,062</t>
  </si>
  <si>
    <t>0,174 ± 0,011</t>
  </si>
  <si>
    <t>0,093 ± 0,007</t>
  </si>
  <si>
    <t>0,197 ± 0,008</t>
  </si>
  <si>
    <t>0,428 ± 0,079</t>
  </si>
  <si>
    <t>0,364 ± 0,022</t>
  </si>
  <si>
    <t>0,161 ± 0,016</t>
  </si>
  <si>
    <t>0,208 ± 0,011</t>
  </si>
  <si>
    <t>0,42 ± 0,046</t>
  </si>
  <si>
    <t>0,548 ± 0,009</t>
  </si>
  <si>
    <t>0,327 ± 0,013</t>
  </si>
  <si>
    <t>0,207 ± 0,004</t>
  </si>
  <si>
    <t>0,459 ± 0,029</t>
  </si>
  <si>
    <t>0,271 ± 0,07</t>
  </si>
  <si>
    <t>0,28 ± 0,084</t>
  </si>
  <si>
    <t>0,205 ± 0,08</t>
  </si>
  <si>
    <t>0,531 ± 0,198</t>
  </si>
  <si>
    <t>0,291 ± 0,074</t>
  </si>
  <si>
    <t>0,294 ± 0,08</t>
  </si>
  <si>
    <t>0,204 ± 0,087</t>
  </si>
  <si>
    <t>0,596 ± 0,205</t>
  </si>
  <si>
    <t>0,315 ± 0,081</t>
  </si>
  <si>
    <t>0,342 ± 0,099</t>
  </si>
  <si>
    <t>0,22 ± 0,113</t>
  </si>
  <si>
    <t>0,527 ± 0,279</t>
  </si>
  <si>
    <t>0,488 ± 0,011</t>
  </si>
  <si>
    <t>0,593 ± 0,01</t>
  </si>
  <si>
    <t>0,488 ± 0,02</t>
  </si>
  <si>
    <t>0,467 ± 0,049</t>
  </si>
  <si>
    <t>0,589 ± 0,012</t>
  </si>
  <si>
    <t>0,614 ± 0,01</t>
  </si>
  <si>
    <t>0,514 ± 0,01</t>
  </si>
  <si>
    <t>0,518 ± 0,049</t>
  </si>
  <si>
    <t>0,628 ± 0,004</t>
  </si>
  <si>
    <t>0,611 ± 0,005</t>
  </si>
  <si>
    <t>0,539 ± 0,018</t>
  </si>
  <si>
    <t>0,571 ± 0,03</t>
  </si>
  <si>
    <t>0,3 ± 0,042</t>
  </si>
  <si>
    <t>0,288 ± 0,037</t>
  </si>
  <si>
    <t>0,302 ± 0,033</t>
  </si>
  <si>
    <t>0,478 ± 0,109</t>
  </si>
  <si>
    <t>0,344 ± 0,012</t>
  </si>
  <si>
    <t>0,29 ± 0,017</t>
  </si>
  <si>
    <t>0,269 ± 0,035</t>
  </si>
  <si>
    <t>0,471 ± 0,074</t>
  </si>
  <si>
    <t>0,403 ± 0,019</t>
  </si>
  <si>
    <t>0,39 ± 0,03</t>
  </si>
  <si>
    <t>0,275 ± 0,027</t>
  </si>
  <si>
    <t>0,509 ± 0,048</t>
  </si>
  <si>
    <t>0,584 ± 0,077</t>
  </si>
  <si>
    <t>0,596 ± 0,072</t>
  </si>
  <si>
    <t>0,524 ± 0,059</t>
  </si>
  <si>
    <t>0,559 ± 0,078</t>
  </si>
  <si>
    <t>0,607 ± 0,081</t>
  </si>
  <si>
    <t>0,612 ± 0,048</t>
  </si>
  <si>
    <t>0,518 ± 0,06</t>
  </si>
  <si>
    <t>0,642 ± 0,09</t>
  </si>
  <si>
    <t>0,516 ± 0,063</t>
  </si>
  <si>
    <t>0,511 ± 0,064</t>
  </si>
  <si>
    <t>0,433 ± 0,053</t>
  </si>
  <si>
    <t>0,619 ± 0,076</t>
  </si>
  <si>
    <t>0,153 ± 0,094</t>
  </si>
  <si>
    <t>0,159 ± 0,078</t>
  </si>
  <si>
    <t>0,11 ± 0,042</t>
  </si>
  <si>
    <t>0,682 ± 0,222</t>
  </si>
  <si>
    <t>0,271 ± 0,091</t>
  </si>
  <si>
    <t>0,205 ± 0,075</t>
  </si>
  <si>
    <t>0,189 ± 0,056</t>
  </si>
  <si>
    <t>0,756 ± 0,13</t>
  </si>
  <si>
    <t>0,475 ± 0,028</t>
  </si>
  <si>
    <t>0,45 ± 0,027</t>
  </si>
  <si>
    <t>0,187 ± 0,023</t>
  </si>
  <si>
    <t>0,822 ± 0,021</t>
  </si>
  <si>
    <t>0,207 ± 0,018</t>
  </si>
  <si>
    <t>0,212 ± 0,01</t>
  </si>
  <si>
    <t>0,165 ± 0,043</t>
  </si>
  <si>
    <t>0,487 ± 0,101</t>
  </si>
  <si>
    <t>0,229 ± 0,01</t>
  </si>
  <si>
    <t>0,209 ± 0,01</t>
  </si>
  <si>
    <t>0,143 ± 0,045</t>
  </si>
  <si>
    <t>0,475 ± 0,053</t>
  </si>
  <si>
    <t>0,194 ± 0,007</t>
  </si>
  <si>
    <t>0,189 ± 0,011</t>
  </si>
  <si>
    <t>0,161 ± 0,02</t>
  </si>
  <si>
    <t>0,478 ± 0,053</t>
  </si>
  <si>
    <t>0,183 ± 0,024</t>
  </si>
  <si>
    <t>0,23 ± 0,039</t>
  </si>
  <si>
    <t>0,22 ± 0,033</t>
  </si>
  <si>
    <t>0,605 ± 0,066</t>
  </si>
  <si>
    <t>0,219 ± 0,015</t>
  </si>
  <si>
    <t>0,231 ± 0,009</t>
  </si>
  <si>
    <t>0,207 ± 0,009</t>
  </si>
  <si>
    <t>0,533 ± 0,127</t>
  </si>
  <si>
    <t>0,261 ± 0,005</t>
  </si>
  <si>
    <t>0,272 ± 0,012</t>
  </si>
  <si>
    <t>0,205 ± 0,003</t>
  </si>
  <si>
    <t>0,56 ± 0,084</t>
  </si>
  <si>
    <t>0,326 ± 0,012</t>
  </si>
  <si>
    <t>0,318 ± 0,032</t>
  </si>
  <si>
    <t>0,295 ± 0,073</t>
  </si>
  <si>
    <t>0,462 ± 0,116</t>
  </si>
  <si>
    <t>0,379 ± 0,037</t>
  </si>
  <si>
    <t>0,279 ± 0,024</t>
  </si>
  <si>
    <t>0,269 ± 0,03</t>
  </si>
  <si>
    <t>0,501 ± 0,07</t>
  </si>
  <si>
    <t>0,444 ± 0,011</t>
  </si>
  <si>
    <t>0,393 ± 0,025</t>
  </si>
  <si>
    <t>0,266 ± 0,04</t>
  </si>
  <si>
    <t>0,522 ± 0,113</t>
  </si>
  <si>
    <t>0,129 ± 0,035</t>
  </si>
  <si>
    <t>0,141 ± 0,024</t>
  </si>
  <si>
    <t>0,163 ± 0,035</t>
  </si>
  <si>
    <t>0,438 ± 0,045</t>
  </si>
  <si>
    <t>0,172 ± 0,036</t>
  </si>
  <si>
    <t>0,174 ± 0,018</t>
  </si>
  <si>
    <t>0,14 ± 0,026</t>
  </si>
  <si>
    <t>0,449 ± 0,046</t>
  </si>
  <si>
    <t>0,209 ± 0,021</t>
  </si>
  <si>
    <t>0,23 ± 0,018</t>
  </si>
  <si>
    <t>0,123 ± 0,023</t>
  </si>
  <si>
    <t>0,45 ± 0,026</t>
  </si>
  <si>
    <t>0,224 ± 0,008</t>
  </si>
  <si>
    <t>0,266 ± 0,005</t>
  </si>
  <si>
    <t>0,213 ± 0,026</t>
  </si>
  <si>
    <t>0,401 ± 0,042</t>
  </si>
  <si>
    <t>0,252 ± 0,003</t>
  </si>
  <si>
    <t>0,245 ± 0,002</t>
  </si>
  <si>
    <t>0,211 ± 0,042</t>
  </si>
  <si>
    <t>0,409 ± 0,045</t>
  </si>
  <si>
    <t>0,247 ± 0,002</t>
  </si>
  <si>
    <t>0,191 ± 0,003</t>
  </si>
  <si>
    <t>0,173 ± 0,007</t>
  </si>
  <si>
    <t>0,389 ± 0,022</t>
  </si>
  <si>
    <t>0,214 ± 0,02</t>
  </si>
  <si>
    <t>0,224 ± 0,02</t>
  </si>
  <si>
    <t>0,177 ± 0,021</t>
  </si>
  <si>
    <t>0,509 ± 0,1</t>
  </si>
  <si>
    <t>0,184 ± 0,016</t>
  </si>
  <si>
    <t>0,198 ± 0,015</t>
  </si>
  <si>
    <t>0,171 ± 0,013</t>
  </si>
  <si>
    <t>0,464 ± 0,025</t>
  </si>
  <si>
    <t>0,214 ± 0,008</t>
  </si>
  <si>
    <t>0,222 ± 0,013</t>
  </si>
  <si>
    <t>0,178 ± 0,014</t>
  </si>
  <si>
    <t>0,502 ± 0,031</t>
  </si>
  <si>
    <t>0,042 ± 0,009</t>
  </si>
  <si>
    <t>0,028 ± 0,006</t>
  </si>
  <si>
    <t>0,021 ± 0,003</t>
  </si>
  <si>
    <t>0,345 ± 0,037</t>
  </si>
  <si>
    <t>0,327 ± 0,077</t>
  </si>
  <si>
    <t>0,029 ± 0,007</t>
  </si>
  <si>
    <t>0,019 ± 0,003</t>
  </si>
  <si>
    <t>0,362 ± 0,051</t>
  </si>
  <si>
    <t>0,501 ± 0,044</t>
  </si>
  <si>
    <t>0,031 ± 0,007</t>
  </si>
  <si>
    <t>0,016 ± 0,004</t>
  </si>
  <si>
    <t>0,351 ± 0,029</t>
  </si>
  <si>
    <t>0,236 ± 0,057</t>
  </si>
  <si>
    <t>0,258 ± 0,135</t>
  </si>
  <si>
    <t>0,126 ± 0,074</t>
  </si>
  <si>
    <t>0,476 ± 0,11</t>
  </si>
  <si>
    <t>0,24 ± 0,071</t>
  </si>
  <si>
    <t>0,18 ± 0,083</t>
  </si>
  <si>
    <t>0,252 ± 0,067</t>
  </si>
  <si>
    <t>0,548 ± 0,083</t>
  </si>
  <si>
    <t>0,359 ± 0,11</t>
  </si>
  <si>
    <t>0,341 ± 0,178</t>
  </si>
  <si>
    <t>0,249 ± 0,101</t>
  </si>
  <si>
    <t>0,587 ± 0,134</t>
  </si>
  <si>
    <t>0,254 ± 0,012</t>
  </si>
  <si>
    <t>0,288 ± 0,032</t>
  </si>
  <si>
    <t>0,196 ± 0,048</t>
  </si>
  <si>
    <t>0,446 ± 0,067</t>
  </si>
  <si>
    <t>0,301 ± 0,009</t>
  </si>
  <si>
    <t>0,316 ± 0,016</t>
  </si>
  <si>
    <t>0,199 ± 0,066</t>
  </si>
  <si>
    <t>0,47 ± 0,043</t>
  </si>
  <si>
    <t>0,329 ± 0,023</t>
  </si>
  <si>
    <t>0,339 ± 0,024</t>
  </si>
  <si>
    <t>0,214 ± 0,014</t>
  </si>
  <si>
    <t>0,487 ± 0,033</t>
  </si>
  <si>
    <t>0,148 ± 0,009</t>
  </si>
  <si>
    <t>0,126 ± 0,018</t>
  </si>
  <si>
    <t>0,124 ± 0,013</t>
  </si>
  <si>
    <t>0,474 ± 0,048</t>
  </si>
  <si>
    <t>0,208 ± 0,025</t>
  </si>
  <si>
    <t>0,136 ± 0,015</t>
  </si>
  <si>
    <t>0,16 ± 0,013</t>
  </si>
  <si>
    <t>0,446 ± 0,064</t>
  </si>
  <si>
    <t>0,221 ± 0,022</t>
  </si>
  <si>
    <t>0,26 ± 0,044</t>
  </si>
  <si>
    <t>0,148 ± 0,016</t>
  </si>
  <si>
    <t>0,461 ± 0,033</t>
  </si>
  <si>
    <t>0,187 ± 0,03</t>
  </si>
  <si>
    <t>0,191 ± 0,015</t>
  </si>
  <si>
    <t>0,21 ± 0,026</t>
  </si>
  <si>
    <t>0,431 ± 0,089</t>
  </si>
  <si>
    <t>0,233 ± 0,024</t>
  </si>
  <si>
    <t>0,158 ± 0,022</t>
  </si>
  <si>
    <t>0,178 ± 0,026</t>
  </si>
  <si>
    <t>0,442 ± 0,067</t>
  </si>
  <si>
    <t>0,313 ± 0,107</t>
  </si>
  <si>
    <t>0,303 ± 0,107</t>
  </si>
  <si>
    <t>0,21 ± 0,04</t>
  </si>
  <si>
    <t>0,458 ± 0,076</t>
  </si>
  <si>
    <t>0,194 ± 0,049</t>
  </si>
  <si>
    <t>0,198 ± 0,042</t>
  </si>
  <si>
    <t>0,239 ± 0,026</t>
  </si>
  <si>
    <t>0,473 ± 0,048</t>
  </si>
  <si>
    <t>0,269 ± 0,017</t>
  </si>
  <si>
    <t>0,211 ± 0,03</t>
  </si>
  <si>
    <t>0,216 ± 0,023</t>
  </si>
  <si>
    <t>0,526 ± 0,042</t>
  </si>
  <si>
    <t>0,314 ± 0,01</t>
  </si>
  <si>
    <t>0,294 ± 0,023</t>
  </si>
  <si>
    <t>0,201 ± 0,03</t>
  </si>
  <si>
    <t>0,64 ± 0,037</t>
  </si>
  <si>
    <t>0,1 ± 0,012</t>
  </si>
  <si>
    <t>0,07 ± 0,013</t>
  </si>
  <si>
    <t>0,113 ± 0,015</t>
  </si>
  <si>
    <t>0,451 ± 0,02</t>
  </si>
  <si>
    <t>0,112 ± 0,009</t>
  </si>
  <si>
    <t>0,086 ± 0,007</t>
  </si>
  <si>
    <t>0,101 ± 0,018</t>
  </si>
  <si>
    <t>0,437 ± 0,015</t>
  </si>
  <si>
    <t>0,132 ± 0,01</t>
  </si>
  <si>
    <t>0,14 ± 0,012</t>
  </si>
  <si>
    <t>0,088 ± 0,009</t>
  </si>
  <si>
    <t>0,435 ± 0,017</t>
  </si>
  <si>
    <t>0,3 ± 0,139</t>
  </si>
  <si>
    <t>0,267 ± 0,19</t>
  </si>
  <si>
    <t>0,3 ± 0,183</t>
  </si>
  <si>
    <t>0,433 ± 0,384</t>
  </si>
  <si>
    <t>0,34 ± 0,152</t>
  </si>
  <si>
    <t>0,293 ± 0,092</t>
  </si>
  <si>
    <t>0,44 ± 0,14</t>
  </si>
  <si>
    <t>0,48 ± 0,14</t>
  </si>
  <si>
    <t>0,474 ± 0,057</t>
  </si>
  <si>
    <t>0,418 ± 0,123</t>
  </si>
  <si>
    <t>0,488 ± 0,044</t>
  </si>
  <si>
    <t>0,509 ± 0,039</t>
  </si>
  <si>
    <t>0,325 ± 0,133</t>
  </si>
  <si>
    <t>0,204 ± 0,107</t>
  </si>
  <si>
    <t>0,25 ± 0,05</t>
  </si>
  <si>
    <t>0,619 ± 0,063</t>
  </si>
  <si>
    <t>0,286 ± 0,061</t>
  </si>
  <si>
    <t>0,34 ± 0,04</t>
  </si>
  <si>
    <t>0,37 ± 0,071</t>
  </si>
  <si>
    <t>0,524 ± 0,167</t>
  </si>
  <si>
    <t>0,281 ± 0,022</t>
  </si>
  <si>
    <t>0,352 ± 0,092</t>
  </si>
  <si>
    <t>0,372 ± 0,1</t>
  </si>
  <si>
    <t>0,499 ± 0,087</t>
  </si>
  <si>
    <t>0,217 ± 0,026</t>
  </si>
  <si>
    <t>0,124 ± 0,039</t>
  </si>
  <si>
    <t>0,211 ± 0,033</t>
  </si>
  <si>
    <t>0,455 ± 0,067</t>
  </si>
  <si>
    <t>0,238 ± 0,022</t>
  </si>
  <si>
    <t>0,195 ± 0,028</t>
  </si>
  <si>
    <t>0,243 ± 0,025</t>
  </si>
  <si>
    <t>0,51 ± 0,02</t>
  </si>
  <si>
    <t>0,295 ± 0,016</t>
  </si>
  <si>
    <t>0,352 ± 0,036</t>
  </si>
  <si>
    <t>0,283 ± 0,035</t>
  </si>
  <si>
    <t>0,511 ± 0,046</t>
  </si>
  <si>
    <t>0,302 ± 0,109</t>
  </si>
  <si>
    <t>0,142 ± 0,064</t>
  </si>
  <si>
    <t>0,328 ± 0,087</t>
  </si>
  <si>
    <t>0,453 ± 0,079</t>
  </si>
  <si>
    <t>0,349 ± 0,082</t>
  </si>
  <si>
    <t>0,286 ± 0,026</t>
  </si>
  <si>
    <t>0,351 ± 0,042</t>
  </si>
  <si>
    <t>0,457 ± 0,027</t>
  </si>
  <si>
    <t>0,34 ± 0,043</t>
  </si>
  <si>
    <t>0,357 ± 0,038</t>
  </si>
  <si>
    <t>0,436 ± 0,087</t>
  </si>
  <si>
    <t>0,5 ± 0,083</t>
  </si>
  <si>
    <t>0,157 ± 0,067</t>
  </si>
  <si>
    <t>0,186 ± 0,086</t>
  </si>
  <si>
    <t>0,217 ± 0,109</t>
  </si>
  <si>
    <t>0,422 ± 0,09</t>
  </si>
  <si>
    <t>0,196 ± 0,061</t>
  </si>
  <si>
    <t>0,209 ± 0,093</t>
  </si>
  <si>
    <t>0,221 ± 0,077</t>
  </si>
  <si>
    <t>0,359 ± 0,092</t>
  </si>
  <si>
    <t>0,216 ± 0,058</t>
  </si>
  <si>
    <t>0,28 ± 0,105</t>
  </si>
  <si>
    <t>0,227 ± 0,112</t>
  </si>
  <si>
    <t>0,56 ± 0,089</t>
  </si>
  <si>
    <t>0,064 ± 0,074</t>
  </si>
  <si>
    <t>0,064 ± 0,065</t>
  </si>
  <si>
    <t>0,093 ± 0,061</t>
  </si>
  <si>
    <t>0,485 ± 0,214</t>
  </si>
  <si>
    <t>0,082 ± 0,051</t>
  </si>
  <si>
    <t>0,058 ± 0,045</t>
  </si>
  <si>
    <t>0,099 ± 0,046</t>
  </si>
  <si>
    <t>0,451 ± 0,188</t>
  </si>
  <si>
    <t>0,098 ± 0,005</t>
  </si>
  <si>
    <t>0,071 ± 0,033</t>
  </si>
  <si>
    <t>0,13 ± 0,076</t>
  </si>
  <si>
    <t>0,451 ± 0,4</t>
  </si>
  <si>
    <t>0,194 ± 0,077</t>
  </si>
  <si>
    <t>0,178 ± 0,046</t>
  </si>
  <si>
    <t>0,35 ± 0,039</t>
  </si>
  <si>
    <t>0,498 ± 0,09</t>
  </si>
  <si>
    <t>0,197 ± 0,021</t>
  </si>
  <si>
    <t>0,179 ± 0,017</t>
  </si>
  <si>
    <t>0,348 ± 0,072</t>
  </si>
  <si>
    <t>0,333 ± 0,051</t>
  </si>
  <si>
    <t>0,218 ± 0,013</t>
  </si>
  <si>
    <t>0,265 ± 0,078</t>
  </si>
  <si>
    <t>0,412 ± 0,105</t>
  </si>
  <si>
    <t>0,504 ± 0,118</t>
  </si>
  <si>
    <t>0,052 ± 0,022</t>
  </si>
  <si>
    <t>0,04 ± 0,016</t>
  </si>
  <si>
    <t>0,132 ± 0,028</t>
  </si>
  <si>
    <t>0,302 ± 0,06</t>
  </si>
  <si>
    <t>0,059 ± 0,014</t>
  </si>
  <si>
    <t>0,033 ± 0,013</t>
  </si>
  <si>
    <t>0,148 ± 0,055</t>
  </si>
  <si>
    <t>0,408 ± 0,056</t>
  </si>
  <si>
    <t>0,1 ± 0,019</t>
  </si>
  <si>
    <t>0,06 ± 0,016</t>
  </si>
  <si>
    <t>0,167 ± 0,04</t>
  </si>
  <si>
    <t>0,4 ± 0,078</t>
  </si>
  <si>
    <t>0,256 ± 0,107</t>
  </si>
  <si>
    <t>0,189 ± 0,137</t>
  </si>
  <si>
    <t>0,255 ± 0,145</t>
  </si>
  <si>
    <t>0,571 ± 0,151</t>
  </si>
  <si>
    <t>0,247 ± 0,022</t>
  </si>
  <si>
    <t>0,261 ± 0,016</t>
  </si>
  <si>
    <t>0,281 ± 0,04</t>
  </si>
  <si>
    <t>0,562 ± 0,083</t>
  </si>
  <si>
    <t>0,207 ± 0,032</t>
  </si>
  <si>
    <t>0,255 ± 0,068</t>
  </si>
  <si>
    <t>0,281 ± 0,085</t>
  </si>
  <si>
    <t>0,372 ± 0,077</t>
  </si>
  <si>
    <t>0,26 ± 0,145</t>
  </si>
  <si>
    <t>0,246 ± 0,187</t>
  </si>
  <si>
    <t>0,409 ± 0,095</t>
  </si>
  <si>
    <t>0,404 ± 0,112</t>
  </si>
  <si>
    <t>0,29 ± 0,053</t>
  </si>
  <si>
    <t>0,258 ± 0,085</t>
  </si>
  <si>
    <t>0,335 ± 0,049</t>
  </si>
  <si>
    <t>0,464 ± 0,1</t>
  </si>
  <si>
    <t>0,278 ± 0,037</t>
  </si>
  <si>
    <t>0,599 ± 0,485</t>
  </si>
  <si>
    <t>0,293 ± 0,056</t>
  </si>
  <si>
    <t>0,524 ± 0,082</t>
  </si>
  <si>
    <t>0,172 ± 0,026</t>
  </si>
  <si>
    <t>0,124 ± 0,026</t>
  </si>
  <si>
    <t>0,223 ± 0,033</t>
  </si>
  <si>
    <t>0,39 ± 0,053</t>
  </si>
  <si>
    <t>0,164 ± 0,019</t>
  </si>
  <si>
    <t>0,13 ± 0,025</t>
  </si>
  <si>
    <t>0,228 ± 0,026</t>
  </si>
  <si>
    <t>0,377 ± 0,016</t>
  </si>
  <si>
    <t>0,188 ± 0,023</t>
  </si>
  <si>
    <t>0,251 ± 0,06</t>
  </si>
  <si>
    <t>0,239 ± 0,033</t>
  </si>
  <si>
    <t>0,437 ± 0,04</t>
  </si>
  <si>
    <t>0,176 ± 0,159</t>
  </si>
  <si>
    <t>0,144 ± 0,112</t>
  </si>
  <si>
    <t>0,219 ± 0,065</t>
  </si>
  <si>
    <t>0,224 ± 0,057</t>
  </si>
  <si>
    <t>0,147 ± 0,074</t>
  </si>
  <si>
    <t>0,144 ± 0,078</t>
  </si>
  <si>
    <t>0,201 ± 0,062</t>
  </si>
  <si>
    <t>0,441 ± 0,296</t>
  </si>
  <si>
    <t>0,167 ± 0,095</t>
  </si>
  <si>
    <t>0,153 ± 0,093</t>
  </si>
  <si>
    <t>0,222 ± 0,082</t>
  </si>
  <si>
    <t>0,3 ± 0,114</t>
  </si>
  <si>
    <t>0,323 ± 0,016</t>
  </si>
  <si>
    <t>0,308 ± 0,024</t>
  </si>
  <si>
    <t>0,317 ± 0,016</t>
  </si>
  <si>
    <t>0,352 ± 0,03</t>
  </si>
  <si>
    <t>0,319 ± 0,01</t>
  </si>
  <si>
    <t>0,313 ± 0,021</t>
  </si>
  <si>
    <t>0,329 ± 0,013</t>
  </si>
  <si>
    <t>0,358 ± 0,028</t>
  </si>
  <si>
    <t>0,324 ± 0,01</t>
  </si>
  <si>
    <t>0,425 ± 0,128</t>
  </si>
  <si>
    <t>0,352 ± 0,013</t>
  </si>
  <si>
    <t>0,35 ± 0,018</t>
  </si>
  <si>
    <t>0,227 ± 0,062</t>
  </si>
  <si>
    <t>0,178 ± 0,04</t>
  </si>
  <si>
    <t>0,31 ± 0,047</t>
  </si>
  <si>
    <t>0,384 ± 0,096</t>
  </si>
  <si>
    <t>0,23 ± 0,024</t>
  </si>
  <si>
    <t>0,24 ± 0,038</t>
  </si>
  <si>
    <t>0,316 ± 0,047</t>
  </si>
  <si>
    <t>0,411 ± 0,043</t>
  </si>
  <si>
    <t>0,232 ± 0,029</t>
  </si>
  <si>
    <t>0,297 ± 0,039</t>
  </si>
  <si>
    <t>0,325 ± 0,064</t>
  </si>
  <si>
    <t>0,5 ± 0,044</t>
  </si>
  <si>
    <t>0,265 ± 0,061</t>
  </si>
  <si>
    <t>0,233 ± 0,043</t>
  </si>
  <si>
    <t>0,314 ± 0,092</t>
  </si>
  <si>
    <t>0,535 ± 0,085</t>
  </si>
  <si>
    <t>0,249 ± 0,059</t>
  </si>
  <si>
    <t>0,35 ± 0,111</t>
  </si>
  <si>
    <t>0,346 ± 0,118</t>
  </si>
  <si>
    <t>0,46 ± 0,084</t>
  </si>
  <si>
    <t>0,267 ± 0,056</t>
  </si>
  <si>
    <t>0,699 ± 0,325</t>
  </si>
  <si>
    <t>0,385 ± 0,055</t>
  </si>
  <si>
    <t>0,437 ± 0,131</t>
  </si>
  <si>
    <t>0,061 ± 0,023</t>
  </si>
  <si>
    <t>0,047 ± 0,042</t>
  </si>
  <si>
    <t>0,17 ± 0,117</t>
  </si>
  <si>
    <t>0,52 ± 0,195</t>
  </si>
  <si>
    <t>0,176 ± 0,055</t>
  </si>
  <si>
    <t>0,075 ± 0,01</t>
  </si>
  <si>
    <t>0,289 ± 0,112</t>
  </si>
  <si>
    <t>0,617 ± 0,148</t>
  </si>
  <si>
    <t>0,291 ± 0,062</t>
  </si>
  <si>
    <t>0,241 ± 0,064</t>
  </si>
  <si>
    <t>0,342 ± 0,054</t>
  </si>
  <si>
    <t>0,538 ± 0,071</t>
  </si>
  <si>
    <t>0,079 ± 0,062</t>
  </si>
  <si>
    <t>0,048 ± 0,028</t>
  </si>
  <si>
    <t>0,135 ± 0,06</t>
  </si>
  <si>
    <t>0,363 ± 0,055</t>
  </si>
  <si>
    <t>0,079 ± 0,045</t>
  </si>
  <si>
    <t>0,067 ± 0,027</t>
  </si>
  <si>
    <t>0,186 ± 0,075</t>
  </si>
  <si>
    <t>0,44 ± 0,085</t>
  </si>
  <si>
    <t>0,088 ± 0,02</t>
  </si>
  <si>
    <t>0,109 ± 0,043</t>
  </si>
  <si>
    <t>0,178 ± 0,088</t>
  </si>
  <si>
    <t>0,345 ± 0,132</t>
  </si>
  <si>
    <t>0,058 ± 0,009</t>
  </si>
  <si>
    <t>0,1 ± 0,017</t>
  </si>
  <si>
    <t>0,232 ± 0,047</t>
  </si>
  <si>
    <t>0,466 ± 0,146</t>
  </si>
  <si>
    <t>0,152 ± 0,006</t>
  </si>
  <si>
    <t>0,279 ± 0,074</t>
  </si>
  <si>
    <t>0,467 ± 0,1</t>
  </si>
  <si>
    <t>0,16 ± 0,022</t>
  </si>
  <si>
    <t>0,444 ± 0,431</t>
  </si>
  <si>
    <t>0,312 ± 0,065</t>
  </si>
  <si>
    <t>0,443 ± 0,181</t>
  </si>
  <si>
    <t>0,228 ± 0,064</t>
  </si>
  <si>
    <t>0,188 ± 0,033</t>
  </si>
  <si>
    <t>0,255 ± 0,061</t>
  </si>
  <si>
    <t>0,462 ± 0,046</t>
  </si>
  <si>
    <t>0,199 ± 0,043</t>
  </si>
  <si>
    <t>0,192 ± 0,056</t>
  </si>
  <si>
    <t>0,274 ± 0,068</t>
  </si>
  <si>
    <t>0,516 ± 0,096</t>
  </si>
  <si>
    <t>0,202 ± 0,041</t>
  </si>
  <si>
    <t>0,257 ± 0,068</t>
  </si>
  <si>
    <t>0,303 ± 0,056</t>
  </si>
  <si>
    <t>0,427 ± 0,092</t>
  </si>
  <si>
    <t>0,089 ± 0,027</t>
  </si>
  <si>
    <t>0,065 ± 0,015</t>
  </si>
  <si>
    <t>0,125 ± 0,046</t>
  </si>
  <si>
    <t>0,351 ± 0,062</t>
  </si>
  <si>
    <t>0,095 ± 0,016</t>
  </si>
  <si>
    <t>0,092 ± 0,016</t>
  </si>
  <si>
    <t>0,154 ± 0,051</t>
  </si>
  <si>
    <t>0,336 ± 0,032</t>
  </si>
  <si>
    <t>0,144 ± 0,016</t>
  </si>
  <si>
    <t>0,265 ± 0,115</t>
  </si>
  <si>
    <t>0,192 ± 0,041</t>
  </si>
  <si>
    <t>0,498 ± 0,063</t>
  </si>
  <si>
    <t>0,126 ± 0,011</t>
  </si>
  <si>
    <t>0,258 ± 0,004</t>
  </si>
  <si>
    <t>0,317 ± 0,079</t>
  </si>
  <si>
    <t>0,216 ± 0,024</t>
  </si>
  <si>
    <t>0,167 ± 0,003</t>
  </si>
  <si>
    <t>0,178 ± 0,002</t>
  </si>
  <si>
    <t>0,321 ± 0,028</t>
  </si>
  <si>
    <t>0,172 ± 0,034</t>
  </si>
  <si>
    <t>0,139 ± 0,002</t>
  </si>
  <si>
    <t>0,162 ± 0,002</t>
  </si>
  <si>
    <t>0,295 ± 0,039</t>
  </si>
  <si>
    <t>0,193 ± 0,087</t>
  </si>
  <si>
    <t>0,101 ± 0,011</t>
  </si>
  <si>
    <t>0,111 ± 0,016</t>
  </si>
  <si>
    <t>0,17 ± 0,025</t>
  </si>
  <si>
    <t>0,33 ± 0,065</t>
  </si>
  <si>
    <t>0,108 ± 0,005</t>
  </si>
  <si>
    <t>0,183 ± 0,031</t>
  </si>
  <si>
    <t>0,295 ± 0,066</t>
  </si>
  <si>
    <t>0,132 ± 0,022</t>
  </si>
  <si>
    <t>0,2 ± 0,052</t>
  </si>
  <si>
    <t>0,191 ± 0,019</t>
  </si>
  <si>
    <t>0,298 ± 0,087</t>
  </si>
  <si>
    <t>0,055 ± 0,015</t>
  </si>
  <si>
    <t>0,05 ± 0,015</t>
  </si>
  <si>
    <t>0,051 ± 0,014</t>
  </si>
  <si>
    <t>0,369 ± 0,061</t>
  </si>
  <si>
    <t>0,052 ± 0,012</t>
  </si>
  <si>
    <t>0,052 ± 0,014</t>
  </si>
  <si>
    <t>0,054 ± 0,012</t>
  </si>
  <si>
    <t>0,358 ± 0,024</t>
  </si>
  <si>
    <t>0,051 ± 0,007</t>
  </si>
  <si>
    <t>0,132 ± 0,175</t>
  </si>
  <si>
    <t>0,052 ± 0,01</t>
  </si>
  <si>
    <t>0,346 ± 0,037</t>
  </si>
  <si>
    <t>0,228 ± 0,136</t>
  </si>
  <si>
    <t>0,097 ± 0,104</t>
  </si>
  <si>
    <t>0,249 ± 0,063</t>
  </si>
  <si>
    <t>0,383 ± 0,189</t>
  </si>
  <si>
    <t>0,246 ± 0,071</t>
  </si>
  <si>
    <t>0,146 ± 0,034</t>
  </si>
  <si>
    <t>0,288 ± 0,061</t>
  </si>
  <si>
    <t>0,518 ± 0,073</t>
  </si>
  <si>
    <t>0,285 ± 0,115</t>
  </si>
  <si>
    <t>1,164 ± 1,933</t>
  </si>
  <si>
    <t>0,375 ± 0,115</t>
  </si>
  <si>
    <t>0,414 ± 0,082</t>
  </si>
  <si>
    <t>0,169 ± 0,041</t>
  </si>
  <si>
    <t>0,147 ± 0,028</t>
  </si>
  <si>
    <t>0,236 ± 0,082</t>
  </si>
  <si>
    <t>0,32 ± 0,092</t>
  </si>
  <si>
    <t>0,186 ± 0,045</t>
  </si>
  <si>
    <t>0,154 ± 0,024</t>
  </si>
  <si>
    <t>0,218 ± 0,059</t>
  </si>
  <si>
    <t>0,359 ± 0,056</t>
  </si>
  <si>
    <t>0,192 ± 0,04</t>
  </si>
  <si>
    <t>0,222 ± 0,018</t>
  </si>
  <si>
    <t>0,24 ± 0,058</t>
  </si>
  <si>
    <t>0,08 ± 0,046</t>
  </si>
  <si>
    <t>0,078 ± 0,051</t>
  </si>
  <si>
    <t>0,153 ± 0,039</t>
  </si>
  <si>
    <t>0,429 ± 0,087</t>
  </si>
  <si>
    <t>0,109 ± 0,034</t>
  </si>
  <si>
    <t>0,108 ± 0,025</t>
  </si>
  <si>
    <t>0,168 ± 0,048</t>
  </si>
  <si>
    <t>0,408 ± 0,111</t>
  </si>
  <si>
    <t>0,108 ± 0,024</t>
  </si>
  <si>
    <t>0,144 ± 0,045</t>
  </si>
  <si>
    <t>0,165 ± 0,06</t>
  </si>
  <si>
    <t>0,369 ± 0,091</t>
  </si>
  <si>
    <t>0,106 ± 0,033</t>
  </si>
  <si>
    <t>0,111 ± 0,03</t>
  </si>
  <si>
    <t>0,152 ± 0,046</t>
  </si>
  <si>
    <t>0,463 ± 0,079</t>
  </si>
  <si>
    <t>0,144 ± 0,04</t>
  </si>
  <si>
    <t>0,202 ± 0,1</t>
  </si>
  <si>
    <t>0,211 ± 0,035</t>
  </si>
  <si>
    <t>0,495 ± 0,089</t>
  </si>
  <si>
    <t>0,178 ± 0,038</t>
  </si>
  <si>
    <t>0,491 ± 0,365</t>
  </si>
  <si>
    <t>0,288 ± 0,058</t>
  </si>
  <si>
    <t>0,515 ± 0,065</t>
  </si>
  <si>
    <t>0,113 ± 0,021</t>
  </si>
  <si>
    <t>0,122 ± 0,021</t>
  </si>
  <si>
    <t>0,156 ± 0,045</t>
  </si>
  <si>
    <t>0,293 ± 0,027</t>
  </si>
  <si>
    <t>0,138 ± 0,021</t>
  </si>
  <si>
    <t>0,167 ± 0,076</t>
  </si>
  <si>
    <t>0,239 ± 0,069</t>
  </si>
  <si>
    <t>0,356 ± 0,044</t>
  </si>
  <si>
    <t>0,187 ± 0,02</t>
  </si>
  <si>
    <t>0,307 ± 0,115</t>
  </si>
  <si>
    <t>0,271 ± 0,055</t>
  </si>
  <si>
    <t>0,535 ± 0,026</t>
  </si>
  <si>
    <t>0,065 ± 0,011</t>
  </si>
  <si>
    <t>0,022 ± 0,003</t>
  </si>
  <si>
    <t>0,087 ± 0,025</t>
  </si>
  <si>
    <t>0,377 ± 0,017</t>
  </si>
  <si>
    <t>0,072 ± 0,007</t>
  </si>
  <si>
    <t>0,028 ± 0,002</t>
  </si>
  <si>
    <t>0,076 ± 0,018</t>
  </si>
  <si>
    <t>0,356 ± 0,024</t>
  </si>
  <si>
    <t>0,14 ± 0,016</t>
  </si>
  <si>
    <t>0,085 ± 0,011</t>
  </si>
  <si>
    <t>0,1 ± 0,018</t>
  </si>
  <si>
    <t>0,366 ± 0,043</t>
  </si>
  <si>
    <t>0,459 ± 0,09</t>
  </si>
  <si>
    <t>0,438 ± 0,139</t>
  </si>
  <si>
    <t>0,454 ± 0,125</t>
  </si>
  <si>
    <t>0,413 ± 0,204</t>
  </si>
  <si>
    <t>0,477 ± 0,098</t>
  </si>
  <si>
    <t>0,389 ± 0,13</t>
  </si>
  <si>
    <t>0,369 ± 0,118</t>
  </si>
  <si>
    <t>0,527 ± 0,18</t>
  </si>
  <si>
    <t>0,462 ± 0,042</t>
  </si>
  <si>
    <t>0,578 ± 0,086</t>
  </si>
  <si>
    <t>0,428 ± 0,103</t>
  </si>
  <si>
    <t>0,498 ± 0,073</t>
  </si>
  <si>
    <t>0,433 ± 0,065</t>
  </si>
  <si>
    <t>0,512 ± 0,107</t>
  </si>
  <si>
    <t>0,424 ± 0,172</t>
  </si>
  <si>
    <t>0,543 ± 0,087</t>
  </si>
  <si>
    <t>0,41 ± 0,033</t>
  </si>
  <si>
    <t>0,492 ± 0,067</t>
  </si>
  <si>
    <t>0,463 ± 0,107</t>
  </si>
  <si>
    <t>0,565 ± 0,052</t>
  </si>
  <si>
    <t>0,396 ± 0,039</t>
  </si>
  <si>
    <t>0,466 ± 0,078</t>
  </si>
  <si>
    <t>0,477 ± 0,105</t>
  </si>
  <si>
    <t>0,506 ± 0,057</t>
  </si>
  <si>
    <t>0,356 ± 0,048</t>
  </si>
  <si>
    <t>0,379 ± 0,067</t>
  </si>
  <si>
    <t>0,389 ± 0,054</t>
  </si>
  <si>
    <t>0,481 ± 0,07</t>
  </si>
  <si>
    <t>0,38 ± 0,045</t>
  </si>
  <si>
    <t>0,401 ± 0,027</t>
  </si>
  <si>
    <t>0,399 ± 0,058</t>
  </si>
  <si>
    <t>0,536 ± 0,041</t>
  </si>
  <si>
    <t>0,377 ± 0,031</t>
  </si>
  <si>
    <t>0,431 ± 0,018</t>
  </si>
  <si>
    <t>0,406 ± 0,06</t>
  </si>
  <si>
    <t>0,513 ± 0,058</t>
  </si>
  <si>
    <t>0,423 ± 0,048</t>
  </si>
  <si>
    <t>0,446 ± 0,073</t>
  </si>
  <si>
    <t>0,418 ± 0,036</t>
  </si>
  <si>
    <t>0,529 ± 0,035</t>
  </si>
  <si>
    <t>0,438 ± 0,032</t>
  </si>
  <si>
    <t>0,438 ± 0,048</t>
  </si>
  <si>
    <t>0,475 ± 0,044</t>
  </si>
  <si>
    <t>0,569 ± 0,049</t>
  </si>
  <si>
    <t>0,428 ± 0,039</t>
  </si>
  <si>
    <t>0,471 ± 0,026</t>
  </si>
  <si>
    <t>0,52 ± 0,057</t>
  </si>
  <si>
    <t>0,531 ± 0,046</t>
  </si>
  <si>
    <t>0,166 ± 0,069</t>
  </si>
  <si>
    <t>0,186 ± 0,087</t>
  </si>
  <si>
    <t>0,191 ± 0,086</t>
  </si>
  <si>
    <t>0,464 ± 0,064</t>
  </si>
  <si>
    <t>0,208 ± 0,085</t>
  </si>
  <si>
    <t>0,203 ± 0,081</t>
  </si>
  <si>
    <t>0,215 ± 0,073</t>
  </si>
  <si>
    <t>0,611 ± 0,084</t>
  </si>
  <si>
    <t>0,214 ± 0,063</t>
  </si>
  <si>
    <t>0,277 ± 0,102</t>
  </si>
  <si>
    <t>0,233 ± 0,122</t>
  </si>
  <si>
    <t>0,507 ± 0,155</t>
  </si>
  <si>
    <t>0,049 ± 0,052</t>
  </si>
  <si>
    <t>0,069 ± 0,063</t>
  </si>
  <si>
    <t>0,089 ± 0,064</t>
  </si>
  <si>
    <t>0,495 ± 0,172</t>
  </si>
  <si>
    <t>0,108 ± 0,074</t>
  </si>
  <si>
    <t>0,061 ± 0,043</t>
  </si>
  <si>
    <t>0,089 ± 0,047</t>
  </si>
  <si>
    <t>0,382 ± 0,124</t>
  </si>
  <si>
    <t>0,131 ± 0,047</t>
  </si>
  <si>
    <t>0,072 ± 0,032</t>
  </si>
  <si>
    <t>0,133 ± 0,074</t>
  </si>
  <si>
    <t>0,357 ± 0,178</t>
  </si>
  <si>
    <t>0,275 ± 0,079</t>
  </si>
  <si>
    <t>0,261 ± 0,075</t>
  </si>
  <si>
    <t>0,343 ± 0,048</t>
  </si>
  <si>
    <t>0,576 ± 0,083</t>
  </si>
  <si>
    <t>0,279 ± 0,034</t>
  </si>
  <si>
    <t>0,388 ± 0,085</t>
  </si>
  <si>
    <t>0,431 ± 0,113</t>
  </si>
  <si>
    <t>0,285 ± 0,014</t>
  </si>
  <si>
    <t>0,37 ± 0,115</t>
  </si>
  <si>
    <t>0,408 ± 0,117</t>
  </si>
  <si>
    <t>0,423 ± 0,017</t>
  </si>
  <si>
    <t>0,375 ± 0,073</t>
  </si>
  <si>
    <t>0,363 ± 0,1</t>
  </si>
  <si>
    <t>0,358 ± 0,102</t>
  </si>
  <si>
    <t>0,582 ± 0,096</t>
  </si>
  <si>
    <t>0,387 ± 0,072</t>
  </si>
  <si>
    <t>0,431 ± 0,151</t>
  </si>
  <si>
    <t>0,493 ± 0,091</t>
  </si>
  <si>
    <t>0,566 ± 0,133</t>
  </si>
  <si>
    <t>0,322 ± 0,104</t>
  </si>
  <si>
    <t>0,324 ± 0,075</t>
  </si>
  <si>
    <t>0,337 ± 0,046</t>
  </si>
  <si>
    <t>0,538 ± 0,06</t>
  </si>
  <si>
    <t>0,272 ± 0,084</t>
  </si>
  <si>
    <t>0,252 ± 0,088</t>
  </si>
  <si>
    <t>0,248 ± 0,17</t>
  </si>
  <si>
    <t>0,438 ± 0,078</t>
  </si>
  <si>
    <t>0,26 ± 0,053</t>
  </si>
  <si>
    <t>0,257 ± 0,041</t>
  </si>
  <si>
    <t>0,299 ± 0,077</t>
  </si>
  <si>
    <t>0,523 ± 0,029</t>
  </si>
  <si>
    <t>0,262 ± 0,031</t>
  </si>
  <si>
    <t>0,421 ± 0,209</t>
  </si>
  <si>
    <t>0,323 ± 0,037</t>
  </si>
  <si>
    <t>0,462 ± 0,047</t>
  </si>
  <si>
    <t>0,374 ± 0,101</t>
  </si>
  <si>
    <t>0,433 ± 0,069</t>
  </si>
  <si>
    <t>0,339 ± 0,052</t>
  </si>
  <si>
    <t>0,548 ± 0,142</t>
  </si>
  <si>
    <t>0,403 ± 0,095</t>
  </si>
  <si>
    <t>0,359 ± 0,077</t>
  </si>
  <si>
    <t>0,439 ± 0,127</t>
  </si>
  <si>
    <t>0,623 ± 0,061</t>
  </si>
  <si>
    <t>0,383 ± 0,07</t>
  </si>
  <si>
    <t>0,918 ± 0,782</t>
  </si>
  <si>
    <t>0,44 ± 0,101</t>
  </si>
  <si>
    <t>0,564 ± 0,099</t>
  </si>
  <si>
    <t>0,286 ± 0,028</t>
  </si>
  <si>
    <t>0,307 ± 0,013</t>
  </si>
  <si>
    <t>0,33 ± 0,028</t>
  </si>
  <si>
    <t>0,436 ± 0,027</t>
  </si>
  <si>
    <t>0,298 ± 0,019</t>
  </si>
  <si>
    <t>0,317 ± 0,02</t>
  </si>
  <si>
    <t>0,438 ± 0,041</t>
  </si>
  <si>
    <t>0,309 ± 0,013</t>
  </si>
  <si>
    <t>1,897 ± 3,213</t>
  </si>
  <si>
    <t>0,324 ± 0,007</t>
  </si>
  <si>
    <t>0,457 ± 0,029</t>
  </si>
  <si>
    <t>0,215 ± 0,166</t>
  </si>
  <si>
    <t>0,172 ± 0,134</t>
  </si>
  <si>
    <t>0,245 ± 0,04</t>
  </si>
  <si>
    <t>0,248 ± 0,05</t>
  </si>
  <si>
    <t>0,157 ± 0,083</t>
  </si>
  <si>
    <t>0,146 ± 0,082</t>
  </si>
  <si>
    <t>0,222 ± 0,077</t>
  </si>
  <si>
    <t>0,31 ± 0,112</t>
  </si>
  <si>
    <t>0,17 ± 0,09</t>
  </si>
  <si>
    <t>0,152 ± 0,093</t>
  </si>
  <si>
    <t>0,238 ± 0,081</t>
  </si>
  <si>
    <t>0,226 ± 0,079</t>
  </si>
  <si>
    <t>0,333 ± 0,021</t>
  </si>
  <si>
    <t>0,33 ± 0,036</t>
  </si>
  <si>
    <t>0,32 ± 0,022</t>
  </si>
  <si>
    <t>0,383 ± 0,038</t>
  </si>
  <si>
    <t>0,354 ± 0,018</t>
  </si>
  <si>
    <t>0,326 ± 0,039</t>
  </si>
  <si>
    <t>0,356 ± 0,016</t>
  </si>
  <si>
    <t>0,405 ± 0,032</t>
  </si>
  <si>
    <t>0,346 ± 0,008</t>
  </si>
  <si>
    <t>0,406 ± 0,073</t>
  </si>
  <si>
    <t>0,384 ± 0,023</t>
  </si>
  <si>
    <t>0,378 ± 0,015</t>
  </si>
  <si>
    <t>0,255 ± 0,06</t>
  </si>
  <si>
    <t>0,241 ± 0,061</t>
  </si>
  <si>
    <t>0,315 ± 0,056</t>
  </si>
  <si>
    <t>0,394 ± 0,049</t>
  </si>
  <si>
    <t>0,22 ± 0,014</t>
  </si>
  <si>
    <t>0,264 ± 0,078</t>
  </si>
  <si>
    <t>0,274 ± 0,029</t>
  </si>
  <si>
    <t>0,442 ± 0,034</t>
  </si>
  <si>
    <t>0,232 ± 0,041</t>
  </si>
  <si>
    <t>0,279 ± 0,015</t>
  </si>
  <si>
    <t>0,297 ± 0,032</t>
  </si>
  <si>
    <t>0,486 ± 0,072</t>
  </si>
  <si>
    <t>0,411 ± 0,067</t>
  </si>
  <si>
    <t>0,409 ± 0,088</t>
  </si>
  <si>
    <t>0,502 ± 0,09</t>
  </si>
  <si>
    <t>0,522 ± 0,069</t>
  </si>
  <si>
    <t>0,405 ± 0,063</t>
  </si>
  <si>
    <t>0,456 ± 0,076</t>
  </si>
  <si>
    <t>0,45 ± 0,033</t>
  </si>
  <si>
    <t>0,535 ± 0,046</t>
  </si>
  <si>
    <t>0,4 ± 0,039</t>
  </si>
  <si>
    <t>1,703 ± 2,202</t>
  </si>
  <si>
    <t>0,494 ± 0,105</t>
  </si>
  <si>
    <t>0,578 ± 0,028</t>
  </si>
  <si>
    <t>0,12 ± 0,062</t>
  </si>
  <si>
    <t>0,113 ± 0,041</t>
  </si>
  <si>
    <t>0,179 ± 0,15</t>
  </si>
  <si>
    <t>0,588 ± 0,047</t>
  </si>
  <si>
    <t>0,235 ± 0,049</t>
  </si>
  <si>
    <t>0,156 ± 0,027</t>
  </si>
  <si>
    <t>0,232 ± 0,063</t>
  </si>
  <si>
    <t>0,445 ± 0,093</t>
  </si>
  <si>
    <t>0,285 ± 0,036</t>
  </si>
  <si>
    <t>0,248 ± 0,07</t>
  </si>
  <si>
    <t>0,306 ± 0,069</t>
  </si>
  <si>
    <t>0,541 ± 0,03</t>
  </si>
  <si>
    <t>0,088 ± 0,047</t>
  </si>
  <si>
    <t>0,075 ± 0,046</t>
  </si>
  <si>
    <t>0,131 ± 0,063</t>
  </si>
  <si>
    <t>0,35 ± 0,098</t>
  </si>
  <si>
    <t>0,103 ± 0,061</t>
  </si>
  <si>
    <t>0,09 ± 0,043</t>
  </si>
  <si>
    <t>0,147 ± 0,071</t>
  </si>
  <si>
    <t>0,345 ± 0,064</t>
  </si>
  <si>
    <t>0,109 ± 0,035</t>
  </si>
  <si>
    <t>0,142 ± 0,072</t>
  </si>
  <si>
    <t>0,196 ± 0,096</t>
  </si>
  <si>
    <t>0,39 ± 0,09</t>
  </si>
  <si>
    <t>0,084 ± 0,014</t>
  </si>
  <si>
    <t>0,12 ± 0,026</t>
  </si>
  <si>
    <t>0,214 ± 0,059</t>
  </si>
  <si>
    <t>0,404 ± 0,127</t>
  </si>
  <si>
    <t>0,156 ± 0,009</t>
  </si>
  <si>
    <t>0,169 ± 0,014</t>
  </si>
  <si>
    <t>0,201 ± 0,032</t>
  </si>
  <si>
    <t>0,396 ± 0,058</t>
  </si>
  <si>
    <t>0,162 ± 0,017</t>
  </si>
  <si>
    <t>0,443 ± 0,314</t>
  </si>
  <si>
    <t>0,257 ± 0,104</t>
  </si>
  <si>
    <t>0,551 ± 0,168</t>
  </si>
  <si>
    <t>0,314 ± 0,051</t>
  </si>
  <si>
    <t>0,28 ± 0,056</t>
  </si>
  <si>
    <t>0,372 ± 0,064</t>
  </si>
  <si>
    <t>0,514 ± 0,087</t>
  </si>
  <si>
    <t>0,315 ± 0,058</t>
  </si>
  <si>
    <t>0,3 ± 0,067</t>
  </si>
  <si>
    <t>0,405 ± 0,058</t>
  </si>
  <si>
    <t>0,6 ± 0,03</t>
  </si>
  <si>
    <t>0,324 ± 0,077</t>
  </si>
  <si>
    <t>0,426 ± 0,166</t>
  </si>
  <si>
    <t>0,478 ± 0,039</t>
  </si>
  <si>
    <t>0,536 ± 0,06</t>
  </si>
  <si>
    <t>67,678 ± 58,771</t>
  </si>
  <si>
    <t>347,691 ± 158,155</t>
  </si>
  <si>
    <t>66,213 ± 59,836</t>
  </si>
  <si>
    <t>46,569 ± 58,928</t>
  </si>
  <si>
    <t>67,692 ± 58,75</t>
  </si>
  <si>
    <t>517,384 ± 243,319</t>
  </si>
  <si>
    <t>65,878 ± 58,459</t>
  </si>
  <si>
    <t>89,353 ± 47,696</t>
  </si>
  <si>
    <t>67,957 ± 58,656</t>
  </si>
  <si>
    <t>794,307 ± 661,528</t>
  </si>
  <si>
    <t>68,946 ± 57,907</t>
  </si>
  <si>
    <t>68,242 ± 58,648</t>
  </si>
  <si>
    <t>0,116 ± 0,017</t>
  </si>
  <si>
    <t>0,189 ± 0,059</t>
  </si>
  <si>
    <t>0,318 ± 0,065</t>
  </si>
  <si>
    <t>0,207 ± 0,041</t>
  </si>
  <si>
    <t>0,145 ± 0,009</t>
  </si>
  <si>
    <t>0,17 ± 0,021</t>
  </si>
  <si>
    <t>0,305 ± 0,018</t>
  </si>
  <si>
    <t>0,16 ± 0,011</t>
  </si>
  <si>
    <t>0,155 ± 0,007</t>
  </si>
  <si>
    <t>0,172 ± 0,008</t>
  </si>
  <si>
    <t>0,334 ± 0,07</t>
  </si>
  <si>
    <t>0,174 ± 0,019</t>
  </si>
  <si>
    <t>0,115 ± 0,026</t>
  </si>
  <si>
    <t>0,126 ± 0,023</t>
  </si>
  <si>
    <t>0,196 ± 0,034</t>
  </si>
  <si>
    <t>0,306 ± 0,085</t>
  </si>
  <si>
    <t>0,103 ± 0,02</t>
  </si>
  <si>
    <t>0,116 ± 0,018</t>
  </si>
  <si>
    <t>0,189 ± 0,032</t>
  </si>
  <si>
    <t>0,268 ± 0,071</t>
  </si>
  <si>
    <t>0,13 ± 0,023</t>
  </si>
  <si>
    <t>0,222 ± 0,084</t>
  </si>
  <si>
    <t>0,209 ± 0,05</t>
  </si>
  <si>
    <t>0,267 ± 0,084</t>
  </si>
  <si>
    <t>0,155 ± 0,022</t>
  </si>
  <si>
    <t>0,196 ± 0,037</t>
  </si>
  <si>
    <t>0,145 ± 0,015</t>
  </si>
  <si>
    <t>0,307 ± 0,033</t>
  </si>
  <si>
    <t>0,161 ± 0,028</t>
  </si>
  <si>
    <t>0,172 ± 0,021</t>
  </si>
  <si>
    <t>0,155 ± 0,023</t>
  </si>
  <si>
    <t>0,331 ± 0,043</t>
  </si>
  <si>
    <t>0,161 ± 0,042</t>
  </si>
  <si>
    <t>0,195 ± 0,073</t>
  </si>
  <si>
    <t>0,162 ± 0,042</t>
  </si>
  <si>
    <t>0,344 ± 0,061</t>
  </si>
  <si>
    <t>0,362 ± 0,173</t>
  </si>
  <si>
    <t>0,279 ± 0,13</t>
  </si>
  <si>
    <t>0,399 ± 0,066</t>
  </si>
  <si>
    <t>0,637 ± 0,119</t>
  </si>
  <si>
    <t>0,342 ± 0,103</t>
  </si>
  <si>
    <t>0,33 ± 0,094</t>
  </si>
  <si>
    <t>0,391 ± 0,083</t>
  </si>
  <si>
    <t>0,64 ± 0,052</t>
  </si>
  <si>
    <t>0,354 ± 0,109</t>
  </si>
  <si>
    <t>0,603 ± 0,521</t>
  </si>
  <si>
    <t>0,434 ± 0,084</t>
  </si>
  <si>
    <t>0,538 ± 0,11</t>
  </si>
  <si>
    <t>0,196 ± 0,053</t>
  </si>
  <si>
    <t>0,183 ± 0,074</t>
  </si>
  <si>
    <t>0,217 ± 0,042</t>
  </si>
  <si>
    <t>0,342 ± 0,061</t>
  </si>
  <si>
    <t>0,206 ± 0,06</t>
  </si>
  <si>
    <t>0,192 ± 0,066</t>
  </si>
  <si>
    <t>0,218 ± 0,032</t>
  </si>
  <si>
    <t>0,356 ± 0,096</t>
  </si>
  <si>
    <t>0,213 ± 0,067</t>
  </si>
  <si>
    <t>0,264 ± 0,035</t>
  </si>
  <si>
    <t>0,261 ± 0,028</t>
  </si>
  <si>
    <t>0,409 ± 0,084</t>
  </si>
  <si>
    <t>0,231 ± 0,033</t>
  </si>
  <si>
    <t>0,256 ± 0,044</t>
  </si>
  <si>
    <t>0,286 ± 0,054</t>
  </si>
  <si>
    <t>0,4 ± 0,074</t>
  </si>
  <si>
    <t>0,253 ± 0,026</t>
  </si>
  <si>
    <t>0,257 ± 0,034</t>
  </si>
  <si>
    <t>0,291 ± 0,055</t>
  </si>
  <si>
    <t>0,472 ± 0,032</t>
  </si>
  <si>
    <t>0,269 ± 0,051</t>
  </si>
  <si>
    <t>0,355 ± 0,084</t>
  </si>
  <si>
    <t>0,294 ± 0,067</t>
  </si>
  <si>
    <t>0,49 ± 0,074</t>
  </si>
  <si>
    <t>0,193 ± 0,02</t>
  </si>
  <si>
    <t>0,186 ± 0,036</t>
  </si>
  <si>
    <t>0,226 ± 0,043</t>
  </si>
  <si>
    <t>0,371 ± 0,037</t>
  </si>
  <si>
    <t>0,245 ± 0,014</t>
  </si>
  <si>
    <t>0,313 ± 0,034</t>
  </si>
  <si>
    <t>0,282 ± 0,053</t>
  </si>
  <si>
    <t>0,443 ± 0,069</t>
  </si>
  <si>
    <t>0,264 ± 0,015</t>
  </si>
  <si>
    <t>1,11 ± 1,537</t>
  </si>
  <si>
    <t>0,305 ± 0,022</t>
  </si>
  <si>
    <t>0,494 ± 0,073</t>
  </si>
  <si>
    <t>0,151 ± 0,023</t>
  </si>
  <si>
    <t>0,172 ± 0,018</t>
  </si>
  <si>
    <t>0,198 ± 0,027</t>
  </si>
  <si>
    <t>0,318 ± 0,049</t>
  </si>
  <si>
    <t>0,182 ± 0,017</t>
  </si>
  <si>
    <t>0,271 ± 0,065</t>
  </si>
  <si>
    <t>0,212 ± 0,046</t>
  </si>
  <si>
    <t>0,307 ± 0,074</t>
  </si>
  <si>
    <t>0,222 ± 0,022</t>
  </si>
  <si>
    <t>0,535 ± 0,334</t>
  </si>
  <si>
    <t>0,235 ± 0,043</t>
  </si>
  <si>
    <t>0,566 ± 0,083</t>
  </si>
  <si>
    <t>0,333 ± 0,062</t>
  </si>
  <si>
    <t>0,56 ± 0,082</t>
  </si>
  <si>
    <t>0,178 ± 0,123</t>
  </si>
  <si>
    <t>0,609 ± 0,051</t>
  </si>
  <si>
    <t>0,797 ± 0,189</t>
  </si>
  <si>
    <t>1,085 ± 0,281</t>
  </si>
  <si>
    <t>0,447 ± 0,068</t>
  </si>
  <si>
    <t>0,953 ± 0,173</t>
  </si>
  <si>
    <t>1,684 ± 0,1</t>
  </si>
  <si>
    <t>1,704 ± 0,231</t>
  </si>
  <si>
    <t>1,229 ± 0,26</t>
  </si>
  <si>
    <t>1,762 ± 0,114</t>
  </si>
  <si>
    <t>0,518 ± 0,188</t>
  </si>
  <si>
    <t>0,439 ± 0,091</t>
  </si>
  <si>
    <t>0,363 ± 0,19</t>
  </si>
  <si>
    <t>0,513 ± 0,234</t>
  </si>
  <si>
    <t>0,592 ± 0,065</t>
  </si>
  <si>
    <t>0,549 ± 0,041</t>
  </si>
  <si>
    <t>0,333 ± 0,066</t>
  </si>
  <si>
    <t>0,616 ± 0,114</t>
  </si>
  <si>
    <t>0,655 ± 0,069</t>
  </si>
  <si>
    <t>0,655 ± 0,07</t>
  </si>
  <si>
    <t>0,356 ± 0,03</t>
  </si>
  <si>
    <t>0,609 ± 0,078</t>
  </si>
  <si>
    <t>0,661 ± 0,141</t>
  </si>
  <si>
    <t>0,653 ± 0,119</t>
  </si>
  <si>
    <t>0,665 ± 0,101</t>
  </si>
  <si>
    <t>0,602 ± 0,151</t>
  </si>
  <si>
    <t>0,62 ± 0,029</t>
  </si>
  <si>
    <t>0,602 ± 0,033</t>
  </si>
  <si>
    <t>0,532 ± 0,051</t>
  </si>
  <si>
    <t>0,687 ± 0,027</t>
  </si>
  <si>
    <t>0,579 ± 0,042</t>
  </si>
  <si>
    <t>0,588 ± 0,056</t>
  </si>
  <si>
    <t>0,489 ± 0,076</t>
  </si>
  <si>
    <t>0,61 ± 0,046</t>
  </si>
  <si>
    <t>0,554 ± 0,053</t>
  </si>
  <si>
    <t>0,557 ± 0,032</t>
  </si>
  <si>
    <t>0,499 ± 0,05</t>
  </si>
  <si>
    <t>0,383 ± 0,089</t>
  </si>
  <si>
    <t>0,503 ± 0,031</t>
  </si>
  <si>
    <t>0,403 ± 0,014</t>
  </si>
  <si>
    <t>0,419 ± 0,035</t>
  </si>
  <si>
    <t>0,493 ± 0,037</t>
  </si>
  <si>
    <t>0,588 ± 0,024</t>
  </si>
  <si>
    <t>0,555 ± 0,012</t>
  </si>
  <si>
    <t>0,469 ± 0,026</t>
  </si>
  <si>
    <t>0,536 ± 0,019</t>
  </si>
  <si>
    <t>0,58 ± 0,075</t>
  </si>
  <si>
    <t>0,401 ± 0,07</t>
  </si>
  <si>
    <t>0,56 ± 0,088</t>
  </si>
  <si>
    <t>0,539 ± 0,047</t>
  </si>
  <si>
    <t>0,644 ± 0,023</t>
  </si>
  <si>
    <t>0,626 ± 0,028</t>
  </si>
  <si>
    <t>0,579 ± 0,041</t>
  </si>
  <si>
    <t>0,61 ± 0,039</t>
  </si>
  <si>
    <t>0,653 ± 0,029</t>
  </si>
  <si>
    <t>0,623 ± 0,032</t>
  </si>
  <si>
    <t>0,55 ± 0,049</t>
  </si>
  <si>
    <t>0,621 ± 0,03</t>
  </si>
  <si>
    <t>0,19 ± 0,032</t>
  </si>
  <si>
    <t>0,185 ± 0,043</t>
  </si>
  <si>
    <t>0,184 ± 0,038</t>
  </si>
  <si>
    <t>0,367 ± 0,075</t>
  </si>
  <si>
    <t>0,21 ± 0,044</t>
  </si>
  <si>
    <t>0,21 ± 0,03</t>
  </si>
  <si>
    <t>0,172 ± 0,064</t>
  </si>
  <si>
    <t>0,381 ± 0,112</t>
  </si>
  <si>
    <t>0,235 ± 0,051</t>
  </si>
  <si>
    <t>0,267 ± 0,036</t>
  </si>
  <si>
    <t>0,161 ± 0,052</t>
  </si>
  <si>
    <t>0,528 ± 0,086</t>
  </si>
  <si>
    <t>0,128 ± 0,064</t>
  </si>
  <si>
    <t>0,129 ± 0,005</t>
  </si>
  <si>
    <t>0,036 ± 0,017</t>
  </si>
  <si>
    <t>0,375 ± 0,159</t>
  </si>
  <si>
    <t>0,227 ± 0,058</t>
  </si>
  <si>
    <t>0,167 ± 0,016</t>
  </si>
  <si>
    <t>0,052 ± 0,04</t>
  </si>
  <si>
    <t>0,46 ± 0,141</t>
  </si>
  <si>
    <t>0,199 ± 0,022</t>
  </si>
  <si>
    <t>0,192 ± 0,016</t>
  </si>
  <si>
    <t>0,068 ± 0,016</t>
  </si>
  <si>
    <t>0,346 ± 0,155</t>
  </si>
  <si>
    <t>0,55 ± 0,027</t>
  </si>
  <si>
    <t>0,525 ± 0,013</t>
  </si>
  <si>
    <t>0,511 ± 0,035</t>
  </si>
  <si>
    <t>0,638 ± 0,076</t>
  </si>
  <si>
    <t>0,56 ± 0,016</t>
  </si>
  <si>
    <t>0,512 ± 0,011</t>
  </si>
  <si>
    <t>0,481 ± 0,034</t>
  </si>
  <si>
    <t>0,671 ± 0,066</t>
  </si>
  <si>
    <t>0,486 ± 0,022</t>
  </si>
  <si>
    <t>0,438 ± 0,011</t>
  </si>
  <si>
    <t>0,37 ± 0,026</t>
  </si>
  <si>
    <t>0,564 ± 0,071</t>
  </si>
  <si>
    <t>0,35 ± 0,012</t>
  </si>
  <si>
    <t>0,294 ± 0,012</t>
  </si>
  <si>
    <t>0,211 ± 0,028</t>
  </si>
  <si>
    <t>0,373 ± 0,044</t>
  </si>
  <si>
    <t>0,29 ± 0,009</t>
  </si>
  <si>
    <t>0,29 ± 0,01</t>
  </si>
  <si>
    <t>0,234 ± 0,048</t>
  </si>
  <si>
    <t>0,358 ± 0,046</t>
  </si>
  <si>
    <t>0,339 ± 0,012</t>
  </si>
  <si>
    <t>0,386 ± 0,031</t>
  </si>
  <si>
    <t>0,255 ± 0,05</t>
  </si>
  <si>
    <t>0,4 ± 0,047</t>
  </si>
  <si>
    <t>0,269 ± 0,061</t>
  </si>
  <si>
    <t>0,251 ± 0,018</t>
  </si>
  <si>
    <t>0,3 ± 0,118</t>
  </si>
  <si>
    <t>0,421 ± 0,142</t>
  </si>
  <si>
    <t>0,319 ± 0,045</t>
  </si>
  <si>
    <t>0,3 ± 0,054</t>
  </si>
  <si>
    <t>0,304 ± 0,087</t>
  </si>
  <si>
    <t>0,549 ± 0,116</t>
  </si>
  <si>
    <t>0,365 ± 0,049</t>
  </si>
  <si>
    <t>0,388 ± 0,078</t>
  </si>
  <si>
    <t>0,276 ± 0,047</t>
  </si>
  <si>
    <t>0,633 ± 0,09</t>
  </si>
  <si>
    <t>0,384 ± 0,088</t>
  </si>
  <si>
    <t>0,38 ± 0,064</t>
  </si>
  <si>
    <t>0,306 ± 0,083</t>
  </si>
  <si>
    <t>0,443 ± 0,124</t>
  </si>
  <si>
    <t>0,428 ± 0,046</t>
  </si>
  <si>
    <t>0,387 ± 0,029</t>
  </si>
  <si>
    <t>0,362 ± 0,061</t>
  </si>
  <si>
    <t>0,499 ± 0,074</t>
  </si>
  <si>
    <t>0,53 ± 0,047</t>
  </si>
  <si>
    <t>0,549 ± 0,07</t>
  </si>
  <si>
    <t>0,337 ± 0,053</t>
  </si>
  <si>
    <t>0,553 ± 0,055</t>
  </si>
  <si>
    <t>0,22 ± 0,02</t>
  </si>
  <si>
    <t>0,264 ± 0,042</t>
  </si>
  <si>
    <t>0,287 ± 0,025</t>
  </si>
  <si>
    <t>0,251 ± 0,021</t>
  </si>
  <si>
    <t>0,413 ± 0,007</t>
  </si>
  <si>
    <t>0,299 ± 0,021</t>
  </si>
  <si>
    <t>0,316 ± 0,029</t>
  </si>
  <si>
    <t>0,33 ± 0,019</t>
  </si>
  <si>
    <t>0,601 ± 0,013</t>
  </si>
  <si>
    <t>0,47 ± 0,092</t>
  </si>
  <si>
    <t>0,308 ± 0,014</t>
  </si>
  <si>
    <t>0,428 ± 0,031</t>
  </si>
  <si>
    <t>0,272 ± 0,056</t>
  </si>
  <si>
    <t>0,281 ± 0,082</t>
  </si>
  <si>
    <t>0,203 ± 0,11</t>
  </si>
  <si>
    <t>0,416 ± 0,185</t>
  </si>
  <si>
    <t>0,301 ± 0,067</t>
  </si>
  <si>
    <t>0,295 ± 0,074</t>
  </si>
  <si>
    <t>0,266 ± 0,13</t>
  </si>
  <si>
    <t>0,515 ± 0,282</t>
  </si>
  <si>
    <t>0,317 ± 0,074</t>
  </si>
  <si>
    <t>0,341 ± 0,092</t>
  </si>
  <si>
    <t>0,207 ± 0,098</t>
  </si>
  <si>
    <t>0,525 ± 0,155</t>
  </si>
  <si>
    <t>0,485 ± 0,013</t>
  </si>
  <si>
    <t>0,578 ± 0,017</t>
  </si>
  <si>
    <t>0,525 ± 0,022</t>
  </si>
  <si>
    <t>0,434 ± 0,039</t>
  </si>
  <si>
    <t>0,588 ± 0,008</t>
  </si>
  <si>
    <t>0,601 ± 0,01</t>
  </si>
  <si>
    <t>0,533 ± 0,013</t>
  </si>
  <si>
    <t>0,566 ± 0,025</t>
  </si>
  <si>
    <t>0,591 ± 0,012</t>
  </si>
  <si>
    <t>0,574 ± 0,011</t>
  </si>
  <si>
    <t>0,504 ± 0,025</t>
  </si>
  <si>
    <t>0,618 ± 0,01</t>
  </si>
  <si>
    <t>0,325 ± 0,044</t>
  </si>
  <si>
    <t>0,311 ± 0,034</t>
  </si>
  <si>
    <t>0,346 ± 0,041</t>
  </si>
  <si>
    <t>0,375 ± 0,064</t>
  </si>
  <si>
    <t>0,391 ± 0,013</t>
  </si>
  <si>
    <t>0,32 ± 0,011</t>
  </si>
  <si>
    <t>0,288 ± 0,023</t>
  </si>
  <si>
    <t>0,353 ± 0,048</t>
  </si>
  <si>
    <t>0,401 ± 0,015</t>
  </si>
  <si>
    <t>0,372 ± 0,035</t>
  </si>
  <si>
    <t>0,269 ± 0,027</t>
  </si>
  <si>
    <t>0,428 ± 0,01</t>
  </si>
  <si>
    <t>0,691 ± 0,079</t>
  </si>
  <si>
    <t>0,699 ± 0,091</t>
  </si>
  <si>
    <t>0,496 ± 0,045</t>
  </si>
  <si>
    <t>0,69 ± 0,046</t>
  </si>
  <si>
    <t>0,701 ± 0,082</t>
  </si>
  <si>
    <t>0,656 ± 0,098</t>
  </si>
  <si>
    <t>0,531 ± 0,085</t>
  </si>
  <si>
    <t>0,673 ± 0,098</t>
  </si>
  <si>
    <t>0,624 ± 0,075</t>
  </si>
  <si>
    <t>0,634 ± 0,083</t>
  </si>
  <si>
    <t>0,537 ± 0,036</t>
  </si>
  <si>
    <t>0,679 ± 0,085</t>
  </si>
  <si>
    <t>0,191 ± 0,079</t>
  </si>
  <si>
    <t>0,225 ± 0,103</t>
  </si>
  <si>
    <t>0,169 ± 0,103</t>
  </si>
  <si>
    <t>0,646 ± 0,122</t>
  </si>
  <si>
    <t>0,259 ± 0,055</t>
  </si>
  <si>
    <t>0,242 ± 0,052</t>
  </si>
  <si>
    <t>0,182 ± 0,049</t>
  </si>
  <si>
    <t>0,806 ± 0,038</t>
  </si>
  <si>
    <t>0,382 ± 0,014</t>
  </si>
  <si>
    <t>0,376 ± 0,027</t>
  </si>
  <si>
    <t>0,208 ± 0,014</t>
  </si>
  <si>
    <t>0,763 ± 0,028</t>
  </si>
  <si>
    <t>0,21 ± 0,014</t>
  </si>
  <si>
    <t>0,198 ± 0,025</t>
  </si>
  <si>
    <t>0,144 ± 0,055</t>
  </si>
  <si>
    <t>0,391 ± 0,06</t>
  </si>
  <si>
    <t>0,215 ± 0,019</t>
  </si>
  <si>
    <t>0,196 ± 0,023</t>
  </si>
  <si>
    <t>0,119 ± 0,047</t>
  </si>
  <si>
    <t>0,378 ± 0,042</t>
  </si>
  <si>
    <t>0,202 ± 0,014</t>
  </si>
  <si>
    <t>0,198 ± 0,032</t>
  </si>
  <si>
    <t>0,169 ± 0,037</t>
  </si>
  <si>
    <t>0,401 ± 0,069</t>
  </si>
  <si>
    <t>0,179 ± 0,027</t>
  </si>
  <si>
    <t>0,203 ± 0,026</t>
  </si>
  <si>
    <t>0,441 ± 0,106</t>
  </si>
  <si>
    <t>0,227 ± 0,018</t>
  </si>
  <si>
    <t>0,238 ± 0,01</t>
  </si>
  <si>
    <t>0,221 ± 0,026</t>
  </si>
  <si>
    <t>0,427 ± 0,042</t>
  </si>
  <si>
    <t>0,262 ± 0,011</t>
  </si>
  <si>
    <t>0,28 ± 0,015</t>
  </si>
  <si>
    <t>0,229 ± 0,015</t>
  </si>
  <si>
    <t>0,449 ± 0,029</t>
  </si>
  <si>
    <t>0,526 ± 0,056</t>
  </si>
  <si>
    <t>0,483 ± 0,048</t>
  </si>
  <si>
    <t>0,486 ± 0,046</t>
  </si>
  <si>
    <t>0,61 ± 0,06</t>
  </si>
  <si>
    <t>0,604 ± 0,022</t>
  </si>
  <si>
    <t>0,455 ± 0,03</t>
  </si>
  <si>
    <t>0,465 ± 0,015</t>
  </si>
  <si>
    <t>0,581 ± 0,025</t>
  </si>
  <si>
    <t>0,606 ± 0,025</t>
  </si>
  <si>
    <t>0,51 ± 0,025</t>
  </si>
  <si>
    <t>0,45 ± 0,051</t>
  </si>
  <si>
    <t>0,582 ± 0,023</t>
  </si>
  <si>
    <t>64,35 ± 15,787</t>
  </si>
  <si>
    <t>340,049 ± 81,352</t>
  </si>
  <si>
    <t>60,866 ± 17,967</t>
  </si>
  <si>
    <t>64,445 ± 15,755</t>
  </si>
  <si>
    <t>64,336 ± 15,798</t>
  </si>
  <si>
    <t>614,443 ± 360,998</t>
  </si>
  <si>
    <t>63,756 ± 14,844</t>
  </si>
  <si>
    <t>64,447 ± 15,794</t>
  </si>
  <si>
    <t>64,382 ± 15,781</t>
  </si>
  <si>
    <t>293,959 ± 89,323</t>
  </si>
  <si>
    <t>64,261 ± 18,494</t>
  </si>
  <si>
    <t>64,488 ± 15,77</t>
  </si>
  <si>
    <t>0,298 ± 0,013</t>
  </si>
  <si>
    <t>0,3 ± 0,007</t>
  </si>
  <si>
    <t>0,217 ± 0,008</t>
  </si>
  <si>
    <t>0,361 ± 0,072</t>
  </si>
  <si>
    <t>0,298 ± 0,006</t>
  </si>
  <si>
    <t>0,269 ± 0,004</t>
  </si>
  <si>
    <t>0,208 ± 0,026</t>
  </si>
  <si>
    <t>0,373 ± 0,031</t>
  </si>
  <si>
    <t>0,27 ± 0,004</t>
  </si>
  <si>
    <t>0,214 ± 0,005</t>
  </si>
  <si>
    <t>0,188 ± 0,024</t>
  </si>
  <si>
    <t>0,394 ± 0,014</t>
  </si>
  <si>
    <t>0,218 ± 0,021</t>
  </si>
  <si>
    <t>0,235 ± 0,021</t>
  </si>
  <si>
    <t>0,215 ± 0,008</t>
  </si>
  <si>
    <t>0,423 ± 0,064</t>
  </si>
  <si>
    <t>0,186 ± 0,007</t>
  </si>
  <si>
    <t>0,203 ± 0,014</t>
  </si>
  <si>
    <t>0,185 ± 0,013</t>
  </si>
  <si>
    <t>0,37 ± 0,029</t>
  </si>
  <si>
    <t>0,212 ± 0,009</t>
  </si>
  <si>
    <t>0,219 ± 0,012</t>
  </si>
  <si>
    <t>0,177 ± 0,012</t>
  </si>
  <si>
    <t>0,359 ± 0,041</t>
  </si>
  <si>
    <t>0,065 ± 0,057</t>
  </si>
  <si>
    <t>0,076 ± 0,058</t>
  </si>
  <si>
    <t>0,062 ± 0,054</t>
  </si>
  <si>
    <t>0,057 ± 0,023</t>
  </si>
  <si>
    <t>0,258 ± 0,042</t>
  </si>
  <si>
    <t>0,119 ± 0,018</t>
  </si>
  <si>
    <t>0,105 ± 0,026</t>
  </si>
  <si>
    <t>0,17 ± 0,04</t>
  </si>
  <si>
    <t>0,47 ± 0,057</t>
  </si>
  <si>
    <t>0,15 ± 0,004</t>
  </si>
  <si>
    <t>0,133 ± 0,008</t>
  </si>
  <si>
    <t>0,254 ± 0,03</t>
  </si>
  <si>
    <t>0,27 ± 0,065</t>
  </si>
  <si>
    <t>0,245 ± 0,112</t>
  </si>
  <si>
    <t>0,303 ± 0,09</t>
  </si>
  <si>
    <t>0,342 ± 0,122</t>
  </si>
  <si>
    <t>0,428 ± 0,058</t>
  </si>
  <si>
    <t>0,22 ± 0,053</t>
  </si>
  <si>
    <t>0,256 ± 0,11</t>
  </si>
  <si>
    <t>0,528 ± 0,068</t>
  </si>
  <si>
    <t>0,466 ± 0,1</t>
  </si>
  <si>
    <t>0,382 ± 0,164</t>
  </si>
  <si>
    <t>0,309 ± 0,055</t>
  </si>
  <si>
    <t>0,582 ± 0,1</t>
  </si>
  <si>
    <t>0,322 ± 0,014</t>
  </si>
  <si>
    <t>0,327 ± 0,033</t>
  </si>
  <si>
    <t>0,236 ± 0,062</t>
  </si>
  <si>
    <t>0,49 ± 0,067</t>
  </si>
  <si>
    <t>0,359 ± 0,016</t>
  </si>
  <si>
    <t>0,347 ± 0,019</t>
  </si>
  <si>
    <t>0,223 ± 0,023</t>
  </si>
  <si>
    <t>0,458 ± 0,037</t>
  </si>
  <si>
    <t>0,361 ± 0,02</t>
  </si>
  <si>
    <t>0,362 ± 0,029</t>
  </si>
  <si>
    <t>0,222 ± 0,033</t>
  </si>
  <si>
    <t>0,451 ± 0,03</t>
  </si>
  <si>
    <t>0,213 ± 0,014</t>
  </si>
  <si>
    <t>0,186 ± 0,012</t>
  </si>
  <si>
    <t>0,209 ± 0,024</t>
  </si>
  <si>
    <t>0,199 ± 0,028</t>
  </si>
  <si>
    <t>0,32 ± 0,016</t>
  </si>
  <si>
    <t>0,211 ± 0,039</t>
  </si>
  <si>
    <t>0,232 ± 0,017</t>
  </si>
  <si>
    <t>0,254 ± 0,02</t>
  </si>
  <si>
    <t>0,353 ± 0,024</t>
  </si>
  <si>
    <t>0,301 ± 0,027</t>
  </si>
  <si>
    <t>0,215 ± 0,01</t>
  </si>
  <si>
    <t>0,284 ± 0,028</t>
  </si>
  <si>
    <t>0,193 ± 0,024</t>
  </si>
  <si>
    <t>0,192 ± 0,008</t>
  </si>
  <si>
    <t>0,247 ± 0,03</t>
  </si>
  <si>
    <t>0,291 ± 0,052</t>
  </si>
  <si>
    <t>0,325 ± 0,042</t>
  </si>
  <si>
    <t>0,262 ± 0,059</t>
  </si>
  <si>
    <t>0,258 ± 0,043</t>
  </si>
  <si>
    <t>0,345 ± 0,026</t>
  </si>
  <si>
    <t>0,435 ± 0,041</t>
  </si>
  <si>
    <t>0,434 ± 0,062</t>
  </si>
  <si>
    <t>0,283 ± 0,052</t>
  </si>
  <si>
    <t>0,396 ± 0,033</t>
  </si>
  <si>
    <t>0,238 ± 0,034</t>
  </si>
  <si>
    <t>0,272 ± 0,067</t>
  </si>
  <si>
    <t>0,407 ± 0,022</t>
  </si>
  <si>
    <t>0,331 ± 0,016</t>
  </si>
  <si>
    <t>0,25 ± 0,023</t>
  </si>
  <si>
    <t>0,246 ± 0,038</t>
  </si>
  <si>
    <t>0,432 ± 0,035</t>
  </si>
  <si>
    <t>0,344 ± 0,016</t>
  </si>
  <si>
    <t>0,322 ± 0,034</t>
  </si>
  <si>
    <t>0,218 ± 0,034</t>
  </si>
  <si>
    <t>0,605 ± 0,045</t>
  </si>
  <si>
    <t>0,323 ± 0,019</t>
  </si>
  <si>
    <t>0,603 ± 0,145</t>
  </si>
  <si>
    <t>0,299 ± 0,118</t>
  </si>
  <si>
    <t>0,435 ± 0,009</t>
  </si>
  <si>
    <t>0,338 ± 0,016</t>
  </si>
  <si>
    <t>0,691 ± 0,17</t>
  </si>
  <si>
    <t>0,26 ± 0,039</t>
  </si>
  <si>
    <t>0,455 ± 0,034</t>
  </si>
  <si>
    <t>0,611 ± 0,168</t>
  </si>
  <si>
    <t>1,564 ± 0,391</t>
  </si>
  <si>
    <t>0,366 ± 0,112</t>
  </si>
  <si>
    <t>0,682 ± 0,163</t>
  </si>
  <si>
    <t>Nro de datasets que foram maior que o baseline</t>
  </si>
  <si>
    <t>SOFT</t>
  </si>
  <si>
    <t xml:space="preserve">SOFT </t>
  </si>
  <si>
    <t>MNAR</t>
  </si>
  <si>
    <t>MAR</t>
  </si>
  <si>
    <t>BASELINE</t>
  </si>
  <si>
    <t>Evasion</t>
  </si>
  <si>
    <t>o erro cresce por causa do dataset parkinsons</t>
  </si>
  <si>
    <t>0,333 ± 0,118</t>
  </si>
  <si>
    <t>0,3 ± 0,074</t>
  </si>
  <si>
    <t>0,399 ± 0,092</t>
  </si>
  <si>
    <t>0,399 ± 0,152</t>
  </si>
  <si>
    <t>0,426 ± 0,147</t>
  </si>
  <si>
    <t>0,321 ± 0,141</t>
  </si>
  <si>
    <t>0,454 ± 0,161</t>
  </si>
  <si>
    <t>0,477 ± 0,051</t>
  </si>
  <si>
    <t>0,435 ± 0,13</t>
  </si>
  <si>
    <t>0,519 ± 0,104</t>
  </si>
  <si>
    <t>0,537 ± 0,11</t>
  </si>
  <si>
    <t>0,321 ± 0,099</t>
  </si>
  <si>
    <t>0,117 ± 0,135</t>
  </si>
  <si>
    <t>0,193 ± 0,064</t>
  </si>
  <si>
    <t>0,502 ± 0,198</t>
  </si>
  <si>
    <t>0,284 ± 0,071</t>
  </si>
  <si>
    <t>0,364 ± 0,094</t>
  </si>
  <si>
    <t>0,306 ± 0,08</t>
  </si>
  <si>
    <t>0,472 ± 0,011</t>
  </si>
  <si>
    <t>0,306 ± 0,034</t>
  </si>
  <si>
    <t>7,910259277049705e+49 ± 1,768787746313148e+50</t>
  </si>
  <si>
    <t>0,407 ± 0,087</t>
  </si>
  <si>
    <t>0,466 ± 0,104</t>
  </si>
  <si>
    <t>0,2 ± 0,03</t>
  </si>
  <si>
    <t>0,16 ± 0,03</t>
  </si>
  <si>
    <t>0,208 ± 0,048</t>
  </si>
  <si>
    <t>0,54 ± 0,101</t>
  </si>
  <si>
    <t>0,236 ± 0,024</t>
  </si>
  <si>
    <t>0,173 ± 0,025</t>
  </si>
  <si>
    <t>0,242 ± 0,03</t>
  </si>
  <si>
    <t>0,534 ± 0,1</t>
  </si>
  <si>
    <t>0,293 ± 0,008</t>
  </si>
  <si>
    <t>0,307 ± 0,042</t>
  </si>
  <si>
    <t>0,296 ± 0,02</t>
  </si>
  <si>
    <t>0,515 ± 0,016</t>
  </si>
  <si>
    <t>0,27 ± 0,078</t>
  </si>
  <si>
    <t>0,254 ± 0,102</t>
  </si>
  <si>
    <t>0,314 ± 0,04</t>
  </si>
  <si>
    <t>0,348 ± 0,093</t>
  </si>
  <si>
    <t>0,274 ± 0,035</t>
  </si>
  <si>
    <t>0,319 ± 0,053</t>
  </si>
  <si>
    <t>0,478 ± 0,052</t>
  </si>
  <si>
    <t>0,345 ± 0,044</t>
  </si>
  <si>
    <t>0,372 ± 0,071</t>
  </si>
  <si>
    <t>0,442 ± 0,078</t>
  </si>
  <si>
    <t>0,462 ± 0,043</t>
  </si>
  <si>
    <t>0,164 ± 0,06</t>
  </si>
  <si>
    <t>0,186 ± 0,088</t>
  </si>
  <si>
    <t>0,202 ± 0,104</t>
  </si>
  <si>
    <t>0,397 ± 0,12</t>
  </si>
  <si>
    <t>0,194 ± 0,052</t>
  </si>
  <si>
    <t>0,209 ± 0,089</t>
  </si>
  <si>
    <t>0,216 ± 0,066</t>
  </si>
  <si>
    <t>0,495 ± 0,049</t>
  </si>
  <si>
    <t>0,201 ± 0,064</t>
  </si>
  <si>
    <t>0,296 ± 0,134</t>
  </si>
  <si>
    <t>0,255 ± 0,137</t>
  </si>
  <si>
    <t>0,526 ± 0,049</t>
  </si>
  <si>
    <t>0,051 ± 0,058</t>
  </si>
  <si>
    <t>0,071 ± 0,059</t>
  </si>
  <si>
    <t>0,078 ± 0,064</t>
  </si>
  <si>
    <t>0,336 ± 0,066</t>
  </si>
  <si>
    <t>0,07 ± 0,038</t>
  </si>
  <si>
    <t>0,06 ± 0,046</t>
  </si>
  <si>
    <t>0,107 ± 0,05</t>
  </si>
  <si>
    <t>0,295 ± 0,124</t>
  </si>
  <si>
    <t>0,097 ± 0,011</t>
  </si>
  <si>
    <t>0,07 ± 0,034</t>
  </si>
  <si>
    <t>0,123 ± 0,078</t>
  </si>
  <si>
    <t>0,319 ± 0,325</t>
  </si>
  <si>
    <t>0,183 ± 0,05</t>
  </si>
  <si>
    <t>0,165 ± 0,032</t>
  </si>
  <si>
    <t>0,307 ± 0,048</t>
  </si>
  <si>
    <t>0,361 ± 0,126</t>
  </si>
  <si>
    <t>0,204 ± 0,028</t>
  </si>
  <si>
    <t>0,181 ± 0,017</t>
  </si>
  <si>
    <t>0,342 ± 0,064</t>
  </si>
  <si>
    <t>0,445 ± 0,076</t>
  </si>
  <si>
    <t>0,226 ± 0,02</t>
  </si>
  <si>
    <t>0,252 ± 0,04</t>
  </si>
  <si>
    <t>0,425 ± 0,048</t>
  </si>
  <si>
    <t>0,441 ± 0,06</t>
  </si>
  <si>
    <t>0,048 ± 0,014</t>
  </si>
  <si>
    <t>0,035 ± 0,012</t>
  </si>
  <si>
    <t>0,124 ± 0,017</t>
  </si>
  <si>
    <t>0,389 ± 0,053</t>
  </si>
  <si>
    <t>0,061 ± 0,012</t>
  </si>
  <si>
    <t>0,037 ± 0,013</t>
  </si>
  <si>
    <t>0,133 ± 0,014</t>
  </si>
  <si>
    <t>0,422 ± 0,093</t>
  </si>
  <si>
    <t>0,188 ± 0,296</t>
  </si>
  <si>
    <t>0,147 ± 0,034</t>
  </si>
  <si>
    <t>0,407 ± 0,042</t>
  </si>
  <si>
    <t>0,224 ± 0,135</t>
  </si>
  <si>
    <t>0,185 ± 0,142</t>
  </si>
  <si>
    <t>0,355 ± 0,059</t>
  </si>
  <si>
    <t>0,617 ± 0,096</t>
  </si>
  <si>
    <t>0,25 ± 0,011</t>
  </si>
  <si>
    <t>0,297 ± 0,033</t>
  </si>
  <si>
    <t>0,49 ± 0,092</t>
  </si>
  <si>
    <t>0,197 ± 0,04</t>
  </si>
  <si>
    <t>0,253 ± 0,061</t>
  </si>
  <si>
    <t>0,248 ± 0,043</t>
  </si>
  <si>
    <t>0,355 ± 0,06</t>
  </si>
  <si>
    <t>0,233 ± 0,137</t>
  </si>
  <si>
    <t>0,162 ± 0,125</t>
  </si>
  <si>
    <t>0,398 ± 0,187</t>
  </si>
  <si>
    <t>0,535 ± 0,104</t>
  </si>
  <si>
    <t>0,261 ± 0,057</t>
  </si>
  <si>
    <t>0,246 ± 0,108</t>
  </si>
  <si>
    <t>0,391 ± 0,126</t>
  </si>
  <si>
    <t>0,432 ± 0,06</t>
  </si>
  <si>
    <t>0,262 ± 0,033</t>
  </si>
  <si>
    <t>1,687 ± 2,663</t>
  </si>
  <si>
    <t>0,329 ± 0,061</t>
  </si>
  <si>
    <t>0,421 ± 0,11</t>
  </si>
  <si>
    <t>0,218 ± 0,028</t>
  </si>
  <si>
    <t>0,402 ± 0,098</t>
  </si>
  <si>
    <t>0,162 ± 0,02</t>
  </si>
  <si>
    <t>0,134 ± 0,03</t>
  </si>
  <si>
    <t>0,224 ± 0,025</t>
  </si>
  <si>
    <t>0,383 ± 0,04</t>
  </si>
  <si>
    <t>0,189 ± 0,024</t>
  </si>
  <si>
    <t>2,583 ± 5,162</t>
  </si>
  <si>
    <t>0,242 ± 0,043</t>
  </si>
  <si>
    <t>0,402 ± 0,029</t>
  </si>
  <si>
    <t>0,147 ± 0,107</t>
  </si>
  <si>
    <t>0,139 ± 0,097</t>
  </si>
  <si>
    <t>0,205 ± 0,045</t>
  </si>
  <si>
    <t>0,445 ± 0,291</t>
  </si>
  <si>
    <t>0,171 ± 0,056</t>
  </si>
  <si>
    <t>0,148 ± 0,086</t>
  </si>
  <si>
    <t>0,203 ± 0,086</t>
  </si>
  <si>
    <t>0,271 ± 0,116</t>
  </si>
  <si>
    <t>0,175 ± 0,083</t>
  </si>
  <si>
    <t>0,156 ± 0,091</t>
  </si>
  <si>
    <t>0,208 ± 0,091</t>
  </si>
  <si>
    <t>0,339 ± 0,101</t>
  </si>
  <si>
    <t>0,323 ± 0,008</t>
  </si>
  <si>
    <t>0,311 ± 0,025</t>
  </si>
  <si>
    <t>0,316 ± 0,008</t>
  </si>
  <si>
    <t>0,364 ± 0,021</t>
  </si>
  <si>
    <t>0,32 ± 0,009</t>
  </si>
  <si>
    <t>0,311 ± 0,022</t>
  </si>
  <si>
    <t>0,345 ± 0,016</t>
  </si>
  <si>
    <t>0,363 ± 0,024</t>
  </si>
  <si>
    <t>0,326 ± 0,008</t>
  </si>
  <si>
    <t>0,49 ± 0,298</t>
  </si>
  <si>
    <t>0,365 ± 0,02</t>
  </si>
  <si>
    <t>0,358 ± 0,012</t>
  </si>
  <si>
    <t>0,208 ± 0,07</t>
  </si>
  <si>
    <t>0,18 ± 0,048</t>
  </si>
  <si>
    <t>0,267 ± 0,083</t>
  </si>
  <si>
    <t>0,456 ± 0,033</t>
  </si>
  <si>
    <t>0,204 ± 0,033</t>
  </si>
  <si>
    <t>0,216 ± 0,062</t>
  </si>
  <si>
    <t>0,424 ± 0,086</t>
  </si>
  <si>
    <t>0,229 ± 0,037</t>
  </si>
  <si>
    <t>0,342 ± 0,057</t>
  </si>
  <si>
    <t>0,314 ± 0,044</t>
  </si>
  <si>
    <t>0,438 ± 0,088</t>
  </si>
  <si>
    <t>0,184 ± 0,042</t>
  </si>
  <si>
    <t>0,169 ± 0,015</t>
  </si>
  <si>
    <t>0,277 ± 0,087</t>
  </si>
  <si>
    <t>0,463 ± 0,096</t>
  </si>
  <si>
    <t>0,236 ± 0,065</t>
  </si>
  <si>
    <t>0,281 ± 0,033</t>
  </si>
  <si>
    <t>0,326 ± 0,025</t>
  </si>
  <si>
    <t>0,46 ± 0,097</t>
  </si>
  <si>
    <t>0,279 ± 0,035</t>
  </si>
  <si>
    <t>1,328 ± 2,062</t>
  </si>
  <si>
    <t>0,38 ± 0,054</t>
  </si>
  <si>
    <t>0,439 ± 0,088</t>
  </si>
  <si>
    <t>0,073 ± 0,035</t>
  </si>
  <si>
    <t>0,044 ± 0,042</t>
  </si>
  <si>
    <t>0,086 ± 0,025</t>
  </si>
  <si>
    <t>0,474 ± 0,15</t>
  </si>
  <si>
    <t>0,187 ± 0,062</t>
  </si>
  <si>
    <t>0,082 ± 0,026</t>
  </si>
  <si>
    <t>0,239 ± 0,135</t>
  </si>
  <si>
    <t>0,618 ± 0,173</t>
  </si>
  <si>
    <t>0,262 ± 0,023</t>
  </si>
  <si>
    <t>0,249 ± 0,047</t>
  </si>
  <si>
    <t>0,32 ± 0,074</t>
  </si>
  <si>
    <t>0,515 ± 0,075</t>
  </si>
  <si>
    <t>0,077 ± 0,068</t>
  </si>
  <si>
    <t>0,047 ± 0,026</t>
  </si>
  <si>
    <t>0,145 ± 0,072</t>
  </si>
  <si>
    <t>0,379 ± 0,042</t>
  </si>
  <si>
    <t>0,075 ± 0,04</t>
  </si>
  <si>
    <t>0,069 ± 0,031</t>
  </si>
  <si>
    <t>0,151 ± 0,074</t>
  </si>
  <si>
    <t>0,37 ± 0,093</t>
  </si>
  <si>
    <t>0,093 ± 0,024</t>
  </si>
  <si>
    <t>0,118 ± 0,047</t>
  </si>
  <si>
    <t>0,217 ± 0,088</t>
  </si>
  <si>
    <t>0,408 ± 0,067</t>
  </si>
  <si>
    <t>0,057 ± 0,006</t>
  </si>
  <si>
    <t>0,099 ± 0,021</t>
  </si>
  <si>
    <t>0,219 ± 0,055</t>
  </si>
  <si>
    <t>0,384 ± 0,138</t>
  </si>
  <si>
    <t>0,15 ± 0,006</t>
  </si>
  <si>
    <t>0,151 ± 0,02</t>
  </si>
  <si>
    <t>0,253 ± 0,036</t>
  </si>
  <si>
    <t>0,344 ± 0,126</t>
  </si>
  <si>
    <t>0,181 ± 0,015</t>
  </si>
  <si>
    <t>0,354 ± 0,212</t>
  </si>
  <si>
    <t>0,278 ± 0,082</t>
  </si>
  <si>
    <t>0,463 ± 0,093</t>
  </si>
  <si>
    <t>0,22 ± 0,027</t>
  </si>
  <si>
    <t>0,197 ± 0,045</t>
  </si>
  <si>
    <t>0,252 ± 0,061</t>
  </si>
  <si>
    <t>0,412 ± 0,087</t>
  </si>
  <si>
    <t>0,187 ± 0,038</t>
  </si>
  <si>
    <t>0,198 ± 0,057</t>
  </si>
  <si>
    <t>0,265 ± 0,069</t>
  </si>
  <si>
    <t>0,515 ± 0,043</t>
  </si>
  <si>
    <t>0,202 ± 0,044</t>
  </si>
  <si>
    <t>0,27 ± 0,031</t>
  </si>
  <si>
    <t>0,304 ± 0,073</t>
  </si>
  <si>
    <t>0,471 ± 0,043</t>
  </si>
  <si>
    <t>0,09 ± 0,029</t>
  </si>
  <si>
    <t>0,128 ± 0,055</t>
  </si>
  <si>
    <t>0,323 ± 0,103</t>
  </si>
  <si>
    <t>0,095 ± 0,014</t>
  </si>
  <si>
    <t>0,131 ± 0,081</t>
  </si>
  <si>
    <t>0,158 ± 0,034</t>
  </si>
  <si>
    <t>0,311 ± 0,037</t>
  </si>
  <si>
    <t>0,149 ± 0,015</t>
  </si>
  <si>
    <t>0,241 ± 0,068</t>
  </si>
  <si>
    <t>0,184 ± 0,024</t>
  </si>
  <si>
    <t>0,57 ± 0,061</t>
  </si>
  <si>
    <t>0,257 ± 0,023</t>
  </si>
  <si>
    <t>0,196 ± 0,022</t>
  </si>
  <si>
    <t>0,329 ± 0,033</t>
  </si>
  <si>
    <t>0,167 ± 0,014</t>
  </si>
  <si>
    <t>0,298 ± 0,01</t>
  </si>
  <si>
    <t>0,165 ± 0,021</t>
  </si>
  <si>
    <t>0,101 ± 0,009</t>
  </si>
  <si>
    <t>0,114 ± 0,016</t>
  </si>
  <si>
    <t>0,288 ± 0,072</t>
  </si>
  <si>
    <t>0,108 ± 0,006</t>
  </si>
  <si>
    <t>0,112 ± 0,011</t>
  </si>
  <si>
    <t>0,179 ± 0,008</t>
  </si>
  <si>
    <t>0,229 ± 0,064</t>
  </si>
  <si>
    <t>0,134 ± 0,023</t>
  </si>
  <si>
    <t>0,207 ± 0,061</t>
  </si>
  <si>
    <t>0,275 ± 0,058</t>
  </si>
  <si>
    <t>0,053 ± 0,012</t>
  </si>
  <si>
    <t>0,047 ± 0,017</t>
  </si>
  <si>
    <t>0,05 ± 0,007</t>
  </si>
  <si>
    <t>0,246 ± 0,086</t>
  </si>
  <si>
    <t>0,055 ± 0,01</t>
  </si>
  <si>
    <t>0,054 ± 0,01</t>
  </si>
  <si>
    <t>0,052 ± 0,011</t>
  </si>
  <si>
    <t>0,306 ± 0,048</t>
  </si>
  <si>
    <t>0,052 ± 0,008</t>
  </si>
  <si>
    <t>0,054 ± 0,011</t>
  </si>
  <si>
    <t>0,051 ± 0,008</t>
  </si>
  <si>
    <t>0,321 ± 0,03</t>
  </si>
  <si>
    <t>0,245 ± 0,091</t>
  </si>
  <si>
    <t>0,05 ± 0,112</t>
  </si>
  <si>
    <t>0,294 ± 0,233</t>
  </si>
  <si>
    <t>0,471 ± 0,185</t>
  </si>
  <si>
    <t>0,326 ± 0,082</t>
  </si>
  <si>
    <t>0,17 ± 0,1</t>
  </si>
  <si>
    <t>0,459 ± 0,203</t>
  </si>
  <si>
    <t>0,508 ± 0,089</t>
  </si>
  <si>
    <t>0,381 ± 0,11</t>
  </si>
  <si>
    <t>1,304 ± 1,588</t>
  </si>
  <si>
    <t>0,354 ± 0,081</t>
  </si>
  <si>
    <t>0,411 ± 0,129</t>
  </si>
  <si>
    <t>0,166 ± 0,05</t>
  </si>
  <si>
    <t>0,149 ± 0,033</t>
  </si>
  <si>
    <t>0,199 ± 0,046</t>
  </si>
  <si>
    <t>0,346 ± 0,087</t>
  </si>
  <si>
    <t>0,182 ± 0,048</t>
  </si>
  <si>
    <t>0,157 ± 0,027</t>
  </si>
  <si>
    <t>0,229 ± 0,051</t>
  </si>
  <si>
    <t>0,332 ± 0,074</t>
  </si>
  <si>
    <t>0,193 ± 0,042</t>
  </si>
  <si>
    <t>0,213 ± 0,029</t>
  </si>
  <si>
    <t>0,272 ± 0,064</t>
  </si>
  <si>
    <t>0,357 ± 0,059</t>
  </si>
  <si>
    <t>0,088 ± 0,026</t>
  </si>
  <si>
    <t>25,052 ± 55,863</t>
  </si>
  <si>
    <t>0,148 ± 0,024</t>
  </si>
  <si>
    <t>0,339 ± 0,04</t>
  </si>
  <si>
    <t>0,102 ± 0,04</t>
  </si>
  <si>
    <t>0,581 ± 1,055</t>
  </si>
  <si>
    <t>0,163 ± 0,037</t>
  </si>
  <si>
    <t>0,338 ± 0,087</t>
  </si>
  <si>
    <t>10,821 ± 23,923</t>
  </si>
  <si>
    <t>10,916 ± 23,901</t>
  </si>
  <si>
    <t>10,88 ± 23,901</t>
  </si>
  <si>
    <t>0,452 ± 0,071</t>
  </si>
  <si>
    <t>0,123 ± 0,038</t>
  </si>
  <si>
    <t>0,119 ± 0,026</t>
  </si>
  <si>
    <t>0,131 ± 0,028</t>
  </si>
  <si>
    <t>0,383 ± 0,106</t>
  </si>
  <si>
    <t>0,137 ± 0,036</t>
  </si>
  <si>
    <t>0,175 ± 0,024</t>
  </si>
  <si>
    <t>0,205 ± 0,029</t>
  </si>
  <si>
    <t>0,449 ± 0,129</t>
  </si>
  <si>
    <t>0,295 ± 0,142</t>
  </si>
  <si>
    <t>0,409 ± 0,042</t>
  </si>
  <si>
    <t>0,11 ± 0,022</t>
  </si>
  <si>
    <t>0,117 ± 0,017</t>
  </si>
  <si>
    <t>0,152 ± 0,041</t>
  </si>
  <si>
    <t>0,264 ± 0,023</t>
  </si>
  <si>
    <t>0,133 ± 0,02</t>
  </si>
  <si>
    <t>0,164 ± 0,069</t>
  </si>
  <si>
    <t>0,209 ± 0,037</t>
  </si>
  <si>
    <t>0,353 ± 0,05</t>
  </si>
  <si>
    <t>0,23 ± 0,029</t>
  </si>
  <si>
    <t>0,256 ± 0,035</t>
  </si>
  <si>
    <t>0,534 ± 0,036</t>
  </si>
  <si>
    <t>0,065 ± 0,01</t>
  </si>
  <si>
    <t>0,079 ± 0,013</t>
  </si>
  <si>
    <t>0,371 ± 0,052</t>
  </si>
  <si>
    <t>0,029 ± 0,003</t>
  </si>
  <si>
    <t>0,076 ± 0,012</t>
  </si>
  <si>
    <t>0,351 ± 0,04</t>
  </si>
  <si>
    <t>0,086 ± 0,012</t>
  </si>
  <si>
    <t>0,096 ± 0,021</t>
  </si>
  <si>
    <t>0,372 ± 0,028</t>
  </si>
  <si>
    <t>0,439 ± 0,23</t>
  </si>
  <si>
    <t>0,645 ± 0,151</t>
  </si>
  <si>
    <t>0,263 ± 0,138</t>
  </si>
  <si>
    <t>0,567 ± 0,224</t>
  </si>
  <si>
    <t>0,581 ± 0,106</t>
  </si>
  <si>
    <t>0,596 ± 0,17</t>
  </si>
  <si>
    <t>0,287 ± 0,209</t>
  </si>
  <si>
    <t>0,473 ± 0,105</t>
  </si>
  <si>
    <t>0,716 ± 0,118</t>
  </si>
  <si>
    <t>0,672 ± 0,082</t>
  </si>
  <si>
    <t>0,339 ± 0,198</t>
  </si>
  <si>
    <t>0,593 ± 0,159</t>
  </si>
  <si>
    <t>0,623 ± 0,079</t>
  </si>
  <si>
    <t>0,37 ± 0,288</t>
  </si>
  <si>
    <t>0,518 ± 0,187</t>
  </si>
  <si>
    <t>0,539 ± 0,126</t>
  </si>
  <si>
    <t>0,734 ± 0,032</t>
  </si>
  <si>
    <t>0,694 ± 0,026</t>
  </si>
  <si>
    <t>0,455 ± 0,128</t>
  </si>
  <si>
    <t>0,514 ± 0,162</t>
  </si>
  <si>
    <t>0,635 ± 0,062</t>
  </si>
  <si>
    <t>0,631 ± 0,082</t>
  </si>
  <si>
    <t>0,512 ± 0,089</t>
  </si>
  <si>
    <t>0,645 ± 0,096</t>
  </si>
  <si>
    <t>0,302 ± 0,052</t>
  </si>
  <si>
    <t>0,127 ± 0,016</t>
  </si>
  <si>
    <t>0,27 ± 0,011</t>
  </si>
  <si>
    <t>0,592 ± 0,101</t>
  </si>
  <si>
    <t>0,432 ± 0,014</t>
  </si>
  <si>
    <t>0,15 ± 0,012</t>
  </si>
  <si>
    <t>0,311 ± 0,035</t>
  </si>
  <si>
    <t>0,504 ± 0,054</t>
  </si>
  <si>
    <t>0,569 ± 0,019</t>
  </si>
  <si>
    <t>0,528 ± 0,026</t>
  </si>
  <si>
    <t>0,39 ± 0,027</t>
  </si>
  <si>
    <t>0,537 ± 0,058</t>
  </si>
  <si>
    <t>0,496 ± 0,056</t>
  </si>
  <si>
    <t>0,159 ± 0,059</t>
  </si>
  <si>
    <t>0,515 ± 0,094</t>
  </si>
  <si>
    <t>0,535 ± 0,077</t>
  </si>
  <si>
    <t>0,648 ± 0,041</t>
  </si>
  <si>
    <t>0,565 ± 0,058</t>
  </si>
  <si>
    <t>0,585 ± 0,04</t>
  </si>
  <si>
    <t>0,589 ± 0,054</t>
  </si>
  <si>
    <t>0,667 ± 0,021</t>
  </si>
  <si>
    <t>0,664 ± 0,029</t>
  </si>
  <si>
    <t>0,501 ± 0,073</t>
  </si>
  <si>
    <t>0,62 ± 0,075</t>
  </si>
  <si>
    <t>0,199 ± 0,02</t>
  </si>
  <si>
    <t>0,195 ± 0,032</t>
  </si>
  <si>
    <t>0,148 ± 0,056</t>
  </si>
  <si>
    <t>0,479 ± 0,059</t>
  </si>
  <si>
    <t>0,207 ± 0,042</t>
  </si>
  <si>
    <t>0,204 ± 0,02</t>
  </si>
  <si>
    <t>0,153 ± 0,048</t>
  </si>
  <si>
    <t>0,73 ± 0,093</t>
  </si>
  <si>
    <t>0,239 ± 0,05</t>
  </si>
  <si>
    <t>0,268 ± 0,031</t>
  </si>
  <si>
    <t>0,158 ± 0,038</t>
  </si>
  <si>
    <t>0,642 ± 0,104</t>
  </si>
  <si>
    <t>0,085 ± 0,029</t>
  </si>
  <si>
    <t>0,131 ± 0,012</t>
  </si>
  <si>
    <t>0,044 ± 0,033</t>
  </si>
  <si>
    <t>0,483 ± 0,208</t>
  </si>
  <si>
    <t>0,18 ± 0,06</t>
  </si>
  <si>
    <t>0,05 ± 0,023</t>
  </si>
  <si>
    <t>0,448 ± 0,113</t>
  </si>
  <si>
    <t>0,181 ± 0,022</t>
  </si>
  <si>
    <t>0,19 ± 0,017</t>
  </si>
  <si>
    <t>0,067 ± 0,019</t>
  </si>
  <si>
    <t>0,656 ± 0,106</t>
  </si>
  <si>
    <t>0,479 ± 0,027</t>
  </si>
  <si>
    <t>0,48 ± 0,012</t>
  </si>
  <si>
    <t>0,448 ± 0,036</t>
  </si>
  <si>
    <t>0,58 ± 0,149</t>
  </si>
  <si>
    <t>0,497 ± 0,03</t>
  </si>
  <si>
    <t>0,464 ± 0,028</t>
  </si>
  <si>
    <t>0,416 ± 0,047</t>
  </si>
  <si>
    <t>0,541 ± 0,098</t>
  </si>
  <si>
    <t>0,416 ± 0,019</t>
  </si>
  <si>
    <t>0,403 ± 0,017</t>
  </si>
  <si>
    <t>0,336 ± 0,015</t>
  </si>
  <si>
    <t>0,568 ± 0,074</t>
  </si>
  <si>
    <t>0,163 ± 0,009</t>
  </si>
  <si>
    <t>0,167 ± 0,006</t>
  </si>
  <si>
    <t>0,179 ± 0,02</t>
  </si>
  <si>
    <t>0,465 ± 0,056</t>
  </si>
  <si>
    <t>0,162 ± 0,01</t>
  </si>
  <si>
    <t>0,133 ± 0,005</t>
  </si>
  <si>
    <t>0,172 ± 0,023</t>
  </si>
  <si>
    <t>0,427 ± 0,031</t>
  </si>
  <si>
    <t>0,187 ± 0,009</t>
  </si>
  <si>
    <t>0,154 ± 0,004</t>
  </si>
  <si>
    <t>0,167 ± 0,026</t>
  </si>
  <si>
    <t>0,445 ± 0,044</t>
  </si>
  <si>
    <t>0,219 ± 0,061</t>
  </si>
  <si>
    <t>0,212 ± 0,073</t>
  </si>
  <si>
    <t>0,219 ± 0,056</t>
  </si>
  <si>
    <t>0,602 ± 0,194</t>
  </si>
  <si>
    <t>0,302 ± 0,049</t>
  </si>
  <si>
    <t>0,241 ± 0,073</t>
  </si>
  <si>
    <t>0,197 ± 0,073</t>
  </si>
  <si>
    <t>0,63 ± 0,06</t>
  </si>
  <si>
    <t>0,338 ± 0,017</t>
  </si>
  <si>
    <t>0,343 ± 0,071</t>
  </si>
  <si>
    <t>0,192 ± 0,015</t>
  </si>
  <si>
    <t>0,663 ± 0,085</t>
  </si>
  <si>
    <t>0,392 ± 0,075</t>
  </si>
  <si>
    <t>0,387 ± 0,089</t>
  </si>
  <si>
    <t>0,487 ± 0,12</t>
  </si>
  <si>
    <t>0,576 ± 0,097</t>
  </si>
  <si>
    <t>0,39 ± 0,07</t>
  </si>
  <si>
    <t>0,349 ± 0,053</t>
  </si>
  <si>
    <t>0,32 ± 0,073</t>
  </si>
  <si>
    <t>0,517 ± 0,073</t>
  </si>
  <si>
    <t>0,469 ± 0,05</t>
  </si>
  <si>
    <t>0,435 ± 0,05</t>
  </si>
  <si>
    <t>0,341 ± 0,066</t>
  </si>
  <si>
    <t>0,536 ± 0,072</t>
  </si>
  <si>
    <t>0,179 ± 0,012</t>
  </si>
  <si>
    <t>0,092 ± 0,007</t>
  </si>
  <si>
    <t>0,202 ± 0,008</t>
  </si>
  <si>
    <t>0,261 ± 0,023</t>
  </si>
  <si>
    <t>0,144 ± 0,009</t>
  </si>
  <si>
    <t>0,218 ± 0,007</t>
  </si>
  <si>
    <t>0,451 ± 0,068</t>
  </si>
  <si>
    <t>0,262 ± 0,009</t>
  </si>
  <si>
    <t>0,227 ± 0,013</t>
  </si>
  <si>
    <t>0,438 ± 0,029</t>
  </si>
  <si>
    <t>0,253 ± 0,074</t>
  </si>
  <si>
    <t>0,28 ± 0,083</t>
  </si>
  <si>
    <t>0,187 ± 0,132</t>
  </si>
  <si>
    <t>0,248 ± 0,2</t>
  </si>
  <si>
    <t>0,294 ± 0,074</t>
  </si>
  <si>
    <t>0,289 ± 0,078</t>
  </si>
  <si>
    <t>0,213 ± 0,135</t>
  </si>
  <si>
    <t>0,648 ± 0,216</t>
  </si>
  <si>
    <t>0,316 ± 0,081</t>
  </si>
  <si>
    <t>0,334 ± 0,118</t>
  </si>
  <si>
    <t>0,23 ± 0,161</t>
  </si>
  <si>
    <t>0,661 ± 0,188</t>
  </si>
  <si>
    <t>0,496 ± 0,017</t>
  </si>
  <si>
    <t>0,591 ± 0,007</t>
  </si>
  <si>
    <t>0,491 ± 0,016</t>
  </si>
  <si>
    <t>0,495 ± 0,034</t>
  </si>
  <si>
    <t>0,581 ± 0,01</t>
  </si>
  <si>
    <t>0,615 ± 0,005</t>
  </si>
  <si>
    <t>0,522 ± 0,013</t>
  </si>
  <si>
    <t>0,529 ± 0,038</t>
  </si>
  <si>
    <t>0,627 ± 0,003</t>
  </si>
  <si>
    <t>0,615 ± 0,004</t>
  </si>
  <si>
    <t>0,528 ± 0,008</t>
  </si>
  <si>
    <t>0,556 ± 0,042</t>
  </si>
  <si>
    <t>0,321 ± 0,041</t>
  </si>
  <si>
    <t>0,306 ± 0,025</t>
  </si>
  <si>
    <t>0,333 ± 0,02</t>
  </si>
  <si>
    <t>0,465 ± 0,079</t>
  </si>
  <si>
    <t>0,312 ± 0,027</t>
  </si>
  <si>
    <t>0,289 ± 0,008</t>
  </si>
  <si>
    <t>0,28 ± 0,023</t>
  </si>
  <si>
    <t>0,48 ± 0,045</t>
  </si>
  <si>
    <t>0,366 ± 0,015</t>
  </si>
  <si>
    <t>0,359 ± 0,032</t>
  </si>
  <si>
    <t>0,264 ± 0,012</t>
  </si>
  <si>
    <t>0,513 ± 0,063</t>
  </si>
  <si>
    <t>0,573 ± 0,105</t>
  </si>
  <si>
    <t>0,642 ± 0,058</t>
  </si>
  <si>
    <t>0,556 ± 0,084</t>
  </si>
  <si>
    <t>0,536 ± 0,096</t>
  </si>
  <si>
    <t>0,579 ± 0,073</t>
  </si>
  <si>
    <t>0,594 ± 0,059</t>
  </si>
  <si>
    <t>0,505 ± 0,068</t>
  </si>
  <si>
    <t>0,611 ± 0,066</t>
  </si>
  <si>
    <t>0,518 ± 0,039</t>
  </si>
  <si>
    <t>0,511 ± 0,047</t>
  </si>
  <si>
    <t>0,375 ± 0,057</t>
  </si>
  <si>
    <t>0,572 ± 0,076</t>
  </si>
  <si>
    <t>0,146 ± 0,088</t>
  </si>
  <si>
    <t>0,164 ± 0,084</t>
  </si>
  <si>
    <t>0,082 ± 0,012</t>
  </si>
  <si>
    <t>0,656 ± 0,213</t>
  </si>
  <si>
    <t>0,296 ± 0,063</t>
  </si>
  <si>
    <t>0,095 ± 0,021</t>
  </si>
  <si>
    <t>0,718 ± 0,121</t>
  </si>
  <si>
    <t>0,484 ± 0,025</t>
  </si>
  <si>
    <t>0,467 ± 0,054</t>
  </si>
  <si>
    <t>0,208 ± 0,027</t>
  </si>
  <si>
    <t>0,818 ± 0,025</t>
  </si>
  <si>
    <t>0,217 ± 0,016</t>
  </si>
  <si>
    <t>0,214 ± 0,012</t>
  </si>
  <si>
    <t>0,135 ± 0,047</t>
  </si>
  <si>
    <t>0,44 ± 0,055</t>
  </si>
  <si>
    <t>0,227 ± 0,016</t>
  </si>
  <si>
    <t>0,21 ± 0,011</t>
  </si>
  <si>
    <t>0,135 ± 0,031</t>
  </si>
  <si>
    <t>0,501 ± 0,025</t>
  </si>
  <si>
    <t>0,192 ± 0,006</t>
  </si>
  <si>
    <t>0,188 ± 0,01</t>
  </si>
  <si>
    <t>0,162 ± 0,014</t>
  </si>
  <si>
    <t>0,495 ± 0,037</t>
  </si>
  <si>
    <t>0,18 ± 0,019</t>
  </si>
  <si>
    <t>0,231 ± 0,032</t>
  </si>
  <si>
    <t>0,252 ± 0,047</t>
  </si>
  <si>
    <t>0,53 ± 0,178</t>
  </si>
  <si>
    <t>0,223 ± 0,018</t>
  </si>
  <si>
    <t>0,23 ± 0,011</t>
  </si>
  <si>
    <t>0,211 ± 0,015</t>
  </si>
  <si>
    <t>0,566 ± 0,113</t>
  </si>
  <si>
    <t>0,258 ± 0,007</t>
  </si>
  <si>
    <t>0,269 ± 0,011</t>
  </si>
  <si>
    <t>0,211 ± 0,007</t>
  </si>
  <si>
    <t>0,587 ± 0,076</t>
  </si>
  <si>
    <t>0,313 ± 0,06</t>
  </si>
  <si>
    <t>0,312 ± 0,048</t>
  </si>
  <si>
    <t>0,288 ± 0,045</t>
  </si>
  <si>
    <t>0,531 ± 0,123</t>
  </si>
  <si>
    <t>0,325 ± 0,034</t>
  </si>
  <si>
    <t>0,282 ± 0,029</t>
  </si>
  <si>
    <t>0,274 ± 0,047</t>
  </si>
  <si>
    <t>0,483 ± 0,074</t>
  </si>
  <si>
    <t>0,39 ± 0,023</t>
  </si>
  <si>
    <t>0,36 ± 0,013</t>
  </si>
  <si>
    <t>0,283 ± 0,032</t>
  </si>
  <si>
    <t>0,442 ± 0,061</t>
  </si>
  <si>
    <t>0,142 ± 0,025</t>
  </si>
  <si>
    <t>0,15 ± 0,05</t>
  </si>
  <si>
    <t>0,438 ± 0,047</t>
  </si>
  <si>
    <t>0,173 ± 0,036</t>
  </si>
  <si>
    <t>0,175 ± 0,019</t>
  </si>
  <si>
    <t>0,141 ± 0,014</t>
  </si>
  <si>
    <t>0,459 ± 0,051</t>
  </si>
  <si>
    <t>0,211 ± 0,021</t>
  </si>
  <si>
    <t>0,217 ± 0,014</t>
  </si>
  <si>
    <t>0,143 ± 0,028</t>
  </si>
  <si>
    <t>0,462 ± 0,014</t>
  </si>
  <si>
    <t>0,223 ± 0,008</t>
  </si>
  <si>
    <t>0,2 ± 0,038</t>
  </si>
  <si>
    <t>0,472 ± 0,072</t>
  </si>
  <si>
    <t>0,251 ± 0,003</t>
  </si>
  <si>
    <t>0,166 ± 0,028</t>
  </si>
  <si>
    <t>0,385 ± 0,078</t>
  </si>
  <si>
    <t>0,16 ± 0,016</t>
  </si>
  <si>
    <t>0,407 ± 0,024</t>
  </si>
  <si>
    <t>0,212 ± 0,018</t>
  </si>
  <si>
    <t>0,222 ± 0,017</t>
  </si>
  <si>
    <t>0,191 ± 0,011</t>
  </si>
  <si>
    <t>0,503 ± 0,067</t>
  </si>
  <si>
    <t>0,18 ± 0,01</t>
  </si>
  <si>
    <t>0,193 ± 0,012</t>
  </si>
  <si>
    <t>0,17 ± 0,015</t>
  </si>
  <si>
    <t>0,406 ± 0,061</t>
  </si>
  <si>
    <t>0,215 ± 0,009</t>
  </si>
  <si>
    <t>0,223 ± 0,012</t>
  </si>
  <si>
    <t>0,186 ± 0,006</t>
  </si>
  <si>
    <t>0,478 ± 0,059</t>
  </si>
  <si>
    <t>0,035 ± 0,005</t>
  </si>
  <si>
    <t>0,021 ± 0,004</t>
  </si>
  <si>
    <t>0,267 ± 0,065</t>
  </si>
  <si>
    <t>0,129 ± 0,046</t>
  </si>
  <si>
    <t>0,02 ± 0,005</t>
  </si>
  <si>
    <t>0,342 ± 0,05</t>
  </si>
  <si>
    <t>0,438 ± 0,137</t>
  </si>
  <si>
    <t>0,032 ± 0,01</t>
  </si>
  <si>
    <t>0,018 ± 0,005</t>
  </si>
  <si>
    <t>0,378 ± 0,059</t>
  </si>
  <si>
    <t>0,251 ± 0,086</t>
  </si>
  <si>
    <t>0,214 ± 0,188</t>
  </si>
  <si>
    <t>0,187 ± 0,187</t>
  </si>
  <si>
    <t>0,433 ± 0,173</t>
  </si>
  <si>
    <t>0,236 ± 0,083</t>
  </si>
  <si>
    <t>0,17 ± 0,095</t>
  </si>
  <si>
    <t>0,157 ± 0,069</t>
  </si>
  <si>
    <t>0,529 ± 0,072</t>
  </si>
  <si>
    <t>0,318 ± 0,092</t>
  </si>
  <si>
    <t>0,374 ± 0,036</t>
  </si>
  <si>
    <t>0,265 ± 0,108</t>
  </si>
  <si>
    <t>0,658 ± 0,145</t>
  </si>
  <si>
    <t>0,227 ± 0,017</t>
  </si>
  <si>
    <t>0,277 ± 0,018</t>
  </si>
  <si>
    <t>0,199 ± 0,034</t>
  </si>
  <si>
    <t>0,519 ± 0,102</t>
  </si>
  <si>
    <t>0,306 ± 0,005</t>
  </si>
  <si>
    <t>0,321 ± 0,008</t>
  </si>
  <si>
    <t>0,195 ± 0,05</t>
  </si>
  <si>
    <t>0,474 ± 0,05</t>
  </si>
  <si>
    <t>0,328 ± 0,019</t>
  </si>
  <si>
    <t>0,338 ± 0,014</t>
  </si>
  <si>
    <t>0,167 ± 0,039</t>
  </si>
  <si>
    <t>0,454 ± 0,075</t>
  </si>
  <si>
    <t>0,16 ± 0,009</t>
  </si>
  <si>
    <t>1,011 ± 1,93</t>
  </si>
  <si>
    <t>0,154 ± 0,04</t>
  </si>
  <si>
    <t>0,479 ± 0,087</t>
  </si>
  <si>
    <t>0,203 ± 0,022</t>
  </si>
  <si>
    <t>0,386 ± 0,544</t>
  </si>
  <si>
    <t>0,165 ± 0,022</t>
  </si>
  <si>
    <t>0,498 ± 0,066</t>
  </si>
  <si>
    <t>0,215 ± 0,03</t>
  </si>
  <si>
    <t>7,32 ± 14,746</t>
  </si>
  <si>
    <t>0,149 ± 0,019</t>
  </si>
  <si>
    <t>0,5 ± 0,076</t>
  </si>
  <si>
    <t>0,181 ± 0,024</t>
  </si>
  <si>
    <t>0,182 ± 0,013</t>
  </si>
  <si>
    <t>0,179 ± 0,013</t>
  </si>
  <si>
    <t>0,417 ± 0,053</t>
  </si>
  <si>
    <t>0,22 ± 0,025</t>
  </si>
  <si>
    <t>0,188 ± 0,036</t>
  </si>
  <si>
    <t>0,16 ± 0,036</t>
  </si>
  <si>
    <t>0,546 ± 0,054</t>
  </si>
  <si>
    <t>0,27 ± 0,073</t>
  </si>
  <si>
    <t>0,249 ± 0,072</t>
  </si>
  <si>
    <t>0,191 ± 0,041</t>
  </si>
  <si>
    <t>0,199 ± 0,045</t>
  </si>
  <si>
    <t>0,23 ± 0,021</t>
  </si>
  <si>
    <t>0,45 ± 0,047</t>
  </si>
  <si>
    <t>0,276 ± 0,017</t>
  </si>
  <si>
    <t>0,213 ± 0,04</t>
  </si>
  <si>
    <t>0,488 ± 0,039</t>
  </si>
  <si>
    <t>0,312 ± 0,007</t>
  </si>
  <si>
    <t>0,299 ± 0,024</t>
  </si>
  <si>
    <t>0,211 ± 0,027</t>
  </si>
  <si>
    <t>0,622 ± 0,064</t>
  </si>
  <si>
    <t>0,071 ± 0,012</t>
  </si>
  <si>
    <t>0,115 ± 0,019</t>
  </si>
  <si>
    <t>0,414 ± 0,016</t>
  </si>
  <si>
    <t>0,096 ± 0,005</t>
  </si>
  <si>
    <t>0,436 ± 0,013</t>
  </si>
  <si>
    <t>0,139 ± 0,013</t>
  </si>
  <si>
    <t>0,086 ± 0,005</t>
  </si>
  <si>
    <t>0,446 ± 0,019</t>
  </si>
  <si>
    <t>Poison</t>
  </si>
  <si>
    <t>Média do erro da imputação considerando todos os datasets e missing rates</t>
  </si>
  <si>
    <t>Diferença média do erroentre baseline (sem ataque) e após ataque</t>
  </si>
  <si>
    <t>Nro de datasets que baseline foi melhor (valores positivos)</t>
  </si>
  <si>
    <t>Total</t>
  </si>
  <si>
    <t>evasion</t>
  </si>
  <si>
    <t>poison</t>
  </si>
  <si>
    <t>SoftImpute</t>
  </si>
  <si>
    <t>Missing rate</t>
  </si>
  <si>
    <t>Mechanism</t>
  </si>
  <si>
    <t>SOFTIMPITE</t>
  </si>
  <si>
    <t>Resultados para os testes de data distribution: Kimogorov</t>
  </si>
  <si>
    <t>Resultados para os testes de data distribution: Chi square</t>
  </si>
  <si>
    <t>Imputation Method</t>
  </si>
  <si>
    <t>Baseline</t>
  </si>
  <si>
    <t>Adversarial attacks</t>
  </si>
  <si>
    <t>Adversarial</t>
  </si>
  <si>
    <t xml:space="preserve">Missing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</si>
</sst>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" fontId="0" fillId="0" borderId="2" xfId="0" applyNumberFormat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164" fontId="0" fillId="0" borderId="0" xfId="1" applyNumberFormat="1" applyFont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0" borderId="8" xfId="0" applyBorder="1"/>
    <xf numFmtId="165" fontId="0" fillId="0" borderId="0" xfId="0" applyNumberFormat="1"/>
    <xf numFmtId="9" fontId="0" fillId="0" borderId="0" xfId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knn\Resultados\ks_test_evasion_knn_MAR-correlated_Multivariado.xlsx" TargetMode="External"/><Relationship Id="rId1" Type="http://schemas.openxmlformats.org/officeDocument/2006/relationships/externalLinkPath" Target="evasion/knn/Resultados/ks_test_evasion_knn_MAR-correlated_Multivariado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knn\Resultados\cs_test_poison_knn_MAR-correlated_Multivariado.xlsx" TargetMode="External"/><Relationship Id="rId1" Type="http://schemas.openxmlformats.org/officeDocument/2006/relationships/externalLinkPath" Target="poison/knn/Resultados/cs_test_poison_knn_MAR-correlated_Multivariado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mice\Resultados\cs_test_evasion_mice_MAR-correlated_Multivariado.xlsx" TargetMode="External"/><Relationship Id="rId1" Type="http://schemas.openxmlformats.org/officeDocument/2006/relationships/externalLinkPath" Target="evasion/mice/Resultados/cs_test_evasion_mice_MAR-correlated_Multivariad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mice\Resultados\cs_test_poison_mice_MAR-correlated_Multivariado.xlsx" TargetMode="External"/><Relationship Id="rId1" Type="http://schemas.openxmlformats.org/officeDocument/2006/relationships/externalLinkPath" Target="poison/mice/Resultados/cs_test_poison_mice_MAR-correlated_Multivariado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softImpute\Resultados\cs_test_evasion_softimpute_MAR-correlated_Multivariado.xlsx" TargetMode="External"/><Relationship Id="rId1" Type="http://schemas.openxmlformats.org/officeDocument/2006/relationships/externalLinkPath" Target="evasion/softImpute/Resultados/cs_test_evasion_softimpute_MAR-correlated_Multivariado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softImpute\Resultados\cs_test_poison_softimpute_MAR-correlated_Multivariado.xlsx" TargetMode="External"/><Relationship Id="rId1" Type="http://schemas.openxmlformats.org/officeDocument/2006/relationships/externalLinkPath" Target="poison/softImpute/Resultados/cs_test_poison_softimpute_MAR-correlated_Multivariado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gain\Resultados\cs_test_evasion_gain_MAR-correlated_Multivariado.xlsx" TargetMode="External"/><Relationship Id="rId1" Type="http://schemas.openxmlformats.org/officeDocument/2006/relationships/externalLinkPath" Target="evasion/gain/Resultados/cs_test_evasion_gain_MAR-correlated_Multivariado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gain\Resultados\cs_test_poison_gain_MAR-correlated_Multivariado.xlsx" TargetMode="External"/><Relationship Id="rId1" Type="http://schemas.openxmlformats.org/officeDocument/2006/relationships/externalLinkPath" Target="poison/gain/Resultados/cs_test_poison_gain_MAR-correlated_Multivariado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knn\Resultados\ks_test_evasion_knn_MNAR-determisticTrue_Multivariado.xlsx" TargetMode="External"/><Relationship Id="rId1" Type="http://schemas.openxmlformats.org/officeDocument/2006/relationships/externalLinkPath" Target="evasion/knn/Resultados/ks_test_evasion_knn_MNAR-determisticTrue_Multivariado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knn\Resultados\ks_test_poison_knn_MNAR-determisticTrue_Multivariado.xlsx" TargetMode="External"/><Relationship Id="rId1" Type="http://schemas.openxmlformats.org/officeDocument/2006/relationships/externalLinkPath" Target="poison/knn/Resultados/ks_test_poison_knn_MNAR-determisticTrue_Multivariado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mice\Resultados\ks_test_evasion_mice_MNAR-determisticTrue_Multivariado.xlsx" TargetMode="External"/><Relationship Id="rId1" Type="http://schemas.openxmlformats.org/officeDocument/2006/relationships/externalLinkPath" Target="evasion/mice/Resultados/ks_test_evasion_mice_MNAR-determisticTrue_Multivariad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knn\Resultados\ks_test_poison_knn_MAR-correlated_Multivariado.xlsx" TargetMode="External"/><Relationship Id="rId1" Type="http://schemas.openxmlformats.org/officeDocument/2006/relationships/externalLinkPath" Target="poison/knn/Resultados/ks_test_poison_knn_MAR-correlated_Multivariado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mice\Resultados\ks_test_poison_mice_MNAR-determisticTrue_Multivariado.xlsx" TargetMode="External"/><Relationship Id="rId1" Type="http://schemas.openxmlformats.org/officeDocument/2006/relationships/externalLinkPath" Target="poison/mice/Resultados/ks_test_poison_mice_MNAR-determisticTrue_Multivariad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softImpute\Resultados\ks_test_evasion_softimpute_MNAR-determisticTrue_Multivariado.xlsx" TargetMode="External"/><Relationship Id="rId1" Type="http://schemas.openxmlformats.org/officeDocument/2006/relationships/externalLinkPath" Target="evasion/softImpute/Resultados/ks_test_evasion_softimpute_MNAR-determisticTrue_Multivariado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softImpute\Resultados\ks_test_poison_softimpute_MNAR-determisticTrue_Multivariado.xlsx" TargetMode="External"/><Relationship Id="rId1" Type="http://schemas.openxmlformats.org/officeDocument/2006/relationships/externalLinkPath" Target="poison/softImpute/Resultados/ks_test_poison_softimpute_MNAR-determisticTrue_Multivariado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gain\Resultados\ks_test_evasion_gain_MNAR-determisticTrue_Multivariado.xlsx" TargetMode="External"/><Relationship Id="rId1" Type="http://schemas.openxmlformats.org/officeDocument/2006/relationships/externalLinkPath" Target="evasion/gain/Resultados/ks_test_evasion_gain_MNAR-determisticTrue_Multivariado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gain\Resultados\ks_test_poison_gain_MNAR-determisticTrue_Multivariado.xlsx" TargetMode="External"/><Relationship Id="rId1" Type="http://schemas.openxmlformats.org/officeDocument/2006/relationships/externalLinkPath" Target="poison/gain/Resultados/ks_test_poison_gain_MNAR-determisticTrue_Multivariado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knn\Resultados\cs_test_evasion_knn_MNAR-determisticTrue_Multivariado.xlsx" TargetMode="External"/><Relationship Id="rId1" Type="http://schemas.openxmlformats.org/officeDocument/2006/relationships/externalLinkPath" Target="evasion/knn/Resultados/cs_test_evasion_knn_MNAR-determisticTrue_Multivariado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knn\Resultados\cs_test_poison_knn_MNAR-determisticTrue_Multivariado.xlsx" TargetMode="External"/><Relationship Id="rId1" Type="http://schemas.openxmlformats.org/officeDocument/2006/relationships/externalLinkPath" Target="poison/knn/Resultados/cs_test_poison_knn_MNAR-determisticTrue_Multivariado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mice\Resultados\cs_test_evasion_mice_MNAR-determisticTrue_Multivariado.xlsx" TargetMode="External"/><Relationship Id="rId1" Type="http://schemas.openxmlformats.org/officeDocument/2006/relationships/externalLinkPath" Target="evasion/mice/Resultados/cs_test_evasion_mice_MNAR-determisticTrue_Multivariado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mice\Resultados\cs_test_poison_mice_MNAR-determisticTrue_Multivariado.xlsx" TargetMode="External"/><Relationship Id="rId1" Type="http://schemas.openxmlformats.org/officeDocument/2006/relationships/externalLinkPath" Target="poison/mice/Resultados/cs_test_poison_mice_MNAR-determisticTrue_Multivariado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softImpute\Resultados\cs_test_evasion_softimpute_MNAR-determisticTrue_Multivariado.xlsx" TargetMode="External"/><Relationship Id="rId1" Type="http://schemas.openxmlformats.org/officeDocument/2006/relationships/externalLinkPath" Target="evasion/softImpute/Resultados/cs_test_evasion_softimpute_MNAR-determisticTrue_Multivariad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mice\Resultados\ks_test_evasion_mice_MAR-correlated_Multivariado.xlsx" TargetMode="External"/><Relationship Id="rId1" Type="http://schemas.openxmlformats.org/officeDocument/2006/relationships/externalLinkPath" Target="evasion/mice/Resultados/ks_test_evasion_mice_MAR-correlated_Multivariado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softImpute\Resultados\cs_test_poison_softimpute_MNAR-determisticTrue_Multivariado.xlsx" TargetMode="External"/><Relationship Id="rId1" Type="http://schemas.openxmlformats.org/officeDocument/2006/relationships/externalLinkPath" Target="poison/softImpute/Resultados/cs_test_poison_softimpute_MNAR-determisticTrue_Multivariado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gain\Resultados\cs_test_evasion_gain_MNAR-determisticTrue_Multivariado.xlsx" TargetMode="External"/><Relationship Id="rId1" Type="http://schemas.openxmlformats.org/officeDocument/2006/relationships/externalLinkPath" Target="evasion/gain/Resultados/cs_test_evasion_gain_MNAR-determisticTrue_Multivariado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gain\Resultados\cs_test_poison_gain_MNAR-determisticTrue_Multivariado.xlsx" TargetMode="External"/><Relationship Id="rId1" Type="http://schemas.openxmlformats.org/officeDocument/2006/relationships/externalLinkPath" Target="poison/gain/Resultados/cs_test_poison_gain_MNAR-determisticTrue_Multivariad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mice\Resultados\ks_test_poison_mice_MAR-correlated_Multivariado.xlsx" TargetMode="External"/><Relationship Id="rId1" Type="http://schemas.openxmlformats.org/officeDocument/2006/relationships/externalLinkPath" Target="poison/mice/Resultados/ks_test_poison_mice_MAR-correlated_Multivariado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softImpute\Resultados\ks_test_evasion_softimpute_MAR-correlated_Multivariado.xlsx" TargetMode="External"/><Relationship Id="rId1" Type="http://schemas.openxmlformats.org/officeDocument/2006/relationships/externalLinkPath" Target="evasion/softImpute/Resultados/ks_test_evasion_softimpute_MAR-correlated_Multivariad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softImpute\Resultados\ks_test_poison_softimpute_MAR-correlated_Multivariado.xlsx" TargetMode="External"/><Relationship Id="rId1" Type="http://schemas.openxmlformats.org/officeDocument/2006/relationships/externalLinkPath" Target="poison/softImpute/Resultados/ks_test_poison_softimpute_MAR-correlated_Multivariado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gain\Resultados\ks_test_evasion_gain_MAR-correlated_Multivariado.xlsx" TargetMode="External"/><Relationship Id="rId1" Type="http://schemas.openxmlformats.org/officeDocument/2006/relationships/externalLinkPath" Target="evasion/gain/Resultados/ks_test_evasion_gain_MAR-correlated_Multivariado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gain\Resultados\ks_test_poison_gain_MAR-correlated_Multivariado.xlsx" TargetMode="External"/><Relationship Id="rId1" Type="http://schemas.openxmlformats.org/officeDocument/2006/relationships/externalLinkPath" Target="poison/gain/Resultados/ks_test_poison_gain_MAR-correlated_Multivariad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knn\Resultados\cs_test_evasion_knn_MAR-correlated_Multivariado.xlsx" TargetMode="External"/><Relationship Id="rId1" Type="http://schemas.openxmlformats.org/officeDocument/2006/relationships/externalLinkPath" Target="evasion/knn/Resultados/cs_test_evasion_knn_MAR-correlated_Multivari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knn_MAR-correla"/>
    </sheetNames>
    <sheetDataSet>
      <sheetData sheetId="0">
        <row r="2">
          <cell r="G2">
            <v>0.14463646187052326</v>
          </cell>
        </row>
        <row r="4">
          <cell r="G4">
            <v>0.138816140307054</v>
          </cell>
        </row>
        <row r="5">
          <cell r="G5">
            <v>0.14033948542323654</v>
          </cell>
        </row>
        <row r="6">
          <cell r="G6">
            <v>0.14095563156846475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knn_MAR-correlat"/>
    </sheetNames>
    <sheetDataSet>
      <sheetData sheetId="0">
        <row r="2">
          <cell r="G2">
            <v>0.86866549068313126</v>
          </cell>
        </row>
        <row r="4">
          <cell r="G4">
            <v>0.89377923330454467</v>
          </cell>
        </row>
        <row r="5">
          <cell r="G5">
            <v>0.89164819380682769</v>
          </cell>
        </row>
        <row r="6">
          <cell r="G6">
            <v>0.89049207590192014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mice_MAR-correl"/>
    </sheetNames>
    <sheetDataSet>
      <sheetData sheetId="0">
        <row r="2">
          <cell r="G2">
            <v>0.8611514598010972</v>
          </cell>
        </row>
        <row r="4">
          <cell r="G4">
            <v>0.88983653238271609</v>
          </cell>
        </row>
        <row r="5">
          <cell r="G5">
            <v>0.8875726269670785</v>
          </cell>
        </row>
        <row r="6">
          <cell r="G6">
            <v>0.88621973266666698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mice_MAR-correla"/>
    </sheetNames>
    <sheetDataSet>
      <sheetData sheetId="0">
        <row r="2">
          <cell r="G2">
            <v>0.8667129646293128</v>
          </cell>
        </row>
        <row r="4">
          <cell r="G4">
            <v>0.89437541176260371</v>
          </cell>
        </row>
        <row r="5">
          <cell r="G5">
            <v>0.8927445822805683</v>
          </cell>
        </row>
        <row r="6">
          <cell r="G6">
            <v>0.89169718057222425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softimpute_MAR-"/>
    </sheetNames>
    <sheetDataSet>
      <sheetData sheetId="0">
        <row r="2">
          <cell r="G2">
            <v>0.75913010158161831</v>
          </cell>
        </row>
        <row r="4">
          <cell r="G4">
            <v>0.7677312183251026</v>
          </cell>
        </row>
        <row r="5">
          <cell r="G5">
            <v>0.764479108786008</v>
          </cell>
        </row>
        <row r="6">
          <cell r="G6">
            <v>0.76320240595061695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softimpute_MAR-c"/>
    </sheetNames>
    <sheetDataSet>
      <sheetData sheetId="0">
        <row r="2">
          <cell r="G2">
            <v>0.76150233791490396</v>
          </cell>
        </row>
        <row r="4">
          <cell r="G4">
            <v>0.78056206975573206</v>
          </cell>
        </row>
        <row r="5">
          <cell r="G5">
            <v>0.7781904553978326</v>
          </cell>
        </row>
        <row r="6">
          <cell r="G6">
            <v>0.7802045992486627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gain_MAR-correl"/>
    </sheetNames>
    <sheetDataSet>
      <sheetData sheetId="0">
        <row r="2">
          <cell r="G2">
            <v>0.73455277665564733</v>
          </cell>
        </row>
        <row r="4">
          <cell r="G4">
            <v>0.82775163934710716</v>
          </cell>
        </row>
        <row r="5">
          <cell r="G5">
            <v>0.82270300214462766</v>
          </cell>
        </row>
        <row r="6">
          <cell r="G6">
            <v>0.81641490791735494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gain_MAR-correla"/>
    </sheetNames>
    <sheetDataSet>
      <sheetData sheetId="0">
        <row r="2">
          <cell r="G2">
            <v>0.76666859939798837</v>
          </cell>
        </row>
        <row r="4">
          <cell r="G4">
            <v>0.86685229886707893</v>
          </cell>
        </row>
        <row r="5">
          <cell r="G5">
            <v>0.86336425795916638</v>
          </cell>
        </row>
        <row r="6">
          <cell r="G6">
            <v>0.85625331319998921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knn_MNAR-determ"/>
    </sheetNames>
    <sheetDataSet>
      <sheetData sheetId="0">
        <row r="2">
          <cell r="G2">
            <v>0.14077607944490339</v>
          </cell>
        </row>
        <row r="4">
          <cell r="G4">
            <v>0.13811238278008309</v>
          </cell>
        </row>
        <row r="5">
          <cell r="G5">
            <v>0.13920739155186732</v>
          </cell>
        </row>
        <row r="6">
          <cell r="G6">
            <v>0.14012663252697105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knn_MNAR-determi"/>
    </sheetNames>
    <sheetDataSet>
      <sheetData sheetId="0">
        <row r="2">
          <cell r="G2">
            <v>0.14644455977371298</v>
          </cell>
        </row>
        <row r="4">
          <cell r="G4">
            <v>0.1572457207733598</v>
          </cell>
        </row>
        <row r="5">
          <cell r="G5">
            <v>0.15706208547631534</v>
          </cell>
        </row>
        <row r="6">
          <cell r="G6">
            <v>0.15851478994296217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mice_MNAR-deter"/>
    </sheetNames>
    <sheetDataSet>
      <sheetData sheetId="0">
        <row r="2">
          <cell r="G2">
            <v>0.1452143700509641</v>
          </cell>
        </row>
        <row r="4">
          <cell r="G4">
            <v>0.13877949698755199</v>
          </cell>
        </row>
        <row r="5">
          <cell r="G5">
            <v>0.1405347754688798</v>
          </cell>
        </row>
        <row r="6">
          <cell r="G6">
            <v>0.14169865431120343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knn_MAR-correlat"/>
    </sheetNames>
    <sheetDataSet>
      <sheetData sheetId="0">
        <row r="2">
          <cell r="G2">
            <v>0.15354956391578109</v>
          </cell>
        </row>
        <row r="4">
          <cell r="G4">
            <v>0.15882880235424851</v>
          </cell>
        </row>
        <row r="5">
          <cell r="G5">
            <v>0.15820639571524439</v>
          </cell>
        </row>
        <row r="6">
          <cell r="G6">
            <v>0.1593492329090089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mice_MNAR-determ"/>
    </sheetNames>
    <sheetDataSet>
      <sheetData sheetId="0">
        <row r="2">
          <cell r="G2">
            <v>0.15073587721988166</v>
          </cell>
        </row>
        <row r="4">
          <cell r="G4">
            <v>0.15773797619641633</v>
          </cell>
        </row>
        <row r="5">
          <cell r="G5">
            <v>0.1574067938234392</v>
          </cell>
        </row>
        <row r="6">
          <cell r="G6">
            <v>0.15885485125772056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softimpute_MNAR"/>
    </sheetNames>
    <sheetDataSet>
      <sheetData sheetId="0">
        <row r="2">
          <cell r="G2">
            <v>0.12890508114462795</v>
          </cell>
        </row>
        <row r="4">
          <cell r="G4">
            <v>0.12184630840248968</v>
          </cell>
        </row>
        <row r="5">
          <cell r="G5">
            <v>0.12284119667219921</v>
          </cell>
        </row>
        <row r="6">
          <cell r="G6">
            <v>0.12353885219917017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softimpute_MNAR-"/>
    </sheetNames>
    <sheetDataSet>
      <sheetData sheetId="0">
        <row r="2">
          <cell r="G2">
            <v>0.1296844147080243</v>
          </cell>
        </row>
        <row r="4">
          <cell r="G4">
            <v>0.12469749556032156</v>
          </cell>
        </row>
        <row r="5">
          <cell r="G5">
            <v>0.12515911317562298</v>
          </cell>
        </row>
        <row r="6">
          <cell r="G6">
            <v>0.12580456978188226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gain_MNAR-deter"/>
    </sheetNames>
    <sheetDataSet>
      <sheetData sheetId="0">
        <row r="2">
          <cell r="G2">
            <v>0.16126181461019273</v>
          </cell>
        </row>
        <row r="4">
          <cell r="G4">
            <v>0.17413182320746889</v>
          </cell>
        </row>
        <row r="5">
          <cell r="G5">
            <v>0.1732012999460581</v>
          </cell>
        </row>
        <row r="6">
          <cell r="G6">
            <v>0.17636792302489629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gain_MNAR-determ"/>
    </sheetNames>
    <sheetDataSet>
      <sheetData sheetId="0">
        <row r="2">
          <cell r="G2">
            <v>0.16706760966801928</v>
          </cell>
        </row>
        <row r="4">
          <cell r="G4">
            <v>0.17196866683844128</v>
          </cell>
        </row>
        <row r="5">
          <cell r="G5">
            <v>0.17103814357459185</v>
          </cell>
        </row>
        <row r="6">
          <cell r="G6">
            <v>0.17390966609666109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knn_MNAR-determ"/>
    </sheetNames>
    <sheetDataSet>
      <sheetData sheetId="0">
        <row r="2">
          <cell r="G2">
            <v>0.71300157706310008</v>
          </cell>
        </row>
        <row r="4">
          <cell r="G4">
            <v>0.88338770773662545</v>
          </cell>
        </row>
        <row r="5">
          <cell r="G5">
            <v>0.87331297303703714</v>
          </cell>
        </row>
        <row r="6">
          <cell r="G6">
            <v>0.86671814773662548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knn_MNAR-determi"/>
    </sheetNames>
    <sheetDataSet>
      <sheetData sheetId="0">
        <row r="2">
          <cell r="G2">
            <v>0.75545853389956252</v>
          </cell>
        </row>
        <row r="4">
          <cell r="G4">
            <v>0.8857391597247799</v>
          </cell>
        </row>
        <row r="5">
          <cell r="G5">
            <v>0.87725010321678809</v>
          </cell>
        </row>
        <row r="6">
          <cell r="G6">
            <v>0.87093971165916317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mice_MNAR-deter"/>
    </sheetNames>
    <sheetDataSet>
      <sheetData sheetId="0">
        <row r="2">
          <cell r="G2">
            <v>0.80846269780932756</v>
          </cell>
        </row>
        <row r="4">
          <cell r="G4">
            <v>0.8838959358971189</v>
          </cell>
        </row>
        <row r="5">
          <cell r="G5">
            <v>0.87597330798353878</v>
          </cell>
        </row>
        <row r="6">
          <cell r="G6">
            <v>0.87040665917283933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mice_MNAR-determ"/>
    </sheetNames>
    <sheetDataSet>
      <sheetData sheetId="0">
        <row r="2">
          <cell r="G2">
            <v>0.82951253016371496</v>
          </cell>
        </row>
        <row r="4">
          <cell r="G4">
            <v>0.89168089249574889</v>
          </cell>
        </row>
        <row r="5">
          <cell r="G5">
            <v>0.88296336773423967</v>
          </cell>
        </row>
        <row r="6">
          <cell r="G6">
            <v>0.87809218831467106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softimpute_MNAR"/>
    </sheetNames>
    <sheetDataSet>
      <sheetData sheetId="0">
        <row r="2">
          <cell r="G2">
            <v>0.73918884994238687</v>
          </cell>
        </row>
        <row r="4">
          <cell r="G4">
            <v>0.75581533086008224</v>
          </cell>
        </row>
        <row r="5">
          <cell r="G5">
            <v>0.75324530745267471</v>
          </cell>
        </row>
        <row r="6">
          <cell r="G6">
            <v>0.75089460733333313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mice_MAR-correl"/>
    </sheetNames>
    <sheetDataSet>
      <sheetData sheetId="0">
        <row r="2">
          <cell r="G2">
            <v>0.15158490814325051</v>
          </cell>
        </row>
        <row r="4">
          <cell r="G4">
            <v>0.1381472965435685</v>
          </cell>
        </row>
        <row r="5">
          <cell r="G5">
            <v>0.13994520698340251</v>
          </cell>
        </row>
        <row r="6">
          <cell r="G6">
            <v>0.14072844614522823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softimpute_MNAR-"/>
    </sheetNames>
    <sheetDataSet>
      <sheetData sheetId="0">
        <row r="2">
          <cell r="G2">
            <v>0.7516491245038579</v>
          </cell>
        </row>
        <row r="4">
          <cell r="G4">
            <v>0.77261396826308959</v>
          </cell>
        </row>
        <row r="5">
          <cell r="G5">
            <v>0.7663435757070689</v>
          </cell>
        </row>
        <row r="6">
          <cell r="G6">
            <v>0.76461644833781939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gain_MNAR-deter"/>
    </sheetNames>
    <sheetDataSet>
      <sheetData sheetId="0">
        <row r="2">
          <cell r="G2">
            <v>0.7715291646584358</v>
          </cell>
        </row>
        <row r="4">
          <cell r="G4">
            <v>0.83029524495473284</v>
          </cell>
        </row>
        <row r="5">
          <cell r="G5">
            <v>0.82856499909876558</v>
          </cell>
        </row>
        <row r="6">
          <cell r="G6">
            <v>0.8286528173662554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gain_MNAR-determ"/>
    </sheetNames>
    <sheetDataSet>
      <sheetData sheetId="0">
        <row r="2">
          <cell r="G2">
            <v>0.69011100485307031</v>
          </cell>
        </row>
        <row r="4">
          <cell r="G4">
            <v>0.84405500384726406</v>
          </cell>
        </row>
        <row r="5">
          <cell r="G5">
            <v>0.83536887748863742</v>
          </cell>
        </row>
        <row r="6">
          <cell r="G6">
            <v>0.82763420242828611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mice_MAR-correla"/>
    </sheetNames>
    <sheetDataSet>
      <sheetData sheetId="0">
        <row r="2">
          <cell r="G2">
            <v>0.1597154276275882</v>
          </cell>
        </row>
        <row r="4">
          <cell r="G4">
            <v>0.16018425063193484</v>
          </cell>
        </row>
        <row r="5">
          <cell r="G5">
            <v>0.15956184399293066</v>
          </cell>
        </row>
        <row r="6">
          <cell r="G6">
            <v>0.16076944282505551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softimpute_MAR-"/>
    </sheetNames>
    <sheetDataSet>
      <sheetData sheetId="0">
        <row r="2">
          <cell r="G2">
            <v>0.13308883053443518</v>
          </cell>
        </row>
        <row r="4">
          <cell r="G4">
            <v>0.12214895563070541</v>
          </cell>
        </row>
        <row r="5">
          <cell r="G5">
            <v>0.12362849113278009</v>
          </cell>
        </row>
        <row r="6">
          <cell r="G6">
            <v>0.12438208683402491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softimpute_MAR-c"/>
    </sheetNames>
    <sheetDataSet>
      <sheetData sheetId="0">
        <row r="2">
          <cell r="G2">
            <v>0.12994959475053555</v>
          </cell>
        </row>
        <row r="4">
          <cell r="G4">
            <v>0.12876528219892244</v>
          </cell>
        </row>
        <row r="5">
          <cell r="G5">
            <v>0.12833074686978332</v>
          </cell>
        </row>
        <row r="6">
          <cell r="G6">
            <v>0.12886776620669899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gain_MAR-correl"/>
    </sheetNames>
    <sheetDataSet>
      <sheetData sheetId="0">
        <row r="2">
          <cell r="G2">
            <v>0.19017876235537179</v>
          </cell>
        </row>
        <row r="4">
          <cell r="G4">
            <v>0.19221229510788376</v>
          </cell>
        </row>
        <row r="5">
          <cell r="G5">
            <v>0.19067106946473025</v>
          </cell>
        </row>
        <row r="6">
          <cell r="G6">
            <v>0.19350009189626557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gain_MAR-correla"/>
    </sheetNames>
    <sheetDataSet>
      <sheetData sheetId="0">
        <row r="2">
          <cell r="G2">
            <v>0.17309274514516931</v>
          </cell>
        </row>
        <row r="4">
          <cell r="G4">
            <v>0.17670164905169594</v>
          </cell>
        </row>
        <row r="5">
          <cell r="G5">
            <v>0.17578590138710759</v>
          </cell>
        </row>
        <row r="6">
          <cell r="G6">
            <v>0.17874416142235811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knn_MAR-correla"/>
    </sheetNames>
    <sheetDataSet>
      <sheetData sheetId="0">
        <row r="2">
          <cell r="G2">
            <v>0.87201938541015123</v>
          </cell>
        </row>
        <row r="4">
          <cell r="G4">
            <v>0.89355737506584432</v>
          </cell>
        </row>
        <row r="5">
          <cell r="G5">
            <v>0.89197615546090603</v>
          </cell>
        </row>
        <row r="6">
          <cell r="G6">
            <v>0.89070917326749033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workbookViewId="0">
      <selection activeCell="P2" sqref="P2"/>
    </sheetView>
  </sheetViews>
  <sheetFormatPr defaultRowHeight="14.4" x14ac:dyDescent="0.3"/>
  <cols>
    <col min="1" max="1" width="19.88671875" bestFit="1" customWidth="1"/>
    <col min="2" max="2" width="11" bestFit="1" customWidth="1"/>
    <col min="3" max="6" width="11.77734375" bestFit="1" customWidth="1"/>
    <col min="9" max="9" width="20.2187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</row>
    <row r="2" spans="1:16" x14ac:dyDescent="0.3">
      <c r="A2" t="s">
        <v>6</v>
      </c>
      <c r="B2" s="1">
        <v>5</v>
      </c>
      <c r="C2" s="1" t="s">
        <v>382</v>
      </c>
      <c r="D2" s="1" t="s">
        <v>383</v>
      </c>
      <c r="E2" s="1" t="s">
        <v>384</v>
      </c>
      <c r="F2" s="1" t="s">
        <v>385</v>
      </c>
      <c r="I2" t="s">
        <v>6</v>
      </c>
      <c r="J2" s="1">
        <v>5</v>
      </c>
      <c r="K2" s="1">
        <v>0.3</v>
      </c>
      <c r="L2" s="1">
        <v>0.26700000000000002</v>
      </c>
      <c r="M2" s="1">
        <v>0.3</v>
      </c>
      <c r="N2" s="1">
        <v>0.433</v>
      </c>
      <c r="P2">
        <f>AVERAGE(K2:N88)</f>
        <v>0.26569540229885064</v>
      </c>
    </row>
    <row r="3" spans="1:16" x14ac:dyDescent="0.3">
      <c r="A3" t="s">
        <v>6</v>
      </c>
      <c r="B3" s="1">
        <v>20</v>
      </c>
      <c r="C3" s="1" t="s">
        <v>386</v>
      </c>
      <c r="D3" s="1" t="s">
        <v>387</v>
      </c>
      <c r="E3" s="1" t="s">
        <v>388</v>
      </c>
      <c r="F3" s="1" t="s">
        <v>389</v>
      </c>
      <c r="I3" t="s">
        <v>6</v>
      </c>
      <c r="J3" s="1">
        <v>20</v>
      </c>
      <c r="K3" s="1">
        <v>0.34</v>
      </c>
      <c r="L3" s="1">
        <v>0.29299999999999998</v>
      </c>
      <c r="M3" s="1">
        <v>0.44</v>
      </c>
      <c r="N3" s="1">
        <v>0.48</v>
      </c>
    </row>
    <row r="4" spans="1:16" x14ac:dyDescent="0.3">
      <c r="A4" s="3" t="s">
        <v>6</v>
      </c>
      <c r="B4" s="4">
        <v>40</v>
      </c>
      <c r="C4" s="1" t="s">
        <v>390</v>
      </c>
      <c r="D4" s="1" t="s">
        <v>391</v>
      </c>
      <c r="E4" s="1" t="s">
        <v>392</v>
      </c>
      <c r="F4" s="1" t="s">
        <v>393</v>
      </c>
      <c r="I4" s="3" t="s">
        <v>6</v>
      </c>
      <c r="J4" s="4">
        <v>40</v>
      </c>
      <c r="K4" s="1">
        <v>0.47399999999999998</v>
      </c>
      <c r="L4" s="1">
        <v>0.41799999999999998</v>
      </c>
      <c r="M4" s="1">
        <v>0.48799999999999999</v>
      </c>
      <c r="N4" s="1">
        <v>0.50900000000000001</v>
      </c>
    </row>
    <row r="5" spans="1:16" x14ac:dyDescent="0.3">
      <c r="A5" t="s">
        <v>7</v>
      </c>
      <c r="B5" s="1">
        <v>5</v>
      </c>
      <c r="C5" s="1" t="s">
        <v>394</v>
      </c>
      <c r="D5" s="1" t="s">
        <v>395</v>
      </c>
      <c r="E5" s="1" t="s">
        <v>396</v>
      </c>
      <c r="F5" s="1" t="s">
        <v>397</v>
      </c>
      <c r="I5" t="s">
        <v>7</v>
      </c>
      <c r="J5" s="1">
        <v>5</v>
      </c>
      <c r="K5" s="1">
        <v>0.32500000000000001</v>
      </c>
      <c r="L5" s="1">
        <v>0.20399999999999999</v>
      </c>
      <c r="M5" s="1">
        <v>0.25</v>
      </c>
      <c r="N5" s="1">
        <v>0.61899999999999999</v>
      </c>
    </row>
    <row r="6" spans="1:16" x14ac:dyDescent="0.3">
      <c r="A6" t="s">
        <v>7</v>
      </c>
      <c r="B6" s="1">
        <v>20</v>
      </c>
      <c r="C6" s="1" t="s">
        <v>398</v>
      </c>
      <c r="D6" s="1" t="s">
        <v>399</v>
      </c>
      <c r="E6" s="1" t="s">
        <v>400</v>
      </c>
      <c r="F6" s="1" t="s">
        <v>401</v>
      </c>
      <c r="I6" t="s">
        <v>7</v>
      </c>
      <c r="J6" s="1">
        <v>20</v>
      </c>
      <c r="K6" s="1">
        <v>0.28599999999999998</v>
      </c>
      <c r="L6" s="1">
        <v>0.34</v>
      </c>
      <c r="M6" s="1">
        <v>0.37</v>
      </c>
      <c r="N6" s="1">
        <v>0.52400000000000002</v>
      </c>
    </row>
    <row r="7" spans="1:16" x14ac:dyDescent="0.3">
      <c r="A7" s="3" t="s">
        <v>7</v>
      </c>
      <c r="B7" s="4">
        <v>40</v>
      </c>
      <c r="C7" s="1" t="s">
        <v>402</v>
      </c>
      <c r="D7" s="1" t="s">
        <v>403</v>
      </c>
      <c r="E7" s="1" t="s">
        <v>404</v>
      </c>
      <c r="F7" s="1" t="s">
        <v>405</v>
      </c>
      <c r="I7" s="3" t="s">
        <v>7</v>
      </c>
      <c r="J7" s="4">
        <v>40</v>
      </c>
      <c r="K7" s="1">
        <v>0.28100000000000003</v>
      </c>
      <c r="L7" s="1">
        <v>0.35199999999999998</v>
      </c>
      <c r="M7" s="1">
        <v>0.372</v>
      </c>
      <c r="N7" s="1">
        <v>0.499</v>
      </c>
    </row>
    <row r="8" spans="1:16" x14ac:dyDescent="0.3">
      <c r="A8" t="s">
        <v>8</v>
      </c>
      <c r="B8" s="1">
        <v>5</v>
      </c>
      <c r="C8" s="1" t="s">
        <v>406</v>
      </c>
      <c r="D8" s="1" t="s">
        <v>407</v>
      </c>
      <c r="E8" s="1" t="s">
        <v>408</v>
      </c>
      <c r="F8" s="1" t="s">
        <v>409</v>
      </c>
      <c r="I8" t="s">
        <v>8</v>
      </c>
      <c r="J8" s="1">
        <v>5</v>
      </c>
      <c r="K8" s="1">
        <v>0.217</v>
      </c>
      <c r="L8" s="1">
        <v>0.124</v>
      </c>
      <c r="M8" s="1">
        <v>0.21099999999999999</v>
      </c>
      <c r="N8" s="1">
        <v>0.45500000000000002</v>
      </c>
    </row>
    <row r="9" spans="1:16" x14ac:dyDescent="0.3">
      <c r="A9" t="s">
        <v>8</v>
      </c>
      <c r="B9" s="1">
        <v>20</v>
      </c>
      <c r="C9" s="1" t="s">
        <v>410</v>
      </c>
      <c r="D9" s="1" t="s">
        <v>411</v>
      </c>
      <c r="E9" s="1" t="s">
        <v>412</v>
      </c>
      <c r="F9" s="1" t="s">
        <v>413</v>
      </c>
      <c r="I9" t="s">
        <v>8</v>
      </c>
      <c r="J9" s="1">
        <v>20</v>
      </c>
      <c r="K9" s="1">
        <v>0.23799999999999999</v>
      </c>
      <c r="L9" s="1">
        <v>0.19500000000000001</v>
      </c>
      <c r="M9" s="1">
        <v>0.24299999999999999</v>
      </c>
      <c r="N9" s="1">
        <v>0.51</v>
      </c>
    </row>
    <row r="10" spans="1:16" x14ac:dyDescent="0.3">
      <c r="A10" s="3" t="s">
        <v>8</v>
      </c>
      <c r="B10" s="4">
        <v>40</v>
      </c>
      <c r="C10" s="1" t="s">
        <v>414</v>
      </c>
      <c r="D10" s="1" t="s">
        <v>415</v>
      </c>
      <c r="E10" s="1" t="s">
        <v>416</v>
      </c>
      <c r="F10" s="1" t="s">
        <v>417</v>
      </c>
      <c r="I10" s="3" t="s">
        <v>8</v>
      </c>
      <c r="J10" s="4">
        <v>40</v>
      </c>
      <c r="K10" s="1">
        <v>0.29499999999999998</v>
      </c>
      <c r="L10" s="1">
        <v>0.35199999999999998</v>
      </c>
      <c r="M10" s="1">
        <v>0.28299999999999997</v>
      </c>
      <c r="N10" s="1">
        <v>0.51100000000000001</v>
      </c>
    </row>
    <row r="11" spans="1:16" x14ac:dyDescent="0.3">
      <c r="A11" t="s">
        <v>9</v>
      </c>
      <c r="B11" s="1">
        <v>5</v>
      </c>
      <c r="C11" s="1" t="s">
        <v>418</v>
      </c>
      <c r="D11" s="1" t="s">
        <v>419</v>
      </c>
      <c r="E11" s="1" t="s">
        <v>420</v>
      </c>
      <c r="F11" s="1" t="s">
        <v>421</v>
      </c>
      <c r="I11" t="s">
        <v>9</v>
      </c>
      <c r="J11" s="1">
        <v>5</v>
      </c>
      <c r="K11" s="1">
        <v>0.30199999999999999</v>
      </c>
      <c r="L11" s="1">
        <v>0.14199999999999999</v>
      </c>
      <c r="M11" s="1">
        <v>0.32800000000000001</v>
      </c>
      <c r="N11" s="1">
        <v>0.45300000000000001</v>
      </c>
    </row>
    <row r="12" spans="1:16" x14ac:dyDescent="0.3">
      <c r="A12" t="s">
        <v>9</v>
      </c>
      <c r="B12" s="1">
        <v>20</v>
      </c>
      <c r="C12" s="1" t="s">
        <v>422</v>
      </c>
      <c r="D12" s="1" t="s">
        <v>423</v>
      </c>
      <c r="E12" s="1" t="s">
        <v>424</v>
      </c>
      <c r="F12" s="1" t="s">
        <v>425</v>
      </c>
      <c r="I12" t="s">
        <v>9</v>
      </c>
      <c r="J12" s="1">
        <v>20</v>
      </c>
      <c r="K12" s="1">
        <v>0.34899999999999998</v>
      </c>
      <c r="L12" s="1">
        <v>0.28599999999999998</v>
      </c>
      <c r="M12" s="1">
        <v>0.35099999999999998</v>
      </c>
      <c r="N12" s="1">
        <v>0.45700000000000002</v>
      </c>
    </row>
    <row r="13" spans="1:16" x14ac:dyDescent="0.3">
      <c r="A13" s="3" t="s">
        <v>9</v>
      </c>
      <c r="B13" s="4">
        <v>40</v>
      </c>
      <c r="C13" s="1" t="s">
        <v>426</v>
      </c>
      <c r="D13" s="1" t="s">
        <v>427</v>
      </c>
      <c r="E13" s="1" t="s">
        <v>428</v>
      </c>
      <c r="F13" s="1" t="s">
        <v>429</v>
      </c>
      <c r="I13" s="3" t="s">
        <v>9</v>
      </c>
      <c r="J13" s="4">
        <v>40</v>
      </c>
      <c r="K13" s="1">
        <v>0.34</v>
      </c>
      <c r="L13" s="1">
        <v>0.35699999999999998</v>
      </c>
      <c r="M13" s="1">
        <v>0.436</v>
      </c>
      <c r="N13" s="1">
        <v>0.5</v>
      </c>
    </row>
    <row r="14" spans="1:16" x14ac:dyDescent="0.3">
      <c r="A14" t="s">
        <v>10</v>
      </c>
      <c r="B14" s="1">
        <v>5</v>
      </c>
      <c r="C14" s="1" t="s">
        <v>430</v>
      </c>
      <c r="D14" s="1" t="s">
        <v>431</v>
      </c>
      <c r="E14" s="1" t="s">
        <v>432</v>
      </c>
      <c r="F14" s="1" t="s">
        <v>433</v>
      </c>
      <c r="I14" t="s">
        <v>10</v>
      </c>
      <c r="J14" s="1">
        <v>5</v>
      </c>
      <c r="K14" s="1">
        <v>0.157</v>
      </c>
      <c r="L14" s="1">
        <v>0.186</v>
      </c>
      <c r="M14" s="1">
        <v>0.217</v>
      </c>
      <c r="N14" s="1">
        <v>0.42199999999999999</v>
      </c>
    </row>
    <row r="15" spans="1:16" x14ac:dyDescent="0.3">
      <c r="A15" t="s">
        <v>10</v>
      </c>
      <c r="B15" s="1">
        <v>20</v>
      </c>
      <c r="C15" s="1" t="s">
        <v>434</v>
      </c>
      <c r="D15" s="1" t="s">
        <v>435</v>
      </c>
      <c r="E15" s="1" t="s">
        <v>436</v>
      </c>
      <c r="F15" s="1" t="s">
        <v>437</v>
      </c>
      <c r="I15" t="s">
        <v>10</v>
      </c>
      <c r="J15" s="1">
        <v>20</v>
      </c>
      <c r="K15" s="1">
        <v>0.19600000000000001</v>
      </c>
      <c r="L15" s="1">
        <v>0.20899999999999999</v>
      </c>
      <c r="M15" s="1">
        <v>0.221</v>
      </c>
      <c r="N15" s="1">
        <v>0.35899999999999999</v>
      </c>
    </row>
    <row r="16" spans="1:16" x14ac:dyDescent="0.3">
      <c r="A16" s="3" t="s">
        <v>10</v>
      </c>
      <c r="B16" s="4">
        <v>40</v>
      </c>
      <c r="C16" s="1" t="s">
        <v>438</v>
      </c>
      <c r="D16" s="1" t="s">
        <v>439</v>
      </c>
      <c r="E16" s="1" t="s">
        <v>440</v>
      </c>
      <c r="F16" s="1" t="s">
        <v>441</v>
      </c>
      <c r="I16" s="3" t="s">
        <v>10</v>
      </c>
      <c r="J16" s="4">
        <v>40</v>
      </c>
      <c r="K16" s="1">
        <v>0.216</v>
      </c>
      <c r="L16" s="1">
        <v>0.28000000000000003</v>
      </c>
      <c r="M16" s="1">
        <v>0.22700000000000001</v>
      </c>
      <c r="N16" s="1">
        <v>0.56000000000000005</v>
      </c>
    </row>
    <row r="17" spans="1:14" x14ac:dyDescent="0.3">
      <c r="A17" t="s">
        <v>11</v>
      </c>
      <c r="B17" s="1">
        <v>5</v>
      </c>
      <c r="C17" s="1" t="s">
        <v>442</v>
      </c>
      <c r="D17" s="1" t="s">
        <v>443</v>
      </c>
      <c r="E17" s="1" t="s">
        <v>444</v>
      </c>
      <c r="F17" s="1" t="s">
        <v>445</v>
      </c>
      <c r="I17" t="s">
        <v>11</v>
      </c>
      <c r="J17" s="1">
        <v>5</v>
      </c>
      <c r="K17" s="1">
        <v>6.4000000000000001E-2</v>
      </c>
      <c r="L17" s="1">
        <v>6.4000000000000001E-2</v>
      </c>
      <c r="M17" s="1">
        <v>9.2999999999999999E-2</v>
      </c>
      <c r="N17" s="1">
        <v>0.48499999999999999</v>
      </c>
    </row>
    <row r="18" spans="1:14" x14ac:dyDescent="0.3">
      <c r="A18" t="s">
        <v>11</v>
      </c>
      <c r="B18" s="1">
        <v>20</v>
      </c>
      <c r="C18" s="1" t="s">
        <v>446</v>
      </c>
      <c r="D18" s="1" t="s">
        <v>447</v>
      </c>
      <c r="E18" s="1" t="s">
        <v>448</v>
      </c>
      <c r="F18" s="1" t="s">
        <v>449</v>
      </c>
      <c r="I18" t="s">
        <v>11</v>
      </c>
      <c r="J18" s="1">
        <v>20</v>
      </c>
      <c r="K18" s="1">
        <v>8.2000000000000003E-2</v>
      </c>
      <c r="L18" s="1">
        <v>5.8000000000000003E-2</v>
      </c>
      <c r="M18" s="1">
        <v>9.9000000000000005E-2</v>
      </c>
      <c r="N18" s="1">
        <v>0.45100000000000001</v>
      </c>
    </row>
    <row r="19" spans="1:14" x14ac:dyDescent="0.3">
      <c r="A19" s="3" t="s">
        <v>11</v>
      </c>
      <c r="B19" s="4">
        <v>40</v>
      </c>
      <c r="C19" s="1" t="s">
        <v>450</v>
      </c>
      <c r="D19" s="1" t="s">
        <v>451</v>
      </c>
      <c r="E19" s="1" t="s">
        <v>452</v>
      </c>
      <c r="F19" s="1" t="s">
        <v>453</v>
      </c>
      <c r="I19" s="3" t="s">
        <v>11</v>
      </c>
      <c r="J19" s="4">
        <v>40</v>
      </c>
      <c r="K19" s="1">
        <v>9.8000000000000004E-2</v>
      </c>
      <c r="L19" s="1">
        <v>7.0999999999999994E-2</v>
      </c>
      <c r="M19" s="1">
        <v>0.13</v>
      </c>
      <c r="N19" s="1">
        <v>0.45100000000000001</v>
      </c>
    </row>
    <row r="20" spans="1:14" x14ac:dyDescent="0.3">
      <c r="A20" t="s">
        <v>12</v>
      </c>
      <c r="B20" s="1">
        <v>5</v>
      </c>
      <c r="C20" s="1" t="s">
        <v>454</v>
      </c>
      <c r="D20" s="1" t="s">
        <v>455</v>
      </c>
      <c r="E20" s="1" t="s">
        <v>456</v>
      </c>
      <c r="F20" s="1" t="s">
        <v>457</v>
      </c>
      <c r="I20" t="s">
        <v>12</v>
      </c>
      <c r="J20" s="1">
        <v>5</v>
      </c>
      <c r="K20" s="1">
        <v>0.19400000000000001</v>
      </c>
      <c r="L20" s="1">
        <v>0.17799999999999999</v>
      </c>
      <c r="M20" s="1">
        <v>0.35</v>
      </c>
      <c r="N20" s="1">
        <v>0.498</v>
      </c>
    </row>
    <row r="21" spans="1:14" x14ac:dyDescent="0.3">
      <c r="A21" t="s">
        <v>12</v>
      </c>
      <c r="B21" s="1">
        <v>20</v>
      </c>
      <c r="C21" s="1" t="s">
        <v>458</v>
      </c>
      <c r="D21" s="1" t="s">
        <v>459</v>
      </c>
      <c r="E21" s="1" t="s">
        <v>460</v>
      </c>
      <c r="F21" s="1" t="s">
        <v>461</v>
      </c>
      <c r="I21" t="s">
        <v>12</v>
      </c>
      <c r="J21" s="1">
        <v>20</v>
      </c>
      <c r="K21" s="1">
        <v>0.19700000000000001</v>
      </c>
      <c r="L21" s="1">
        <v>0.17899999999999999</v>
      </c>
      <c r="M21" s="1">
        <v>0.34799999999999998</v>
      </c>
      <c r="N21" s="1">
        <v>0.33300000000000002</v>
      </c>
    </row>
    <row r="22" spans="1:14" x14ac:dyDescent="0.3">
      <c r="A22" s="3" t="s">
        <v>12</v>
      </c>
      <c r="B22" s="4">
        <v>40</v>
      </c>
      <c r="C22" s="1" t="s">
        <v>462</v>
      </c>
      <c r="D22" s="1" t="s">
        <v>463</v>
      </c>
      <c r="E22" s="1" t="s">
        <v>464</v>
      </c>
      <c r="F22" s="1" t="s">
        <v>465</v>
      </c>
      <c r="I22" s="3" t="s">
        <v>12</v>
      </c>
      <c r="J22" s="4">
        <v>40</v>
      </c>
      <c r="K22" s="1">
        <v>0.218</v>
      </c>
      <c r="L22" s="1">
        <v>0.26500000000000001</v>
      </c>
      <c r="M22" s="1">
        <v>0.41199999999999998</v>
      </c>
      <c r="N22" s="1">
        <v>0.504</v>
      </c>
    </row>
    <row r="23" spans="1:14" x14ac:dyDescent="0.3">
      <c r="A23" t="s">
        <v>13</v>
      </c>
      <c r="B23" s="1">
        <v>5</v>
      </c>
      <c r="C23" s="1" t="s">
        <v>466</v>
      </c>
      <c r="D23" s="1" t="s">
        <v>467</v>
      </c>
      <c r="E23" s="1" t="s">
        <v>468</v>
      </c>
      <c r="F23" s="1" t="s">
        <v>469</v>
      </c>
      <c r="I23" t="s">
        <v>13</v>
      </c>
      <c r="J23" s="1">
        <v>5</v>
      </c>
      <c r="K23" s="1">
        <v>5.1999999999999998E-2</v>
      </c>
      <c r="L23" s="1">
        <v>0.04</v>
      </c>
      <c r="M23" s="1">
        <v>0.13200000000000001</v>
      </c>
      <c r="N23" s="1">
        <v>0.30199999999999999</v>
      </c>
    </row>
    <row r="24" spans="1:14" x14ac:dyDescent="0.3">
      <c r="A24" t="s">
        <v>13</v>
      </c>
      <c r="B24" s="1">
        <v>20</v>
      </c>
      <c r="C24" s="1" t="s">
        <v>470</v>
      </c>
      <c r="D24" s="1" t="s">
        <v>471</v>
      </c>
      <c r="E24" s="1" t="s">
        <v>472</v>
      </c>
      <c r="F24" s="1" t="s">
        <v>473</v>
      </c>
      <c r="I24" t="s">
        <v>13</v>
      </c>
      <c r="J24" s="1">
        <v>20</v>
      </c>
      <c r="K24" s="1">
        <v>5.8999999999999997E-2</v>
      </c>
      <c r="L24" s="1">
        <v>3.3000000000000002E-2</v>
      </c>
      <c r="M24" s="1">
        <v>0.14799999999999999</v>
      </c>
      <c r="N24" s="1">
        <v>0.40799999999999997</v>
      </c>
    </row>
    <row r="25" spans="1:14" x14ac:dyDescent="0.3">
      <c r="A25" s="3" t="s">
        <v>13</v>
      </c>
      <c r="B25" s="4">
        <v>40</v>
      </c>
      <c r="C25" s="1" t="s">
        <v>474</v>
      </c>
      <c r="D25" s="1" t="s">
        <v>475</v>
      </c>
      <c r="E25" s="1" t="s">
        <v>476</v>
      </c>
      <c r="F25" s="1" t="s">
        <v>477</v>
      </c>
      <c r="I25" s="3" t="s">
        <v>13</v>
      </c>
      <c r="J25" s="4">
        <v>40</v>
      </c>
      <c r="K25" s="1">
        <v>0.1</v>
      </c>
      <c r="L25" s="1">
        <v>0.06</v>
      </c>
      <c r="M25" s="1">
        <v>0.16700000000000001</v>
      </c>
      <c r="N25" s="1">
        <v>0.4</v>
      </c>
    </row>
    <row r="26" spans="1:14" x14ac:dyDescent="0.3">
      <c r="A26" t="s">
        <v>14</v>
      </c>
      <c r="B26" s="1">
        <v>5</v>
      </c>
      <c r="C26" s="1" t="s">
        <v>478</v>
      </c>
      <c r="D26" s="1" t="s">
        <v>479</v>
      </c>
      <c r="E26" s="1" t="s">
        <v>480</v>
      </c>
      <c r="F26" s="1" t="s">
        <v>481</v>
      </c>
      <c r="I26" t="s">
        <v>14</v>
      </c>
      <c r="J26" s="1">
        <v>5</v>
      </c>
      <c r="K26" s="1">
        <v>0.25600000000000001</v>
      </c>
      <c r="L26" s="1">
        <v>0.189</v>
      </c>
      <c r="M26" s="1">
        <v>0.255</v>
      </c>
      <c r="N26" s="1">
        <v>0.57099999999999995</v>
      </c>
    </row>
    <row r="27" spans="1:14" x14ac:dyDescent="0.3">
      <c r="A27" t="s">
        <v>14</v>
      </c>
      <c r="B27" s="1">
        <v>20</v>
      </c>
      <c r="C27" s="1" t="s">
        <v>482</v>
      </c>
      <c r="D27" s="1" t="s">
        <v>483</v>
      </c>
      <c r="E27" s="1" t="s">
        <v>484</v>
      </c>
      <c r="F27" s="1" t="s">
        <v>485</v>
      </c>
      <c r="I27" t="s">
        <v>14</v>
      </c>
      <c r="J27" s="1">
        <v>20</v>
      </c>
      <c r="K27" s="1">
        <v>0.247</v>
      </c>
      <c r="L27" s="1">
        <v>0.26100000000000001</v>
      </c>
      <c r="M27" s="1">
        <v>0.28100000000000003</v>
      </c>
      <c r="N27" s="1">
        <v>0.56200000000000006</v>
      </c>
    </row>
    <row r="28" spans="1:14" x14ac:dyDescent="0.3">
      <c r="A28" s="3" t="s">
        <v>14</v>
      </c>
      <c r="B28" s="4">
        <v>40</v>
      </c>
      <c r="C28" s="1" t="s">
        <v>486</v>
      </c>
      <c r="D28" s="1" t="s">
        <v>487</v>
      </c>
      <c r="E28" s="1" t="s">
        <v>488</v>
      </c>
      <c r="F28" s="1" t="s">
        <v>489</v>
      </c>
      <c r="I28" s="3" t="s">
        <v>14</v>
      </c>
      <c r="J28" s="4">
        <v>40</v>
      </c>
      <c r="K28" s="1">
        <v>0.20699999999999999</v>
      </c>
      <c r="L28" s="1">
        <v>0.255</v>
      </c>
      <c r="M28" s="1">
        <v>0.28100000000000003</v>
      </c>
      <c r="N28" s="1">
        <v>0.372</v>
      </c>
    </row>
    <row r="29" spans="1:14" x14ac:dyDescent="0.3">
      <c r="A29" t="s">
        <v>15</v>
      </c>
      <c r="B29" s="1">
        <v>5</v>
      </c>
      <c r="C29" s="1" t="s">
        <v>490</v>
      </c>
      <c r="D29" s="1" t="s">
        <v>491</v>
      </c>
      <c r="E29" s="1" t="s">
        <v>492</v>
      </c>
      <c r="F29" s="1" t="s">
        <v>493</v>
      </c>
      <c r="I29" t="s">
        <v>15</v>
      </c>
      <c r="J29" s="1">
        <v>5</v>
      </c>
      <c r="K29" s="1">
        <v>0.26</v>
      </c>
      <c r="L29" s="1">
        <v>0.246</v>
      </c>
      <c r="M29" s="1">
        <v>0.40899999999999997</v>
      </c>
      <c r="N29" s="1">
        <v>0.40400000000000003</v>
      </c>
    </row>
    <row r="30" spans="1:14" x14ac:dyDescent="0.3">
      <c r="A30" t="s">
        <v>15</v>
      </c>
      <c r="B30" s="1">
        <v>20</v>
      </c>
      <c r="C30" s="1" t="s">
        <v>494</v>
      </c>
      <c r="D30" s="1" t="s">
        <v>495</v>
      </c>
      <c r="E30" s="1" t="s">
        <v>496</v>
      </c>
      <c r="F30" s="1" t="s">
        <v>497</v>
      </c>
      <c r="I30" t="s">
        <v>15</v>
      </c>
      <c r="J30" s="1">
        <v>20</v>
      </c>
      <c r="K30" s="1">
        <v>0.28999999999999998</v>
      </c>
      <c r="L30" s="1">
        <v>0.25800000000000001</v>
      </c>
      <c r="M30" s="1">
        <v>0.33500000000000002</v>
      </c>
      <c r="N30" s="1">
        <v>0.46400000000000002</v>
      </c>
    </row>
    <row r="31" spans="1:14" x14ac:dyDescent="0.3">
      <c r="A31" s="3" t="s">
        <v>15</v>
      </c>
      <c r="B31" s="4">
        <v>40</v>
      </c>
      <c r="C31" s="1" t="s">
        <v>498</v>
      </c>
      <c r="D31" s="1" t="s">
        <v>499</v>
      </c>
      <c r="E31" s="1" t="s">
        <v>500</v>
      </c>
      <c r="F31" s="1" t="s">
        <v>501</v>
      </c>
      <c r="I31" s="3" t="s">
        <v>15</v>
      </c>
      <c r="J31" s="4">
        <v>40</v>
      </c>
      <c r="K31" s="1">
        <v>0.27800000000000002</v>
      </c>
      <c r="L31" s="1">
        <v>0.59899999999999998</v>
      </c>
      <c r="M31" s="1">
        <v>0.29299999999999998</v>
      </c>
      <c r="N31" s="1">
        <v>0.52400000000000002</v>
      </c>
    </row>
    <row r="32" spans="1:14" x14ac:dyDescent="0.3">
      <c r="A32" t="s">
        <v>16</v>
      </c>
      <c r="B32" s="1">
        <v>5</v>
      </c>
      <c r="C32" s="1" t="s">
        <v>502</v>
      </c>
      <c r="D32" s="1" t="s">
        <v>503</v>
      </c>
      <c r="E32" s="1" t="s">
        <v>504</v>
      </c>
      <c r="F32" s="1" t="s">
        <v>505</v>
      </c>
      <c r="I32" t="s">
        <v>16</v>
      </c>
      <c r="J32" s="1">
        <v>5</v>
      </c>
      <c r="K32" s="1">
        <v>0.17199999999999999</v>
      </c>
      <c r="L32" s="1">
        <v>0.124</v>
      </c>
      <c r="M32" s="1">
        <v>0.223</v>
      </c>
      <c r="N32" s="1">
        <v>0.39</v>
      </c>
    </row>
    <row r="33" spans="1:14" x14ac:dyDescent="0.3">
      <c r="A33" t="s">
        <v>16</v>
      </c>
      <c r="B33" s="1">
        <v>20</v>
      </c>
      <c r="C33" s="1" t="s">
        <v>506</v>
      </c>
      <c r="D33" s="1" t="s">
        <v>507</v>
      </c>
      <c r="E33" s="1" t="s">
        <v>508</v>
      </c>
      <c r="F33" s="1" t="s">
        <v>509</v>
      </c>
      <c r="I33" t="s">
        <v>16</v>
      </c>
      <c r="J33" s="1">
        <v>20</v>
      </c>
      <c r="K33" s="1">
        <v>0.16400000000000001</v>
      </c>
      <c r="L33" s="1">
        <v>0.13</v>
      </c>
      <c r="M33" s="1">
        <v>0.22800000000000001</v>
      </c>
      <c r="N33" s="1">
        <v>0.377</v>
      </c>
    </row>
    <row r="34" spans="1:14" x14ac:dyDescent="0.3">
      <c r="A34" s="3" t="s">
        <v>16</v>
      </c>
      <c r="B34" s="4">
        <v>40</v>
      </c>
      <c r="C34" s="1" t="s">
        <v>510</v>
      </c>
      <c r="D34" s="1" t="s">
        <v>511</v>
      </c>
      <c r="E34" s="1" t="s">
        <v>512</v>
      </c>
      <c r="F34" s="1" t="s">
        <v>513</v>
      </c>
      <c r="I34" s="3" t="s">
        <v>16</v>
      </c>
      <c r="J34" s="4">
        <v>40</v>
      </c>
      <c r="K34" s="1">
        <v>0.188</v>
      </c>
      <c r="L34" s="1">
        <v>0.251</v>
      </c>
      <c r="M34" s="1">
        <v>0.23899999999999999</v>
      </c>
      <c r="N34" s="1">
        <v>0.437</v>
      </c>
    </row>
    <row r="35" spans="1:14" x14ac:dyDescent="0.3">
      <c r="A35" t="s">
        <v>17</v>
      </c>
      <c r="B35" s="1">
        <v>5</v>
      </c>
      <c r="C35" s="1" t="s">
        <v>514</v>
      </c>
      <c r="D35" s="1" t="s">
        <v>515</v>
      </c>
      <c r="E35" s="1" t="s">
        <v>516</v>
      </c>
      <c r="F35" s="1" t="s">
        <v>517</v>
      </c>
      <c r="I35" t="s">
        <v>17</v>
      </c>
      <c r="J35" s="1">
        <v>5</v>
      </c>
      <c r="K35" s="1">
        <v>0.17599999999999999</v>
      </c>
      <c r="L35" s="1">
        <v>0.14399999999999999</v>
      </c>
      <c r="M35" s="1">
        <v>0.219</v>
      </c>
      <c r="N35" s="1">
        <v>0.224</v>
      </c>
    </row>
    <row r="36" spans="1:14" x14ac:dyDescent="0.3">
      <c r="A36" t="s">
        <v>17</v>
      </c>
      <c r="B36" s="1">
        <v>20</v>
      </c>
      <c r="C36" s="1" t="s">
        <v>518</v>
      </c>
      <c r="D36" s="1" t="s">
        <v>519</v>
      </c>
      <c r="E36" s="1" t="s">
        <v>520</v>
      </c>
      <c r="F36" s="1" t="s">
        <v>521</v>
      </c>
      <c r="I36" t="s">
        <v>17</v>
      </c>
      <c r="J36" s="1">
        <v>20</v>
      </c>
      <c r="K36" s="1">
        <v>0.14699999999999999</v>
      </c>
      <c r="L36" s="1">
        <v>0.14399999999999999</v>
      </c>
      <c r="M36" s="1">
        <v>0.20100000000000001</v>
      </c>
      <c r="N36" s="1">
        <v>0.441</v>
      </c>
    </row>
    <row r="37" spans="1:14" x14ac:dyDescent="0.3">
      <c r="A37" s="3" t="s">
        <v>17</v>
      </c>
      <c r="B37" s="4">
        <v>40</v>
      </c>
      <c r="C37" s="1" t="s">
        <v>522</v>
      </c>
      <c r="D37" s="1" t="s">
        <v>523</v>
      </c>
      <c r="E37" s="1" t="s">
        <v>524</v>
      </c>
      <c r="F37" s="1" t="s">
        <v>525</v>
      </c>
      <c r="I37" s="3" t="s">
        <v>17</v>
      </c>
      <c r="J37" s="4">
        <v>40</v>
      </c>
      <c r="K37" s="1">
        <v>0.16700000000000001</v>
      </c>
      <c r="L37" s="1">
        <v>0.153</v>
      </c>
      <c r="M37" s="1">
        <v>0.222</v>
      </c>
      <c r="N37" s="1">
        <v>0.3</v>
      </c>
    </row>
    <row r="38" spans="1:14" x14ac:dyDescent="0.3">
      <c r="A38" t="s">
        <v>18</v>
      </c>
      <c r="B38" s="1">
        <v>5</v>
      </c>
      <c r="C38" s="1" t="s">
        <v>526</v>
      </c>
      <c r="D38" s="1" t="s">
        <v>527</v>
      </c>
      <c r="E38" s="1" t="s">
        <v>528</v>
      </c>
      <c r="F38" s="1" t="s">
        <v>529</v>
      </c>
      <c r="I38" t="s">
        <v>18</v>
      </c>
      <c r="J38" s="1">
        <v>5</v>
      </c>
      <c r="K38" s="1">
        <v>0.32300000000000001</v>
      </c>
      <c r="L38" s="1">
        <v>0.308</v>
      </c>
      <c r="M38" s="1">
        <v>0.317</v>
      </c>
      <c r="N38" s="1">
        <v>0.35199999999999998</v>
      </c>
    </row>
    <row r="39" spans="1:14" x14ac:dyDescent="0.3">
      <c r="A39" t="s">
        <v>18</v>
      </c>
      <c r="B39" s="1">
        <v>20</v>
      </c>
      <c r="C39" s="1" t="s">
        <v>530</v>
      </c>
      <c r="D39" s="1" t="s">
        <v>531</v>
      </c>
      <c r="E39" s="1" t="s">
        <v>532</v>
      </c>
      <c r="F39" s="1" t="s">
        <v>533</v>
      </c>
      <c r="I39" t="s">
        <v>18</v>
      </c>
      <c r="J39" s="1">
        <v>20</v>
      </c>
      <c r="K39" s="1">
        <v>0.31900000000000001</v>
      </c>
      <c r="L39" s="1">
        <v>0.313</v>
      </c>
      <c r="M39" s="1">
        <v>0.32900000000000001</v>
      </c>
      <c r="N39" s="1">
        <v>0.35799999999999998</v>
      </c>
    </row>
    <row r="40" spans="1:14" x14ac:dyDescent="0.3">
      <c r="A40" s="3" t="s">
        <v>18</v>
      </c>
      <c r="B40" s="4">
        <v>40</v>
      </c>
      <c r="C40" s="1" t="s">
        <v>534</v>
      </c>
      <c r="D40" s="1" t="s">
        <v>535</v>
      </c>
      <c r="E40" s="1" t="s">
        <v>536</v>
      </c>
      <c r="F40" s="1" t="s">
        <v>537</v>
      </c>
      <c r="I40" s="3" t="s">
        <v>18</v>
      </c>
      <c r="J40" s="4">
        <v>40</v>
      </c>
      <c r="K40" s="1">
        <v>0.32400000000000001</v>
      </c>
      <c r="L40" s="1">
        <v>0.42499999999999999</v>
      </c>
      <c r="M40" s="1">
        <v>0.35199999999999998</v>
      </c>
      <c r="N40" s="1">
        <v>0.35</v>
      </c>
    </row>
    <row r="41" spans="1:14" x14ac:dyDescent="0.3">
      <c r="A41" t="s">
        <v>19</v>
      </c>
      <c r="B41" s="1">
        <v>5</v>
      </c>
      <c r="C41" s="1" t="s">
        <v>538</v>
      </c>
      <c r="D41" s="1" t="s">
        <v>539</v>
      </c>
      <c r="E41" s="1" t="s">
        <v>540</v>
      </c>
      <c r="F41" s="1" t="s">
        <v>541</v>
      </c>
      <c r="I41" t="s">
        <v>19</v>
      </c>
      <c r="J41" s="1">
        <v>5</v>
      </c>
      <c r="K41" s="1">
        <v>0.22700000000000001</v>
      </c>
      <c r="L41" s="1">
        <v>0.17799999999999999</v>
      </c>
      <c r="M41" s="1">
        <v>0.31</v>
      </c>
      <c r="N41" s="1">
        <v>0.38400000000000001</v>
      </c>
    </row>
    <row r="42" spans="1:14" x14ac:dyDescent="0.3">
      <c r="A42" t="s">
        <v>19</v>
      </c>
      <c r="B42" s="1">
        <v>20</v>
      </c>
      <c r="C42" s="1" t="s">
        <v>542</v>
      </c>
      <c r="D42" s="1" t="s">
        <v>543</v>
      </c>
      <c r="E42" s="1" t="s">
        <v>544</v>
      </c>
      <c r="F42" s="1" t="s">
        <v>545</v>
      </c>
      <c r="I42" t="s">
        <v>19</v>
      </c>
      <c r="J42" s="1">
        <v>20</v>
      </c>
      <c r="K42" s="1">
        <v>0.23</v>
      </c>
      <c r="L42" s="1">
        <v>0.24</v>
      </c>
      <c r="M42" s="1">
        <v>0.316</v>
      </c>
      <c r="N42" s="1">
        <v>0.41099999999999998</v>
      </c>
    </row>
    <row r="43" spans="1:14" x14ac:dyDescent="0.3">
      <c r="A43" s="3" t="s">
        <v>19</v>
      </c>
      <c r="B43" s="4">
        <v>40</v>
      </c>
      <c r="C43" s="1" t="s">
        <v>546</v>
      </c>
      <c r="D43" s="1" t="s">
        <v>547</v>
      </c>
      <c r="E43" s="1" t="s">
        <v>548</v>
      </c>
      <c r="F43" s="1" t="s">
        <v>549</v>
      </c>
      <c r="I43" s="3" t="s">
        <v>19</v>
      </c>
      <c r="J43" s="4">
        <v>40</v>
      </c>
      <c r="K43" s="1">
        <v>0.23200000000000001</v>
      </c>
      <c r="L43" s="1">
        <v>0.29699999999999999</v>
      </c>
      <c r="M43" s="1">
        <v>0.32500000000000001</v>
      </c>
      <c r="N43" s="1">
        <v>0.5</v>
      </c>
    </row>
    <row r="44" spans="1:14" x14ac:dyDescent="0.3">
      <c r="A44" t="s">
        <v>20</v>
      </c>
      <c r="B44" s="1">
        <v>5</v>
      </c>
      <c r="C44" s="1" t="s">
        <v>550</v>
      </c>
      <c r="D44" s="1" t="s">
        <v>551</v>
      </c>
      <c r="E44" s="1" t="s">
        <v>552</v>
      </c>
      <c r="F44" s="1" t="s">
        <v>553</v>
      </c>
      <c r="I44" t="s">
        <v>20</v>
      </c>
      <c r="J44" s="1">
        <v>5</v>
      </c>
      <c r="K44" s="1">
        <v>0.26500000000000001</v>
      </c>
      <c r="L44" s="1">
        <v>0.23300000000000001</v>
      </c>
      <c r="M44" s="1">
        <v>0.314</v>
      </c>
      <c r="N44" s="1">
        <v>0.53500000000000003</v>
      </c>
    </row>
    <row r="45" spans="1:14" x14ac:dyDescent="0.3">
      <c r="A45" t="s">
        <v>20</v>
      </c>
      <c r="B45" s="1">
        <v>20</v>
      </c>
      <c r="C45" s="1" t="s">
        <v>554</v>
      </c>
      <c r="D45" s="1" t="s">
        <v>555</v>
      </c>
      <c r="E45" s="1" t="s">
        <v>556</v>
      </c>
      <c r="F45" s="1" t="s">
        <v>557</v>
      </c>
      <c r="I45" t="s">
        <v>20</v>
      </c>
      <c r="J45" s="1">
        <v>20</v>
      </c>
      <c r="K45" s="1">
        <v>0.249</v>
      </c>
      <c r="L45" s="1">
        <v>0.35</v>
      </c>
      <c r="M45" s="1">
        <v>0.34599999999999997</v>
      </c>
      <c r="N45" s="1">
        <v>0.46</v>
      </c>
    </row>
    <row r="46" spans="1:14" x14ac:dyDescent="0.3">
      <c r="A46" s="3" t="s">
        <v>20</v>
      </c>
      <c r="B46" s="4">
        <v>40</v>
      </c>
      <c r="C46" s="1" t="s">
        <v>558</v>
      </c>
      <c r="D46" s="1" t="s">
        <v>559</v>
      </c>
      <c r="E46" s="1" t="s">
        <v>560</v>
      </c>
      <c r="F46" s="1" t="s">
        <v>561</v>
      </c>
      <c r="I46" s="3" t="s">
        <v>20</v>
      </c>
      <c r="J46" s="4">
        <v>40</v>
      </c>
      <c r="K46" s="1">
        <v>0.26700000000000002</v>
      </c>
      <c r="L46" s="1">
        <v>0.69899999999999995</v>
      </c>
      <c r="M46" s="1">
        <v>0.38500000000000001</v>
      </c>
      <c r="N46" s="1">
        <v>0.437</v>
      </c>
    </row>
    <row r="47" spans="1:14" x14ac:dyDescent="0.3">
      <c r="A47" t="s">
        <v>21</v>
      </c>
      <c r="B47" s="1">
        <v>5</v>
      </c>
      <c r="C47" s="1" t="s">
        <v>562</v>
      </c>
      <c r="D47" s="1" t="s">
        <v>563</v>
      </c>
      <c r="E47" s="1" t="s">
        <v>564</v>
      </c>
      <c r="F47" s="1" t="s">
        <v>565</v>
      </c>
      <c r="I47" t="s">
        <v>21</v>
      </c>
      <c r="J47" s="1">
        <v>5</v>
      </c>
      <c r="K47" s="1">
        <v>6.0999999999999999E-2</v>
      </c>
      <c r="L47" s="1">
        <v>4.7E-2</v>
      </c>
      <c r="M47" s="1">
        <v>0.17</v>
      </c>
      <c r="N47" s="1">
        <v>0.52</v>
      </c>
    </row>
    <row r="48" spans="1:14" x14ac:dyDescent="0.3">
      <c r="A48" t="s">
        <v>21</v>
      </c>
      <c r="B48" s="1">
        <v>20</v>
      </c>
      <c r="C48" s="1" t="s">
        <v>566</v>
      </c>
      <c r="D48" s="1" t="s">
        <v>567</v>
      </c>
      <c r="E48" s="1" t="s">
        <v>568</v>
      </c>
      <c r="F48" s="1" t="s">
        <v>569</v>
      </c>
      <c r="I48" t="s">
        <v>21</v>
      </c>
      <c r="J48" s="1">
        <v>20</v>
      </c>
      <c r="K48" s="1">
        <v>0.17599999999999999</v>
      </c>
      <c r="L48" s="1">
        <v>7.4999999999999997E-2</v>
      </c>
      <c r="M48" s="1">
        <v>0.28899999999999998</v>
      </c>
      <c r="N48" s="1">
        <v>0.61699999999999999</v>
      </c>
    </row>
    <row r="49" spans="1:14" x14ac:dyDescent="0.3">
      <c r="A49" s="3" t="s">
        <v>21</v>
      </c>
      <c r="B49" s="4">
        <v>40</v>
      </c>
      <c r="C49" s="1" t="s">
        <v>570</v>
      </c>
      <c r="D49" s="1" t="s">
        <v>571</v>
      </c>
      <c r="E49" s="1" t="s">
        <v>572</v>
      </c>
      <c r="F49" s="1" t="s">
        <v>573</v>
      </c>
      <c r="I49" s="3" t="s">
        <v>21</v>
      </c>
      <c r="J49" s="4">
        <v>40</v>
      </c>
      <c r="K49" s="1">
        <v>0.29099999999999998</v>
      </c>
      <c r="L49" s="1">
        <v>0.24099999999999999</v>
      </c>
      <c r="M49" s="1">
        <v>0.34200000000000003</v>
      </c>
      <c r="N49" s="1">
        <v>0.53800000000000003</v>
      </c>
    </row>
    <row r="50" spans="1:14" x14ac:dyDescent="0.3">
      <c r="A50" t="s">
        <v>22</v>
      </c>
      <c r="B50" s="1">
        <v>5</v>
      </c>
      <c r="C50" s="1" t="s">
        <v>574</v>
      </c>
      <c r="D50" s="1" t="s">
        <v>575</v>
      </c>
      <c r="E50" s="1" t="s">
        <v>576</v>
      </c>
      <c r="F50" s="1" t="s">
        <v>577</v>
      </c>
      <c r="I50" t="s">
        <v>22</v>
      </c>
      <c r="J50" s="1">
        <v>5</v>
      </c>
      <c r="K50" s="1">
        <v>7.9000000000000001E-2</v>
      </c>
      <c r="L50" s="1">
        <v>4.8000000000000001E-2</v>
      </c>
      <c r="M50" s="1">
        <v>0.13500000000000001</v>
      </c>
      <c r="N50" s="1">
        <v>0.36299999999999999</v>
      </c>
    </row>
    <row r="51" spans="1:14" x14ac:dyDescent="0.3">
      <c r="A51" t="s">
        <v>22</v>
      </c>
      <c r="B51" s="1">
        <v>20</v>
      </c>
      <c r="C51" s="1" t="s">
        <v>578</v>
      </c>
      <c r="D51" s="1" t="s">
        <v>579</v>
      </c>
      <c r="E51" s="1" t="s">
        <v>580</v>
      </c>
      <c r="F51" s="1" t="s">
        <v>581</v>
      </c>
      <c r="I51" t="s">
        <v>22</v>
      </c>
      <c r="J51" s="1">
        <v>20</v>
      </c>
      <c r="K51" s="1">
        <v>7.9000000000000001E-2</v>
      </c>
      <c r="L51" s="1">
        <v>6.7000000000000004E-2</v>
      </c>
      <c r="M51" s="1">
        <v>0.186</v>
      </c>
      <c r="N51" s="1">
        <v>0.44</v>
      </c>
    </row>
    <row r="52" spans="1:14" x14ac:dyDescent="0.3">
      <c r="A52" s="3" t="s">
        <v>22</v>
      </c>
      <c r="B52" s="4">
        <v>40</v>
      </c>
      <c r="C52" s="1" t="s">
        <v>582</v>
      </c>
      <c r="D52" s="1" t="s">
        <v>583</v>
      </c>
      <c r="E52" s="1" t="s">
        <v>584</v>
      </c>
      <c r="F52" s="1" t="s">
        <v>585</v>
      </c>
      <c r="I52" s="3" t="s">
        <v>22</v>
      </c>
      <c r="J52" s="4">
        <v>40</v>
      </c>
      <c r="K52" s="1">
        <v>8.7999999999999995E-2</v>
      </c>
      <c r="L52" s="1">
        <v>0.109</v>
      </c>
      <c r="M52" s="1">
        <v>0.17799999999999999</v>
      </c>
      <c r="N52" s="1">
        <v>0.34499999999999997</v>
      </c>
    </row>
    <row r="53" spans="1:14" x14ac:dyDescent="0.3">
      <c r="A53" t="s">
        <v>23</v>
      </c>
      <c r="B53" s="1">
        <v>5</v>
      </c>
      <c r="C53" s="1" t="s">
        <v>586</v>
      </c>
      <c r="D53" s="1" t="s">
        <v>587</v>
      </c>
      <c r="E53" s="1" t="s">
        <v>588</v>
      </c>
      <c r="F53" s="1" t="s">
        <v>589</v>
      </c>
      <c r="I53" t="s">
        <v>23</v>
      </c>
      <c r="J53" s="1">
        <v>5</v>
      </c>
      <c r="K53" s="1">
        <v>5.8000000000000003E-2</v>
      </c>
      <c r="L53" s="1">
        <v>0.1</v>
      </c>
      <c r="M53" s="1">
        <v>0.23200000000000001</v>
      </c>
      <c r="N53" s="1">
        <v>0.46600000000000003</v>
      </c>
    </row>
    <row r="54" spans="1:14" x14ac:dyDescent="0.3">
      <c r="A54" t="s">
        <v>23</v>
      </c>
      <c r="B54" s="1">
        <v>20</v>
      </c>
      <c r="C54" s="1" t="s">
        <v>590</v>
      </c>
      <c r="D54" s="1" t="s">
        <v>344</v>
      </c>
      <c r="E54" s="1" t="s">
        <v>591</v>
      </c>
      <c r="F54" s="1" t="s">
        <v>592</v>
      </c>
      <c r="I54" t="s">
        <v>23</v>
      </c>
      <c r="J54" s="1">
        <v>20</v>
      </c>
      <c r="K54" s="1">
        <v>0.152</v>
      </c>
      <c r="L54" s="1">
        <v>0.14799999999999999</v>
      </c>
      <c r="M54" s="1">
        <v>0.27900000000000003</v>
      </c>
      <c r="N54" s="1">
        <v>0.46700000000000003</v>
      </c>
    </row>
    <row r="55" spans="1:14" x14ac:dyDescent="0.3">
      <c r="A55" s="3" t="s">
        <v>23</v>
      </c>
      <c r="B55" s="4">
        <v>40</v>
      </c>
      <c r="C55" s="1" t="s">
        <v>593</v>
      </c>
      <c r="D55" s="1" t="s">
        <v>594</v>
      </c>
      <c r="E55" s="1" t="s">
        <v>595</v>
      </c>
      <c r="F55" s="1" t="s">
        <v>596</v>
      </c>
      <c r="I55" s="3" t="s">
        <v>23</v>
      </c>
      <c r="J55" s="4">
        <v>40</v>
      </c>
      <c r="K55" s="1">
        <v>0.16</v>
      </c>
      <c r="L55" s="1">
        <v>0.44400000000000001</v>
      </c>
      <c r="M55" s="1">
        <v>0.312</v>
      </c>
      <c r="N55" s="1">
        <v>0.443</v>
      </c>
    </row>
    <row r="56" spans="1:14" x14ac:dyDescent="0.3">
      <c r="A56" t="s">
        <v>24</v>
      </c>
      <c r="B56" s="1">
        <v>5</v>
      </c>
      <c r="C56" s="1" t="s">
        <v>597</v>
      </c>
      <c r="D56" s="1" t="s">
        <v>598</v>
      </c>
      <c r="E56" s="1" t="s">
        <v>599</v>
      </c>
      <c r="F56" s="1" t="s">
        <v>600</v>
      </c>
      <c r="I56" t="s">
        <v>24</v>
      </c>
      <c r="J56" s="1">
        <v>5</v>
      </c>
      <c r="K56" s="1">
        <v>0.22800000000000001</v>
      </c>
      <c r="L56" s="1">
        <v>0.188</v>
      </c>
      <c r="M56" s="1">
        <v>0.255</v>
      </c>
      <c r="N56" s="1">
        <v>0.46200000000000002</v>
      </c>
    </row>
    <row r="57" spans="1:14" x14ac:dyDescent="0.3">
      <c r="A57" t="s">
        <v>24</v>
      </c>
      <c r="B57" s="1">
        <v>20</v>
      </c>
      <c r="C57" s="1" t="s">
        <v>601</v>
      </c>
      <c r="D57" s="1" t="s">
        <v>602</v>
      </c>
      <c r="E57" s="1" t="s">
        <v>603</v>
      </c>
      <c r="F57" s="1" t="s">
        <v>604</v>
      </c>
      <c r="I57" t="s">
        <v>24</v>
      </c>
      <c r="J57" s="1">
        <v>20</v>
      </c>
      <c r="K57" s="1">
        <v>0.19900000000000001</v>
      </c>
      <c r="L57" s="1">
        <v>0.192</v>
      </c>
      <c r="M57" s="1">
        <v>0.27400000000000002</v>
      </c>
      <c r="N57" s="1">
        <v>0.51600000000000001</v>
      </c>
    </row>
    <row r="58" spans="1:14" x14ac:dyDescent="0.3">
      <c r="A58" s="3" t="s">
        <v>24</v>
      </c>
      <c r="B58" s="4">
        <v>40</v>
      </c>
      <c r="C58" s="1" t="s">
        <v>605</v>
      </c>
      <c r="D58" s="1" t="s">
        <v>606</v>
      </c>
      <c r="E58" s="1" t="s">
        <v>607</v>
      </c>
      <c r="F58" s="1" t="s">
        <v>608</v>
      </c>
      <c r="I58" s="3" t="s">
        <v>24</v>
      </c>
      <c r="J58" s="4">
        <v>40</v>
      </c>
      <c r="K58" s="1">
        <v>0.20200000000000001</v>
      </c>
      <c r="L58" s="1">
        <v>0.25700000000000001</v>
      </c>
      <c r="M58" s="1">
        <v>0.30299999999999999</v>
      </c>
      <c r="N58" s="1">
        <v>0.42699999999999999</v>
      </c>
    </row>
    <row r="59" spans="1:14" x14ac:dyDescent="0.3">
      <c r="A59" t="s">
        <v>25</v>
      </c>
      <c r="B59" s="1">
        <v>5</v>
      </c>
      <c r="C59" s="1" t="s">
        <v>609</v>
      </c>
      <c r="D59" s="1" t="s">
        <v>610</v>
      </c>
      <c r="E59" s="1" t="s">
        <v>611</v>
      </c>
      <c r="F59" s="1" t="s">
        <v>612</v>
      </c>
      <c r="I59" t="s">
        <v>25</v>
      </c>
      <c r="J59" s="1">
        <v>5</v>
      </c>
      <c r="K59" s="1">
        <v>8.8999999999999996E-2</v>
      </c>
      <c r="L59" s="1">
        <v>6.5000000000000002E-2</v>
      </c>
      <c r="M59" s="1">
        <v>0.125</v>
      </c>
      <c r="N59" s="1">
        <v>0.35099999999999998</v>
      </c>
    </row>
    <row r="60" spans="1:14" x14ac:dyDescent="0.3">
      <c r="A60" t="s">
        <v>25</v>
      </c>
      <c r="B60" s="1">
        <v>20</v>
      </c>
      <c r="C60" s="1" t="s">
        <v>613</v>
      </c>
      <c r="D60" s="1" t="s">
        <v>614</v>
      </c>
      <c r="E60" s="1" t="s">
        <v>615</v>
      </c>
      <c r="F60" s="1" t="s">
        <v>616</v>
      </c>
      <c r="I60" t="s">
        <v>25</v>
      </c>
      <c r="J60" s="1">
        <v>20</v>
      </c>
      <c r="K60" s="1">
        <v>9.5000000000000001E-2</v>
      </c>
      <c r="L60" s="1">
        <v>9.1999999999999998E-2</v>
      </c>
      <c r="M60" s="1">
        <v>0.154</v>
      </c>
      <c r="N60" s="1">
        <v>0.33600000000000002</v>
      </c>
    </row>
    <row r="61" spans="1:14" x14ac:dyDescent="0.3">
      <c r="A61" s="3" t="s">
        <v>25</v>
      </c>
      <c r="B61" s="4">
        <v>40</v>
      </c>
      <c r="C61" s="1" t="s">
        <v>617</v>
      </c>
      <c r="D61" s="1" t="s">
        <v>618</v>
      </c>
      <c r="E61" s="1" t="s">
        <v>619</v>
      </c>
      <c r="F61" s="1" t="s">
        <v>620</v>
      </c>
      <c r="I61" s="3" t="s">
        <v>25</v>
      </c>
      <c r="J61" s="4">
        <v>40</v>
      </c>
      <c r="K61" s="1">
        <v>0.14399999999999999</v>
      </c>
      <c r="L61" s="1">
        <v>0.26500000000000001</v>
      </c>
      <c r="M61" s="1">
        <v>0.192</v>
      </c>
      <c r="N61" s="1">
        <v>0.498</v>
      </c>
    </row>
    <row r="62" spans="1:14" x14ac:dyDescent="0.3">
      <c r="A62" t="s">
        <v>26</v>
      </c>
      <c r="B62" s="1">
        <v>5</v>
      </c>
      <c r="C62" s="1" t="s">
        <v>621</v>
      </c>
      <c r="D62" s="1" t="s">
        <v>622</v>
      </c>
      <c r="E62" s="1" t="s">
        <v>623</v>
      </c>
      <c r="F62" s="1" t="s">
        <v>624</v>
      </c>
      <c r="I62" t="s">
        <v>26</v>
      </c>
      <c r="J62" s="1">
        <v>5</v>
      </c>
      <c r="K62" s="1">
        <v>0.126</v>
      </c>
      <c r="L62" s="1">
        <v>0.25800000000000001</v>
      </c>
      <c r="M62" s="1">
        <v>0.317</v>
      </c>
      <c r="N62" s="1">
        <v>0.216</v>
      </c>
    </row>
    <row r="63" spans="1:14" x14ac:dyDescent="0.3">
      <c r="A63" t="s">
        <v>26</v>
      </c>
      <c r="B63" s="1">
        <v>20</v>
      </c>
      <c r="C63" s="1" t="s">
        <v>625</v>
      </c>
      <c r="D63" s="1" t="s">
        <v>626</v>
      </c>
      <c r="E63" s="1" t="s">
        <v>627</v>
      </c>
      <c r="F63" s="1" t="s">
        <v>628</v>
      </c>
      <c r="I63" t="s">
        <v>26</v>
      </c>
      <c r="J63" s="1">
        <v>20</v>
      </c>
      <c r="K63" s="1">
        <v>0.16700000000000001</v>
      </c>
      <c r="L63" s="1">
        <v>0.17799999999999999</v>
      </c>
      <c r="M63" s="1">
        <v>0.32100000000000001</v>
      </c>
      <c r="N63" s="1">
        <v>0.17199999999999999</v>
      </c>
    </row>
    <row r="64" spans="1:14" x14ac:dyDescent="0.3">
      <c r="A64" s="3" t="s">
        <v>26</v>
      </c>
      <c r="B64" s="4">
        <v>40</v>
      </c>
      <c r="C64" s="1" t="s">
        <v>629</v>
      </c>
      <c r="D64" s="1" t="s">
        <v>630</v>
      </c>
      <c r="E64" s="1" t="s">
        <v>631</v>
      </c>
      <c r="F64" s="1" t="s">
        <v>632</v>
      </c>
      <c r="I64" s="3" t="s">
        <v>26</v>
      </c>
      <c r="J64" s="4">
        <v>40</v>
      </c>
      <c r="K64" s="1">
        <v>0.13900000000000001</v>
      </c>
      <c r="L64" s="1">
        <v>0.16200000000000001</v>
      </c>
      <c r="M64" s="1">
        <v>0.29499999999999998</v>
      </c>
      <c r="N64" s="1">
        <v>0.193</v>
      </c>
    </row>
    <row r="65" spans="1:14" x14ac:dyDescent="0.3">
      <c r="A65" t="s">
        <v>27</v>
      </c>
      <c r="B65" s="1">
        <v>5</v>
      </c>
      <c r="C65" s="1" t="s">
        <v>633</v>
      </c>
      <c r="D65" s="1" t="s">
        <v>634</v>
      </c>
      <c r="E65" s="1" t="s">
        <v>635</v>
      </c>
      <c r="F65" s="1" t="s">
        <v>636</v>
      </c>
      <c r="I65" t="s">
        <v>27</v>
      </c>
      <c r="J65" s="1">
        <v>5</v>
      </c>
      <c r="K65" s="1">
        <v>0.10100000000000001</v>
      </c>
      <c r="L65" s="1">
        <v>0.111</v>
      </c>
      <c r="M65" s="1">
        <v>0.17</v>
      </c>
      <c r="N65" s="1">
        <v>0.33</v>
      </c>
    </row>
    <row r="66" spans="1:14" x14ac:dyDescent="0.3">
      <c r="A66" t="s">
        <v>27</v>
      </c>
      <c r="B66" s="1">
        <v>20</v>
      </c>
      <c r="C66" s="1" t="s">
        <v>637</v>
      </c>
      <c r="D66" s="1" t="s">
        <v>374</v>
      </c>
      <c r="E66" s="1" t="s">
        <v>638</v>
      </c>
      <c r="F66" s="1" t="s">
        <v>639</v>
      </c>
      <c r="I66" t="s">
        <v>27</v>
      </c>
      <c r="J66" s="1">
        <v>20</v>
      </c>
      <c r="K66" s="1">
        <v>0.108</v>
      </c>
      <c r="L66" s="1">
        <v>0.112</v>
      </c>
      <c r="M66" s="1">
        <v>0.183</v>
      </c>
      <c r="N66" s="1">
        <v>0.29499999999999998</v>
      </c>
    </row>
    <row r="67" spans="1:14" x14ac:dyDescent="0.3">
      <c r="A67" s="3" t="s">
        <v>27</v>
      </c>
      <c r="B67" s="4">
        <v>40</v>
      </c>
      <c r="C67" s="1" t="s">
        <v>640</v>
      </c>
      <c r="D67" s="1" t="s">
        <v>641</v>
      </c>
      <c r="E67" s="1" t="s">
        <v>642</v>
      </c>
      <c r="F67" s="1" t="s">
        <v>643</v>
      </c>
      <c r="I67" s="3" t="s">
        <v>27</v>
      </c>
      <c r="J67" s="4">
        <v>40</v>
      </c>
      <c r="K67" s="1">
        <v>0.13200000000000001</v>
      </c>
      <c r="L67" s="1">
        <v>0.2</v>
      </c>
      <c r="M67" s="1">
        <v>0.191</v>
      </c>
      <c r="N67" s="1">
        <v>0.29799999999999999</v>
      </c>
    </row>
    <row r="68" spans="1:14" x14ac:dyDescent="0.3">
      <c r="A68" t="s">
        <v>28</v>
      </c>
      <c r="B68" s="1">
        <v>5</v>
      </c>
      <c r="C68" s="1" t="s">
        <v>644</v>
      </c>
      <c r="D68" s="1" t="s">
        <v>645</v>
      </c>
      <c r="E68" s="1" t="s">
        <v>646</v>
      </c>
      <c r="F68" s="1" t="s">
        <v>647</v>
      </c>
      <c r="I68" t="s">
        <v>28</v>
      </c>
      <c r="J68" s="1">
        <v>5</v>
      </c>
      <c r="K68" s="1">
        <v>5.5E-2</v>
      </c>
      <c r="L68" s="1">
        <v>0.05</v>
      </c>
      <c r="M68" s="1">
        <v>5.0999999999999997E-2</v>
      </c>
      <c r="N68" s="1">
        <v>0.36899999999999999</v>
      </c>
    </row>
    <row r="69" spans="1:14" x14ac:dyDescent="0.3">
      <c r="A69" t="s">
        <v>28</v>
      </c>
      <c r="B69" s="1">
        <v>20</v>
      </c>
      <c r="C69" s="1" t="s">
        <v>648</v>
      </c>
      <c r="D69" s="1" t="s">
        <v>649</v>
      </c>
      <c r="E69" s="1" t="s">
        <v>650</v>
      </c>
      <c r="F69" s="1" t="s">
        <v>651</v>
      </c>
      <c r="I69" t="s">
        <v>28</v>
      </c>
      <c r="J69" s="1">
        <v>20</v>
      </c>
      <c r="K69" s="1">
        <v>5.1999999999999998E-2</v>
      </c>
      <c r="L69" s="1">
        <v>5.1999999999999998E-2</v>
      </c>
      <c r="M69" s="1">
        <v>5.3999999999999999E-2</v>
      </c>
      <c r="N69" s="1">
        <v>0.35799999999999998</v>
      </c>
    </row>
    <row r="70" spans="1:14" x14ac:dyDescent="0.3">
      <c r="A70" s="3" t="s">
        <v>28</v>
      </c>
      <c r="B70" s="4">
        <v>40</v>
      </c>
      <c r="C70" s="1" t="s">
        <v>652</v>
      </c>
      <c r="D70" s="1" t="s">
        <v>653</v>
      </c>
      <c r="E70" s="1" t="s">
        <v>654</v>
      </c>
      <c r="F70" s="1" t="s">
        <v>655</v>
      </c>
      <c r="I70" s="3" t="s">
        <v>28</v>
      </c>
      <c r="J70" s="4">
        <v>40</v>
      </c>
      <c r="K70" s="1">
        <v>5.0999999999999997E-2</v>
      </c>
      <c r="L70" s="1">
        <v>0.13200000000000001</v>
      </c>
      <c r="M70" s="1">
        <v>5.1999999999999998E-2</v>
      </c>
      <c r="N70" s="1">
        <v>0.34599999999999997</v>
      </c>
    </row>
    <row r="71" spans="1:14" x14ac:dyDescent="0.3">
      <c r="A71" t="s">
        <v>29</v>
      </c>
      <c r="B71" s="1">
        <v>5</v>
      </c>
      <c r="C71" s="1" t="s">
        <v>656</v>
      </c>
      <c r="D71" s="1" t="s">
        <v>657</v>
      </c>
      <c r="E71" s="1" t="s">
        <v>658</v>
      </c>
      <c r="F71" s="1" t="s">
        <v>659</v>
      </c>
      <c r="I71" t="s">
        <v>29</v>
      </c>
      <c r="J71" s="1">
        <v>5</v>
      </c>
      <c r="K71" s="1">
        <v>0.22800000000000001</v>
      </c>
      <c r="L71" s="1">
        <v>9.7000000000000003E-2</v>
      </c>
      <c r="M71" s="1">
        <v>0.249</v>
      </c>
      <c r="N71" s="1">
        <v>0.38300000000000001</v>
      </c>
    </row>
    <row r="72" spans="1:14" x14ac:dyDescent="0.3">
      <c r="A72" t="s">
        <v>29</v>
      </c>
      <c r="B72" s="1">
        <v>20</v>
      </c>
      <c r="C72" s="1" t="s">
        <v>660</v>
      </c>
      <c r="D72" s="1" t="s">
        <v>661</v>
      </c>
      <c r="E72" s="1" t="s">
        <v>662</v>
      </c>
      <c r="F72" s="1" t="s">
        <v>663</v>
      </c>
      <c r="I72" t="s">
        <v>29</v>
      </c>
      <c r="J72" s="1">
        <v>20</v>
      </c>
      <c r="K72" s="1">
        <v>0.246</v>
      </c>
      <c r="L72" s="1">
        <v>0.14599999999999999</v>
      </c>
      <c r="M72" s="1">
        <v>0.28799999999999998</v>
      </c>
      <c r="N72" s="1">
        <v>0.51800000000000002</v>
      </c>
    </row>
    <row r="73" spans="1:14" x14ac:dyDescent="0.3">
      <c r="A73" s="3" t="s">
        <v>29</v>
      </c>
      <c r="B73" s="4">
        <v>40</v>
      </c>
      <c r="C73" s="1" t="s">
        <v>664</v>
      </c>
      <c r="D73" s="1" t="s">
        <v>665</v>
      </c>
      <c r="E73" s="1" t="s">
        <v>666</v>
      </c>
      <c r="F73" s="1" t="s">
        <v>667</v>
      </c>
      <c r="I73" s="3" t="s">
        <v>29</v>
      </c>
      <c r="J73" s="4">
        <v>40</v>
      </c>
      <c r="K73" s="1">
        <v>0.28499999999999998</v>
      </c>
      <c r="L73" s="1">
        <v>1.1639999999999999</v>
      </c>
      <c r="M73" s="1">
        <v>0.375</v>
      </c>
      <c r="N73" s="1">
        <v>0.41399999999999998</v>
      </c>
    </row>
    <row r="74" spans="1:14" x14ac:dyDescent="0.3">
      <c r="A74" t="s">
        <v>30</v>
      </c>
      <c r="B74" s="1">
        <v>5</v>
      </c>
      <c r="C74" s="1" t="s">
        <v>668</v>
      </c>
      <c r="D74" s="1" t="s">
        <v>669</v>
      </c>
      <c r="E74" s="1" t="s">
        <v>670</v>
      </c>
      <c r="F74" s="1" t="s">
        <v>671</v>
      </c>
      <c r="I74" t="s">
        <v>30</v>
      </c>
      <c r="J74" s="1">
        <v>5</v>
      </c>
      <c r="K74" s="1">
        <v>0.16900000000000001</v>
      </c>
      <c r="L74" s="1">
        <v>0.14699999999999999</v>
      </c>
      <c r="M74" s="1">
        <v>0.23599999999999999</v>
      </c>
      <c r="N74" s="1">
        <v>0.32</v>
      </c>
    </row>
    <row r="75" spans="1:14" x14ac:dyDescent="0.3">
      <c r="A75" t="s">
        <v>30</v>
      </c>
      <c r="B75" s="1">
        <v>20</v>
      </c>
      <c r="C75" s="1" t="s">
        <v>672</v>
      </c>
      <c r="D75" s="1" t="s">
        <v>673</v>
      </c>
      <c r="E75" s="1" t="s">
        <v>674</v>
      </c>
      <c r="F75" s="1" t="s">
        <v>675</v>
      </c>
      <c r="I75" t="s">
        <v>30</v>
      </c>
      <c r="J75" s="1">
        <v>20</v>
      </c>
      <c r="K75" s="1">
        <v>0.186</v>
      </c>
      <c r="L75" s="1">
        <v>0.154</v>
      </c>
      <c r="M75" s="1">
        <v>0.218</v>
      </c>
      <c r="N75" s="1">
        <v>0.35899999999999999</v>
      </c>
    </row>
    <row r="76" spans="1:14" x14ac:dyDescent="0.3">
      <c r="A76" s="3" t="s">
        <v>30</v>
      </c>
      <c r="B76" s="4">
        <v>40</v>
      </c>
      <c r="C76" s="1" t="s">
        <v>676</v>
      </c>
      <c r="D76" s="1" t="s">
        <v>677</v>
      </c>
      <c r="E76" s="1" t="s">
        <v>678</v>
      </c>
      <c r="F76" s="1" t="s">
        <v>403</v>
      </c>
      <c r="I76" s="3" t="s">
        <v>30</v>
      </c>
      <c r="J76" s="4">
        <v>40</v>
      </c>
      <c r="K76" s="1">
        <v>0.192</v>
      </c>
      <c r="L76" s="1">
        <v>0.222</v>
      </c>
      <c r="M76" s="1">
        <v>0.24</v>
      </c>
      <c r="N76" s="1">
        <v>0.35199999999999998</v>
      </c>
    </row>
    <row r="77" spans="1:14" x14ac:dyDescent="0.3">
      <c r="A77" t="s">
        <v>31</v>
      </c>
      <c r="B77" s="1">
        <v>5</v>
      </c>
      <c r="C77" s="1" t="s">
        <v>679</v>
      </c>
      <c r="D77" s="1" t="s">
        <v>680</v>
      </c>
      <c r="E77" s="1" t="s">
        <v>681</v>
      </c>
      <c r="F77" s="1" t="s">
        <v>682</v>
      </c>
      <c r="I77" t="s">
        <v>31</v>
      </c>
      <c r="J77" s="1">
        <v>5</v>
      </c>
      <c r="K77" s="1">
        <v>0.08</v>
      </c>
      <c r="L77" s="1">
        <v>7.8E-2</v>
      </c>
      <c r="M77" s="1">
        <v>0.153</v>
      </c>
      <c r="N77" s="1">
        <v>0.42899999999999999</v>
      </c>
    </row>
    <row r="78" spans="1:14" x14ac:dyDescent="0.3">
      <c r="A78" t="s">
        <v>31</v>
      </c>
      <c r="B78" s="1">
        <v>20</v>
      </c>
      <c r="C78" s="1" t="s">
        <v>683</v>
      </c>
      <c r="D78" s="1" t="s">
        <v>684</v>
      </c>
      <c r="E78" s="1" t="s">
        <v>685</v>
      </c>
      <c r="F78" s="1" t="s">
        <v>686</v>
      </c>
      <c r="I78" t="s">
        <v>31</v>
      </c>
      <c r="J78" s="1">
        <v>20</v>
      </c>
      <c r="K78" s="1">
        <v>0.109</v>
      </c>
      <c r="L78" s="1">
        <v>0.108</v>
      </c>
      <c r="M78" s="1">
        <v>0.16800000000000001</v>
      </c>
      <c r="N78" s="1">
        <v>0.40799999999999997</v>
      </c>
    </row>
    <row r="79" spans="1:14" x14ac:dyDescent="0.3">
      <c r="A79" s="3" t="s">
        <v>31</v>
      </c>
      <c r="B79" s="4">
        <v>40</v>
      </c>
      <c r="C79" s="1" t="s">
        <v>687</v>
      </c>
      <c r="D79" s="1" t="s">
        <v>688</v>
      </c>
      <c r="E79" s="1" t="s">
        <v>689</v>
      </c>
      <c r="F79" s="1" t="s">
        <v>690</v>
      </c>
      <c r="I79" s="3" t="s">
        <v>31</v>
      </c>
      <c r="J79" s="4">
        <v>40</v>
      </c>
      <c r="K79" s="1">
        <v>0.108</v>
      </c>
      <c r="L79" s="1">
        <v>0.14399999999999999</v>
      </c>
      <c r="M79" s="1">
        <v>0.16500000000000001</v>
      </c>
      <c r="N79" s="1">
        <v>0.36899999999999999</v>
      </c>
    </row>
    <row r="80" spans="1:14" x14ac:dyDescent="0.3">
      <c r="A80" t="s">
        <v>32</v>
      </c>
      <c r="B80" s="1">
        <v>5</v>
      </c>
      <c r="C80" s="1" t="s">
        <v>691</v>
      </c>
      <c r="D80" s="1" t="s">
        <v>692</v>
      </c>
      <c r="E80" s="1" t="s">
        <v>693</v>
      </c>
      <c r="F80" s="1" t="s">
        <v>694</v>
      </c>
      <c r="I80" t="s">
        <v>32</v>
      </c>
      <c r="J80" s="1">
        <v>5</v>
      </c>
      <c r="K80" s="1">
        <v>0.106</v>
      </c>
      <c r="L80" s="1">
        <v>0.111</v>
      </c>
      <c r="M80" s="1">
        <v>0.152</v>
      </c>
      <c r="N80" s="1">
        <v>0.46300000000000002</v>
      </c>
    </row>
    <row r="81" spans="1:14" x14ac:dyDescent="0.3">
      <c r="A81" t="s">
        <v>32</v>
      </c>
      <c r="B81" s="1">
        <v>20</v>
      </c>
      <c r="C81" s="1" t="s">
        <v>695</v>
      </c>
      <c r="D81" s="1" t="s">
        <v>696</v>
      </c>
      <c r="E81" s="1" t="s">
        <v>697</v>
      </c>
      <c r="F81" s="1" t="s">
        <v>698</v>
      </c>
      <c r="I81" t="s">
        <v>32</v>
      </c>
      <c r="J81" s="1">
        <v>20</v>
      </c>
      <c r="K81" s="1">
        <v>0.14399999999999999</v>
      </c>
      <c r="L81" s="1">
        <v>0.20200000000000001</v>
      </c>
      <c r="M81" s="1">
        <v>0.21099999999999999</v>
      </c>
      <c r="N81" s="1">
        <v>0.495</v>
      </c>
    </row>
    <row r="82" spans="1:14" x14ac:dyDescent="0.3">
      <c r="A82" s="3" t="s">
        <v>32</v>
      </c>
      <c r="B82" s="4">
        <v>40</v>
      </c>
      <c r="C82" s="1" t="s">
        <v>699</v>
      </c>
      <c r="D82" s="1" t="s">
        <v>700</v>
      </c>
      <c r="E82" s="1" t="s">
        <v>701</v>
      </c>
      <c r="F82" s="1" t="s">
        <v>702</v>
      </c>
      <c r="I82" s="3" t="s">
        <v>32</v>
      </c>
      <c r="J82" s="4">
        <v>40</v>
      </c>
      <c r="K82" s="1">
        <v>0.17799999999999999</v>
      </c>
      <c r="L82" s="1">
        <v>0.49099999999999999</v>
      </c>
      <c r="M82" s="1">
        <v>0.28799999999999998</v>
      </c>
      <c r="N82" s="1">
        <v>0.51500000000000001</v>
      </c>
    </row>
    <row r="83" spans="1:14" x14ac:dyDescent="0.3">
      <c r="A83" t="s">
        <v>33</v>
      </c>
      <c r="B83" s="1">
        <v>5</v>
      </c>
      <c r="C83" s="1" t="s">
        <v>703</v>
      </c>
      <c r="D83" s="1" t="s">
        <v>704</v>
      </c>
      <c r="E83" s="1" t="s">
        <v>705</v>
      </c>
      <c r="F83" s="1" t="s">
        <v>706</v>
      </c>
      <c r="I83" t="s">
        <v>33</v>
      </c>
      <c r="J83" s="1">
        <v>5</v>
      </c>
      <c r="K83" s="1">
        <v>0.113</v>
      </c>
      <c r="L83" s="1">
        <v>0.122</v>
      </c>
      <c r="M83" s="1">
        <v>0.156</v>
      </c>
      <c r="N83" s="1">
        <v>0.29299999999999998</v>
      </c>
    </row>
    <row r="84" spans="1:14" x14ac:dyDescent="0.3">
      <c r="A84" t="s">
        <v>33</v>
      </c>
      <c r="B84" s="1">
        <v>20</v>
      </c>
      <c r="C84" s="1" t="s">
        <v>707</v>
      </c>
      <c r="D84" s="1" t="s">
        <v>708</v>
      </c>
      <c r="E84" s="1" t="s">
        <v>709</v>
      </c>
      <c r="F84" s="1" t="s">
        <v>710</v>
      </c>
      <c r="I84" t="s">
        <v>33</v>
      </c>
      <c r="J84" s="1">
        <v>20</v>
      </c>
      <c r="K84" s="1">
        <v>0.13800000000000001</v>
      </c>
      <c r="L84" s="1">
        <v>0.16700000000000001</v>
      </c>
      <c r="M84" s="1">
        <v>0.23899999999999999</v>
      </c>
      <c r="N84" s="1">
        <v>0.35599999999999998</v>
      </c>
    </row>
    <row r="85" spans="1:14" x14ac:dyDescent="0.3">
      <c r="A85" s="3" t="s">
        <v>33</v>
      </c>
      <c r="B85" s="4">
        <v>40</v>
      </c>
      <c r="C85" s="1" t="s">
        <v>711</v>
      </c>
      <c r="D85" s="1" t="s">
        <v>712</v>
      </c>
      <c r="E85" s="1" t="s">
        <v>713</v>
      </c>
      <c r="F85" s="1" t="s">
        <v>714</v>
      </c>
      <c r="I85" s="3" t="s">
        <v>33</v>
      </c>
      <c r="J85" s="4">
        <v>40</v>
      </c>
      <c r="K85" s="1">
        <v>0.187</v>
      </c>
      <c r="L85" s="1">
        <v>0.307</v>
      </c>
      <c r="M85" s="1">
        <v>0.27100000000000002</v>
      </c>
      <c r="N85" s="1">
        <v>0.53500000000000003</v>
      </c>
    </row>
    <row r="86" spans="1:14" x14ac:dyDescent="0.3">
      <c r="A86" t="s">
        <v>34</v>
      </c>
      <c r="B86" s="1">
        <v>5</v>
      </c>
      <c r="C86" s="1" t="s">
        <v>715</v>
      </c>
      <c r="D86" s="1" t="s">
        <v>716</v>
      </c>
      <c r="E86" s="1" t="s">
        <v>717</v>
      </c>
      <c r="F86" s="1" t="s">
        <v>718</v>
      </c>
      <c r="I86" t="s">
        <v>34</v>
      </c>
      <c r="J86" s="1">
        <v>5</v>
      </c>
      <c r="K86" s="1">
        <v>6.5000000000000002E-2</v>
      </c>
      <c r="L86" s="1">
        <v>2.1999999999999999E-2</v>
      </c>
      <c r="M86" s="1">
        <v>8.6999999999999994E-2</v>
      </c>
      <c r="N86" s="1">
        <v>0.377</v>
      </c>
    </row>
    <row r="87" spans="1:14" x14ac:dyDescent="0.3">
      <c r="A87" t="s">
        <v>34</v>
      </c>
      <c r="B87" s="1">
        <v>20</v>
      </c>
      <c r="C87" s="1" t="s">
        <v>719</v>
      </c>
      <c r="D87" s="1" t="s">
        <v>720</v>
      </c>
      <c r="E87" s="1" t="s">
        <v>721</v>
      </c>
      <c r="F87" s="1" t="s">
        <v>722</v>
      </c>
      <c r="I87" t="s">
        <v>34</v>
      </c>
      <c r="J87" s="1">
        <v>20</v>
      </c>
      <c r="K87" s="1">
        <v>7.1999999999999995E-2</v>
      </c>
      <c r="L87" s="1">
        <v>2.8000000000000001E-2</v>
      </c>
      <c r="M87" s="1">
        <v>7.5999999999999998E-2</v>
      </c>
      <c r="N87" s="1">
        <v>0.35599999999999998</v>
      </c>
    </row>
    <row r="88" spans="1:14" x14ac:dyDescent="0.3">
      <c r="A88" s="3" t="s">
        <v>34</v>
      </c>
      <c r="B88" s="4">
        <v>40</v>
      </c>
      <c r="C88" s="1" t="s">
        <v>723</v>
      </c>
      <c r="D88" s="1" t="s">
        <v>724</v>
      </c>
      <c r="E88" s="1" t="s">
        <v>725</v>
      </c>
      <c r="F88" s="1" t="s">
        <v>726</v>
      </c>
      <c r="I88" s="3" t="s">
        <v>34</v>
      </c>
      <c r="J88" s="4">
        <v>40</v>
      </c>
      <c r="K88" s="1">
        <v>0.14000000000000001</v>
      </c>
      <c r="L88" s="1">
        <v>8.5000000000000006E-2</v>
      </c>
      <c r="M88" s="1">
        <v>0.1</v>
      </c>
      <c r="N88" s="1">
        <v>0.36599999999999999</v>
      </c>
    </row>
    <row r="89" spans="1:14" x14ac:dyDescent="0.3">
      <c r="K89" s="8">
        <f>AVERAGE(K2:K88)</f>
        <v>0.18558620689655173</v>
      </c>
      <c r="L89" s="8">
        <f>AVERAGE(L2:L88)</f>
        <v>0.20848275862068971</v>
      </c>
      <c r="M89" s="8">
        <f>AVERAGE(M2:M88)</f>
        <v>0.24744827586206894</v>
      </c>
      <c r="N89" s="8">
        <f>AVERAGE(N2:N88)</f>
        <v>0.421264367816092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3BA3-798C-4FA1-9381-EAEC41636555}">
  <dimension ref="A1:S90"/>
  <sheetViews>
    <sheetView workbookViewId="0">
      <selection activeCell="P2" sqref="P2"/>
    </sheetView>
  </sheetViews>
  <sheetFormatPr defaultRowHeight="14.4" x14ac:dyDescent="0.3"/>
  <cols>
    <col min="1" max="1" width="20.21875" bestFit="1" customWidth="1"/>
    <col min="2" max="2" width="11.5546875" bestFit="1" customWidth="1"/>
    <col min="3" max="6" width="12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</row>
    <row r="2" spans="1:19" x14ac:dyDescent="0.3">
      <c r="A2" t="s">
        <v>6</v>
      </c>
      <c r="B2" s="1">
        <v>5</v>
      </c>
      <c r="C2" t="s">
        <v>35</v>
      </c>
      <c r="D2" t="s">
        <v>36</v>
      </c>
      <c r="E2" t="s">
        <v>37</v>
      </c>
      <c r="F2" t="s">
        <v>38</v>
      </c>
      <c r="I2" t="s">
        <v>6</v>
      </c>
      <c r="J2" s="1">
        <v>5</v>
      </c>
      <c r="K2" s="1">
        <v>0.54200000000000004</v>
      </c>
      <c r="L2" s="1">
        <v>0.57899999999999996</v>
      </c>
      <c r="M2" s="1">
        <v>0.23200000000000001</v>
      </c>
      <c r="N2" s="1">
        <v>0.36699999999999999</v>
      </c>
      <c r="P2">
        <f>AVERAGE(K2:N88)</f>
        <v>0.3455574712643677</v>
      </c>
    </row>
    <row r="3" spans="1:19" x14ac:dyDescent="0.3">
      <c r="A3" t="s">
        <v>6</v>
      </c>
      <c r="B3" s="1">
        <v>20</v>
      </c>
      <c r="C3" t="s">
        <v>39</v>
      </c>
      <c r="D3" t="s">
        <v>40</v>
      </c>
      <c r="E3" t="s">
        <v>41</v>
      </c>
      <c r="F3" t="s">
        <v>42</v>
      </c>
      <c r="I3" t="s">
        <v>6</v>
      </c>
      <c r="J3" s="1">
        <v>20</v>
      </c>
      <c r="K3" s="1">
        <v>0.66800000000000004</v>
      </c>
      <c r="L3" s="1">
        <v>0.624</v>
      </c>
      <c r="M3" s="1">
        <v>0.245</v>
      </c>
      <c r="N3" s="1">
        <v>0.55100000000000005</v>
      </c>
    </row>
    <row r="4" spans="1:19" x14ac:dyDescent="0.3">
      <c r="A4" s="3" t="s">
        <v>6</v>
      </c>
      <c r="B4" s="4">
        <v>40</v>
      </c>
      <c r="C4" t="s">
        <v>43</v>
      </c>
      <c r="D4" t="s">
        <v>44</v>
      </c>
      <c r="E4" t="s">
        <v>45</v>
      </c>
      <c r="F4" t="s">
        <v>46</v>
      </c>
      <c r="I4" s="3" t="s">
        <v>6</v>
      </c>
      <c r="J4" s="4">
        <v>40</v>
      </c>
      <c r="K4" s="1">
        <v>0.75700000000000001</v>
      </c>
      <c r="L4" s="1">
        <v>0.65100000000000002</v>
      </c>
      <c r="M4" s="1">
        <v>0.33200000000000002</v>
      </c>
      <c r="N4" s="1">
        <v>0.67500000000000004</v>
      </c>
      <c r="P4" s="1"/>
      <c r="Q4" s="1"/>
      <c r="R4" s="1"/>
      <c r="S4" s="1"/>
    </row>
    <row r="5" spans="1:19" x14ac:dyDescent="0.3">
      <c r="A5" t="s">
        <v>7</v>
      </c>
      <c r="B5" s="1">
        <v>5</v>
      </c>
      <c r="C5" t="s">
        <v>47</v>
      </c>
      <c r="D5" t="s">
        <v>48</v>
      </c>
      <c r="E5" t="s">
        <v>49</v>
      </c>
      <c r="F5" t="s">
        <v>50</v>
      </c>
      <c r="I5" t="s">
        <v>7</v>
      </c>
      <c r="J5" s="1">
        <v>5</v>
      </c>
      <c r="K5" s="1">
        <v>0.65900000000000003</v>
      </c>
      <c r="L5" s="1">
        <v>0.216</v>
      </c>
      <c r="M5" s="1">
        <v>0.44800000000000001</v>
      </c>
      <c r="N5" s="1">
        <v>0.58199999999999996</v>
      </c>
      <c r="P5" s="1"/>
      <c r="Q5" s="1"/>
      <c r="R5" s="1"/>
      <c r="S5" s="1"/>
    </row>
    <row r="6" spans="1:19" x14ac:dyDescent="0.3">
      <c r="A6" t="s">
        <v>7</v>
      </c>
      <c r="B6" s="1">
        <v>20</v>
      </c>
      <c r="C6" t="s">
        <v>51</v>
      </c>
      <c r="D6" t="s">
        <v>52</v>
      </c>
      <c r="E6" t="s">
        <v>53</v>
      </c>
      <c r="F6" t="s">
        <v>54</v>
      </c>
      <c r="I6" t="s">
        <v>7</v>
      </c>
      <c r="J6" s="1">
        <v>20</v>
      </c>
      <c r="K6" s="1">
        <v>0.72099999999999997</v>
      </c>
      <c r="L6" s="1">
        <v>0.68600000000000005</v>
      </c>
      <c r="M6" s="1">
        <v>0.50600000000000001</v>
      </c>
      <c r="N6" s="1">
        <v>0.55900000000000005</v>
      </c>
      <c r="P6" s="1"/>
      <c r="Q6" s="1"/>
      <c r="R6" s="1"/>
      <c r="S6" s="1"/>
    </row>
    <row r="7" spans="1:19" x14ac:dyDescent="0.3">
      <c r="A7" s="3" t="s">
        <v>7</v>
      </c>
      <c r="B7" s="4">
        <v>40</v>
      </c>
      <c r="C7" t="s">
        <v>55</v>
      </c>
      <c r="D7" t="s">
        <v>56</v>
      </c>
      <c r="E7" t="s">
        <v>57</v>
      </c>
      <c r="F7" t="s">
        <v>58</v>
      </c>
      <c r="I7" s="3" t="s">
        <v>7</v>
      </c>
      <c r="J7" s="4">
        <v>40</v>
      </c>
      <c r="K7" s="1">
        <v>0.628</v>
      </c>
      <c r="L7" s="1">
        <v>0.63900000000000001</v>
      </c>
      <c r="M7" s="1">
        <v>0.47899999999999998</v>
      </c>
      <c r="N7" s="1">
        <v>0.59799999999999998</v>
      </c>
      <c r="P7" s="1"/>
      <c r="Q7" s="1"/>
      <c r="R7" s="1"/>
      <c r="S7" s="1"/>
    </row>
    <row r="8" spans="1:19" x14ac:dyDescent="0.3">
      <c r="A8" t="s">
        <v>8</v>
      </c>
      <c r="B8" s="1">
        <v>5</v>
      </c>
      <c r="C8" t="s">
        <v>59</v>
      </c>
      <c r="D8" t="s">
        <v>60</v>
      </c>
      <c r="E8" t="s">
        <v>61</v>
      </c>
      <c r="F8" t="s">
        <v>62</v>
      </c>
      <c r="I8" t="s">
        <v>8</v>
      </c>
      <c r="J8" s="1">
        <v>5</v>
      </c>
      <c r="K8" s="1">
        <v>0.30299999999999999</v>
      </c>
      <c r="L8" s="1">
        <v>0.13500000000000001</v>
      </c>
      <c r="M8" s="1">
        <v>0.26400000000000001</v>
      </c>
      <c r="N8" s="1">
        <v>0.40600000000000003</v>
      </c>
      <c r="P8" s="1"/>
      <c r="Q8" s="1"/>
      <c r="R8" s="1"/>
      <c r="S8" s="1"/>
    </row>
    <row r="9" spans="1:19" x14ac:dyDescent="0.3">
      <c r="A9" t="s">
        <v>8</v>
      </c>
      <c r="B9" s="1">
        <v>20</v>
      </c>
      <c r="C9" t="s">
        <v>63</v>
      </c>
      <c r="D9" t="s">
        <v>64</v>
      </c>
      <c r="E9" t="s">
        <v>65</v>
      </c>
      <c r="F9" t="s">
        <v>66</v>
      </c>
      <c r="I9" t="s">
        <v>8</v>
      </c>
      <c r="J9" s="1">
        <v>20</v>
      </c>
      <c r="K9" s="1">
        <v>0.46100000000000002</v>
      </c>
      <c r="L9" s="1">
        <v>0.17100000000000001</v>
      </c>
      <c r="M9" s="1">
        <v>0.34</v>
      </c>
      <c r="N9" s="1">
        <v>0.48</v>
      </c>
      <c r="P9" s="1"/>
      <c r="Q9" s="1"/>
      <c r="R9" s="1"/>
      <c r="S9" s="1"/>
    </row>
    <row r="10" spans="1:19" x14ac:dyDescent="0.3">
      <c r="A10" s="3" t="s">
        <v>8</v>
      </c>
      <c r="B10" s="4">
        <v>40</v>
      </c>
      <c r="C10" t="s">
        <v>67</v>
      </c>
      <c r="D10" t="s">
        <v>68</v>
      </c>
      <c r="E10" t="s">
        <v>69</v>
      </c>
      <c r="F10" t="s">
        <v>70</v>
      </c>
      <c r="I10" s="3" t="s">
        <v>8</v>
      </c>
      <c r="J10" s="4">
        <v>40</v>
      </c>
      <c r="K10" s="1">
        <v>0.63400000000000001</v>
      </c>
      <c r="L10" s="1">
        <v>0.58399999999999996</v>
      </c>
      <c r="M10" s="1">
        <v>0.41499999999999998</v>
      </c>
      <c r="N10" s="1">
        <v>0.55700000000000005</v>
      </c>
      <c r="P10" s="1"/>
      <c r="Q10" s="1"/>
      <c r="R10" s="1"/>
      <c r="S10" s="1"/>
    </row>
    <row r="11" spans="1:19" x14ac:dyDescent="0.3">
      <c r="A11" t="s">
        <v>9</v>
      </c>
      <c r="B11" s="1">
        <v>5</v>
      </c>
      <c r="C11" t="s">
        <v>71</v>
      </c>
      <c r="D11" t="s">
        <v>72</v>
      </c>
      <c r="E11" t="s">
        <v>73</v>
      </c>
      <c r="F11" t="s">
        <v>74</v>
      </c>
      <c r="I11" t="s">
        <v>9</v>
      </c>
      <c r="J11" s="1">
        <v>5</v>
      </c>
      <c r="K11" s="1">
        <v>0.48899999999999999</v>
      </c>
      <c r="L11" s="1">
        <v>0.14299999999999999</v>
      </c>
      <c r="M11" s="1">
        <v>0.46300000000000002</v>
      </c>
      <c r="N11" s="1">
        <v>0.47099999999999997</v>
      </c>
      <c r="P11" s="1"/>
      <c r="Q11" s="1"/>
      <c r="R11" s="1"/>
      <c r="S11" s="1"/>
    </row>
    <row r="12" spans="1:19" x14ac:dyDescent="0.3">
      <c r="A12" t="s">
        <v>9</v>
      </c>
      <c r="B12" s="1">
        <v>20</v>
      </c>
      <c r="C12" t="s">
        <v>75</v>
      </c>
      <c r="D12" t="s">
        <v>76</v>
      </c>
      <c r="E12" t="s">
        <v>77</v>
      </c>
      <c r="F12" t="s">
        <v>78</v>
      </c>
      <c r="I12" t="s">
        <v>9</v>
      </c>
      <c r="J12" s="1">
        <v>20</v>
      </c>
      <c r="K12" s="1">
        <v>0.73</v>
      </c>
      <c r="L12" s="1">
        <v>0.63300000000000001</v>
      </c>
      <c r="M12" s="1">
        <v>0.54</v>
      </c>
      <c r="N12" s="1">
        <v>0.51600000000000001</v>
      </c>
      <c r="P12" s="1"/>
      <c r="Q12" s="1"/>
      <c r="R12" s="1"/>
      <c r="S12" s="1"/>
    </row>
    <row r="13" spans="1:19" x14ac:dyDescent="0.3">
      <c r="A13" s="3" t="s">
        <v>9</v>
      </c>
      <c r="B13" s="4">
        <v>40</v>
      </c>
      <c r="C13" t="s">
        <v>79</v>
      </c>
      <c r="D13" t="s">
        <v>80</v>
      </c>
      <c r="E13" t="s">
        <v>81</v>
      </c>
      <c r="F13" t="s">
        <v>82</v>
      </c>
      <c r="I13" s="3" t="s">
        <v>9</v>
      </c>
      <c r="J13" s="4">
        <v>40</v>
      </c>
      <c r="K13" s="1">
        <v>0.67900000000000005</v>
      </c>
      <c r="L13" s="1">
        <v>0.66600000000000004</v>
      </c>
      <c r="M13" s="1">
        <v>0.49</v>
      </c>
      <c r="N13" s="1">
        <v>0.61799999999999999</v>
      </c>
      <c r="P13" s="1"/>
      <c r="Q13" s="1"/>
      <c r="R13" s="1"/>
      <c r="S13" s="1"/>
    </row>
    <row r="14" spans="1:19" x14ac:dyDescent="0.3">
      <c r="A14" t="s">
        <v>10</v>
      </c>
      <c r="B14" s="1">
        <v>5</v>
      </c>
      <c r="C14" t="s">
        <v>83</v>
      </c>
      <c r="D14" t="s">
        <v>84</v>
      </c>
      <c r="E14" t="s">
        <v>85</v>
      </c>
      <c r="F14" t="s">
        <v>86</v>
      </c>
      <c r="I14" t="s">
        <v>10</v>
      </c>
      <c r="J14" s="1">
        <v>5</v>
      </c>
      <c r="K14" s="1">
        <v>0.19800000000000001</v>
      </c>
      <c r="L14" s="1">
        <v>0.19600000000000001</v>
      </c>
      <c r="M14" s="1">
        <v>0.159</v>
      </c>
      <c r="N14" s="1">
        <v>0.46700000000000003</v>
      </c>
      <c r="P14" s="1"/>
      <c r="Q14" s="1"/>
      <c r="R14" s="1"/>
      <c r="S14" s="1"/>
    </row>
    <row r="15" spans="1:19" x14ac:dyDescent="0.3">
      <c r="A15" t="s">
        <v>10</v>
      </c>
      <c r="B15" s="1">
        <v>20</v>
      </c>
      <c r="C15" t="s">
        <v>87</v>
      </c>
      <c r="D15" t="s">
        <v>88</v>
      </c>
      <c r="E15" t="s">
        <v>89</v>
      </c>
      <c r="F15" t="s">
        <v>90</v>
      </c>
      <c r="I15" t="s">
        <v>10</v>
      </c>
      <c r="J15" s="1">
        <v>20</v>
      </c>
      <c r="K15" s="1">
        <v>0.20599999999999999</v>
      </c>
      <c r="L15" s="1">
        <v>0.20699999999999999</v>
      </c>
      <c r="M15" s="1">
        <v>0.14899999999999999</v>
      </c>
      <c r="N15" s="1">
        <v>0.60299999999999998</v>
      </c>
      <c r="P15" s="1"/>
      <c r="Q15" s="1"/>
      <c r="R15" s="1"/>
      <c r="S15" s="1"/>
    </row>
    <row r="16" spans="1:19" x14ac:dyDescent="0.3">
      <c r="A16" s="3" t="s">
        <v>10</v>
      </c>
      <c r="B16" s="4">
        <v>40</v>
      </c>
      <c r="C16" t="s">
        <v>91</v>
      </c>
      <c r="D16" t="s">
        <v>92</v>
      </c>
      <c r="E16" t="s">
        <v>93</v>
      </c>
      <c r="F16" t="s">
        <v>94</v>
      </c>
      <c r="I16" s="3" t="s">
        <v>10</v>
      </c>
      <c r="J16" s="4">
        <v>40</v>
      </c>
      <c r="K16" s="1">
        <v>0.23599999999999999</v>
      </c>
      <c r="L16" s="1">
        <v>0.26600000000000001</v>
      </c>
      <c r="M16" s="1">
        <v>0.14000000000000001</v>
      </c>
      <c r="N16" s="1">
        <v>0.57599999999999996</v>
      </c>
      <c r="P16" s="1"/>
      <c r="Q16" s="1"/>
      <c r="R16" s="1"/>
      <c r="S16" s="1"/>
    </row>
    <row r="17" spans="1:19" x14ac:dyDescent="0.3">
      <c r="A17" t="s">
        <v>11</v>
      </c>
      <c r="B17" s="1">
        <v>5</v>
      </c>
      <c r="C17" t="s">
        <v>95</v>
      </c>
      <c r="D17" t="s">
        <v>96</v>
      </c>
      <c r="E17" t="s">
        <v>97</v>
      </c>
      <c r="F17" t="s">
        <v>98</v>
      </c>
      <c r="I17" t="s">
        <v>11</v>
      </c>
      <c r="J17" s="1">
        <v>5</v>
      </c>
      <c r="K17" s="1">
        <v>7.9000000000000001E-2</v>
      </c>
      <c r="L17" s="1">
        <v>0.126</v>
      </c>
      <c r="M17" s="1">
        <v>0.03</v>
      </c>
      <c r="N17" s="1">
        <v>0.55200000000000005</v>
      </c>
      <c r="P17" s="1"/>
      <c r="Q17" s="1"/>
      <c r="R17" s="1"/>
      <c r="S17" s="1"/>
    </row>
    <row r="18" spans="1:19" x14ac:dyDescent="0.3">
      <c r="A18" t="s">
        <v>11</v>
      </c>
      <c r="B18" s="1">
        <v>20</v>
      </c>
      <c r="C18" t="s">
        <v>99</v>
      </c>
      <c r="D18" t="s">
        <v>100</v>
      </c>
      <c r="E18" t="s">
        <v>101</v>
      </c>
      <c r="F18" t="s">
        <v>102</v>
      </c>
      <c r="I18" t="s">
        <v>11</v>
      </c>
      <c r="J18" s="1">
        <v>20</v>
      </c>
      <c r="K18" s="1">
        <v>0.17899999999999999</v>
      </c>
      <c r="L18" s="1">
        <v>0.16500000000000001</v>
      </c>
      <c r="M18" s="1">
        <v>5.8999999999999997E-2</v>
      </c>
      <c r="N18" s="1">
        <v>0.52300000000000002</v>
      </c>
      <c r="P18" s="1"/>
      <c r="Q18" s="1"/>
      <c r="R18" s="1"/>
      <c r="S18" s="1"/>
    </row>
    <row r="19" spans="1:19" x14ac:dyDescent="0.3">
      <c r="A19" s="3" t="s">
        <v>11</v>
      </c>
      <c r="B19" s="4">
        <v>40</v>
      </c>
      <c r="C19" t="s">
        <v>103</v>
      </c>
      <c r="D19" t="s">
        <v>104</v>
      </c>
      <c r="E19" t="s">
        <v>105</v>
      </c>
      <c r="F19" t="s">
        <v>106</v>
      </c>
      <c r="I19" s="3" t="s">
        <v>11</v>
      </c>
      <c r="J19" s="4">
        <v>40</v>
      </c>
      <c r="K19" s="1">
        <v>0.18099999999999999</v>
      </c>
      <c r="L19" s="1">
        <v>0.19</v>
      </c>
      <c r="M19" s="1">
        <v>6.7000000000000004E-2</v>
      </c>
      <c r="N19" s="1">
        <v>0.70599999999999996</v>
      </c>
      <c r="P19" s="1"/>
      <c r="Q19" s="1"/>
      <c r="R19" s="1"/>
      <c r="S19" s="1"/>
    </row>
    <row r="20" spans="1:19" x14ac:dyDescent="0.3">
      <c r="A20" t="s">
        <v>12</v>
      </c>
      <c r="B20" s="1">
        <v>5</v>
      </c>
      <c r="C20" t="s">
        <v>107</v>
      </c>
      <c r="D20" t="s">
        <v>108</v>
      </c>
      <c r="E20" t="s">
        <v>109</v>
      </c>
      <c r="F20" t="s">
        <v>110</v>
      </c>
      <c r="I20" t="s">
        <v>12</v>
      </c>
      <c r="J20" s="1">
        <v>5</v>
      </c>
      <c r="K20" s="1">
        <v>0.48399999999999999</v>
      </c>
      <c r="L20" s="1">
        <v>0.48299999999999998</v>
      </c>
      <c r="M20" s="1">
        <v>0.46899999999999997</v>
      </c>
      <c r="N20" s="1">
        <v>0.49</v>
      </c>
      <c r="P20" s="1"/>
      <c r="Q20" s="1"/>
      <c r="R20" s="1"/>
      <c r="S20" s="1"/>
    </row>
    <row r="21" spans="1:19" x14ac:dyDescent="0.3">
      <c r="A21" t="s">
        <v>12</v>
      </c>
      <c r="B21" s="1">
        <v>20</v>
      </c>
      <c r="C21" t="s">
        <v>111</v>
      </c>
      <c r="D21" t="s">
        <v>112</v>
      </c>
      <c r="E21" t="s">
        <v>113</v>
      </c>
      <c r="F21" t="s">
        <v>114</v>
      </c>
      <c r="I21" t="s">
        <v>12</v>
      </c>
      <c r="J21" s="1">
        <v>20</v>
      </c>
      <c r="K21" s="1">
        <v>0.497</v>
      </c>
      <c r="L21" s="1">
        <v>0.46500000000000002</v>
      </c>
      <c r="M21" s="1">
        <v>0.41</v>
      </c>
      <c r="N21" s="1">
        <v>0.57599999999999996</v>
      </c>
      <c r="P21" s="1"/>
      <c r="Q21" s="1"/>
      <c r="R21" s="1"/>
      <c r="S21" s="1"/>
    </row>
    <row r="22" spans="1:19" x14ac:dyDescent="0.3">
      <c r="A22" s="3" t="s">
        <v>12</v>
      </c>
      <c r="B22" s="4">
        <v>40</v>
      </c>
      <c r="C22" t="s">
        <v>115</v>
      </c>
      <c r="D22" t="s">
        <v>116</v>
      </c>
      <c r="E22" t="s">
        <v>117</v>
      </c>
      <c r="F22" t="s">
        <v>118</v>
      </c>
      <c r="I22" s="3" t="s">
        <v>12</v>
      </c>
      <c r="J22" s="4">
        <v>40</v>
      </c>
      <c r="K22" s="1">
        <v>0.41599999999999998</v>
      </c>
      <c r="L22" s="1">
        <v>0.39900000000000002</v>
      </c>
      <c r="M22" s="1">
        <v>0.318</v>
      </c>
      <c r="N22" s="1">
        <v>0.625</v>
      </c>
      <c r="P22" s="1"/>
      <c r="Q22" s="1"/>
      <c r="R22" s="1"/>
      <c r="S22" s="1"/>
    </row>
    <row r="23" spans="1:19" x14ac:dyDescent="0.3">
      <c r="A23" t="s">
        <v>13</v>
      </c>
      <c r="B23" s="1">
        <v>5</v>
      </c>
      <c r="C23" t="s">
        <v>119</v>
      </c>
      <c r="D23" t="s">
        <v>119</v>
      </c>
      <c r="E23" t="s">
        <v>120</v>
      </c>
      <c r="F23" t="s">
        <v>121</v>
      </c>
      <c r="I23" t="s">
        <v>13</v>
      </c>
      <c r="J23" s="1">
        <v>5</v>
      </c>
      <c r="K23" s="1">
        <v>0.16400000000000001</v>
      </c>
      <c r="L23" s="1">
        <v>0.16400000000000001</v>
      </c>
      <c r="M23" s="1">
        <v>0.17100000000000001</v>
      </c>
      <c r="N23" s="1">
        <v>0.46300000000000002</v>
      </c>
      <c r="P23" s="1"/>
      <c r="Q23" s="1"/>
      <c r="R23" s="1"/>
      <c r="S23" s="1"/>
    </row>
    <row r="24" spans="1:19" x14ac:dyDescent="0.3">
      <c r="A24" t="s">
        <v>13</v>
      </c>
      <c r="B24" s="1">
        <v>20</v>
      </c>
      <c r="C24" t="s">
        <v>122</v>
      </c>
      <c r="D24" t="s">
        <v>123</v>
      </c>
      <c r="E24" t="s">
        <v>124</v>
      </c>
      <c r="F24" t="s">
        <v>125</v>
      </c>
      <c r="I24" t="s">
        <v>13</v>
      </c>
      <c r="J24" s="1">
        <v>20</v>
      </c>
      <c r="K24" s="1">
        <v>0.159</v>
      </c>
      <c r="L24" s="1">
        <v>0.13400000000000001</v>
      </c>
      <c r="M24" s="1">
        <v>0.157</v>
      </c>
      <c r="N24" s="1">
        <v>0.443</v>
      </c>
      <c r="P24" s="1"/>
      <c r="Q24" s="1"/>
      <c r="R24" s="1"/>
      <c r="S24" s="1"/>
    </row>
    <row r="25" spans="1:19" x14ac:dyDescent="0.3">
      <c r="A25" s="3" t="s">
        <v>13</v>
      </c>
      <c r="B25" s="4">
        <v>40</v>
      </c>
      <c r="C25" t="s">
        <v>126</v>
      </c>
      <c r="D25" t="s">
        <v>127</v>
      </c>
      <c r="E25" t="s">
        <v>128</v>
      </c>
      <c r="F25" t="s">
        <v>129</v>
      </c>
      <c r="I25" s="3" t="s">
        <v>13</v>
      </c>
      <c r="J25" s="4">
        <v>40</v>
      </c>
      <c r="K25" s="1">
        <v>0.188</v>
      </c>
      <c r="L25" s="1">
        <v>0.151</v>
      </c>
      <c r="M25" s="1">
        <v>0.16200000000000001</v>
      </c>
      <c r="N25" s="1">
        <v>0.41199999999999998</v>
      </c>
      <c r="P25" s="1"/>
      <c r="Q25" s="1"/>
      <c r="R25" s="1"/>
      <c r="S25" s="1"/>
    </row>
    <row r="26" spans="1:19" x14ac:dyDescent="0.3">
      <c r="A26" t="s">
        <v>14</v>
      </c>
      <c r="B26" s="1">
        <v>5</v>
      </c>
      <c r="C26" t="s">
        <v>130</v>
      </c>
      <c r="D26" t="s">
        <v>131</v>
      </c>
      <c r="E26" t="s">
        <v>132</v>
      </c>
      <c r="F26" t="s">
        <v>133</v>
      </c>
      <c r="I26" t="s">
        <v>14</v>
      </c>
      <c r="J26" s="1">
        <v>5</v>
      </c>
      <c r="K26" s="1">
        <v>0.24099999999999999</v>
      </c>
      <c r="L26" s="1">
        <v>0.23300000000000001</v>
      </c>
      <c r="M26" s="1">
        <v>0.17499999999999999</v>
      </c>
      <c r="N26" s="1">
        <v>0.48099999999999998</v>
      </c>
      <c r="P26" s="1"/>
      <c r="Q26" s="1"/>
      <c r="R26" s="1"/>
      <c r="S26" s="1"/>
    </row>
    <row r="27" spans="1:19" x14ac:dyDescent="0.3">
      <c r="A27" t="s">
        <v>14</v>
      </c>
      <c r="B27" s="1">
        <v>20</v>
      </c>
      <c r="C27" t="s">
        <v>134</v>
      </c>
      <c r="D27" t="s">
        <v>135</v>
      </c>
      <c r="E27" t="s">
        <v>136</v>
      </c>
      <c r="F27" t="s">
        <v>137</v>
      </c>
      <c r="I27" t="s">
        <v>14</v>
      </c>
      <c r="J27" s="1">
        <v>20</v>
      </c>
      <c r="K27" s="1">
        <v>0.28399999999999997</v>
      </c>
      <c r="L27" s="1">
        <v>0.255</v>
      </c>
      <c r="M27" s="1">
        <v>0.20599999999999999</v>
      </c>
      <c r="N27" s="1">
        <v>0.54500000000000004</v>
      </c>
      <c r="P27" s="1"/>
      <c r="Q27" s="1"/>
      <c r="R27" s="1"/>
      <c r="S27" s="1"/>
    </row>
    <row r="28" spans="1:19" x14ac:dyDescent="0.3">
      <c r="A28" s="3" t="s">
        <v>14</v>
      </c>
      <c r="B28" s="4">
        <v>40</v>
      </c>
      <c r="C28" t="s">
        <v>138</v>
      </c>
      <c r="D28" t="s">
        <v>139</v>
      </c>
      <c r="E28" t="s">
        <v>140</v>
      </c>
      <c r="F28" t="s">
        <v>141</v>
      </c>
      <c r="I28" s="3" t="s">
        <v>14</v>
      </c>
      <c r="J28" s="4">
        <v>40</v>
      </c>
      <c r="K28" s="1">
        <v>0.314</v>
      </c>
      <c r="L28" s="1">
        <v>0.318</v>
      </c>
      <c r="M28" s="1">
        <v>0.22500000000000001</v>
      </c>
      <c r="N28" s="1">
        <v>0.59699999999999998</v>
      </c>
      <c r="P28" s="1"/>
      <c r="Q28" s="1"/>
      <c r="R28" s="1"/>
      <c r="S28" s="1"/>
    </row>
    <row r="29" spans="1:19" x14ac:dyDescent="0.3">
      <c r="A29" t="s">
        <v>15</v>
      </c>
      <c r="B29" s="1">
        <v>5</v>
      </c>
      <c r="C29" t="s">
        <v>142</v>
      </c>
      <c r="D29" t="s">
        <v>143</v>
      </c>
      <c r="E29" t="s">
        <v>144</v>
      </c>
      <c r="F29" t="s">
        <v>145</v>
      </c>
      <c r="I29" t="s">
        <v>15</v>
      </c>
      <c r="J29" s="1">
        <v>5</v>
      </c>
      <c r="K29" s="1">
        <v>0.36499999999999999</v>
      </c>
      <c r="L29" s="1">
        <v>0.373</v>
      </c>
      <c r="M29" s="1">
        <v>0.45</v>
      </c>
      <c r="N29" s="1">
        <v>0.53</v>
      </c>
      <c r="P29" s="1"/>
      <c r="Q29" s="1"/>
      <c r="R29" s="1"/>
      <c r="S29" s="1"/>
    </row>
    <row r="30" spans="1:19" x14ac:dyDescent="0.3">
      <c r="A30" t="s">
        <v>15</v>
      </c>
      <c r="B30" s="1">
        <v>20</v>
      </c>
      <c r="C30" t="s">
        <v>146</v>
      </c>
      <c r="D30" t="s">
        <v>147</v>
      </c>
      <c r="E30" t="s">
        <v>148</v>
      </c>
      <c r="F30" t="s">
        <v>149</v>
      </c>
      <c r="I30" t="s">
        <v>15</v>
      </c>
      <c r="J30" s="1">
        <v>20</v>
      </c>
      <c r="K30" s="1">
        <v>0.39900000000000002</v>
      </c>
      <c r="L30" s="1">
        <v>0.35099999999999998</v>
      </c>
      <c r="M30" s="1">
        <v>0.34300000000000003</v>
      </c>
      <c r="N30" s="1">
        <v>0.53100000000000003</v>
      </c>
      <c r="P30" s="1"/>
      <c r="Q30" s="1"/>
      <c r="R30" s="1"/>
      <c r="S30" s="1"/>
    </row>
    <row r="31" spans="1:19" x14ac:dyDescent="0.3">
      <c r="A31" s="3" t="s">
        <v>15</v>
      </c>
      <c r="B31" s="4">
        <v>40</v>
      </c>
      <c r="C31" t="s">
        <v>150</v>
      </c>
      <c r="D31" t="s">
        <v>151</v>
      </c>
      <c r="E31" t="s">
        <v>152</v>
      </c>
      <c r="F31" t="s">
        <v>153</v>
      </c>
      <c r="I31" s="3" t="s">
        <v>15</v>
      </c>
      <c r="J31" s="4">
        <v>40</v>
      </c>
      <c r="K31" s="1">
        <v>0.49299999999999999</v>
      </c>
      <c r="L31" s="1">
        <v>0.44700000000000001</v>
      </c>
      <c r="M31" s="1">
        <v>0.34399999999999997</v>
      </c>
      <c r="N31" s="1">
        <v>0.52700000000000002</v>
      </c>
      <c r="P31" s="1"/>
      <c r="Q31" s="1"/>
      <c r="R31" s="1"/>
      <c r="S31" s="1"/>
    </row>
    <row r="32" spans="1:19" x14ac:dyDescent="0.3">
      <c r="A32" t="s">
        <v>16</v>
      </c>
      <c r="B32" s="1">
        <v>5</v>
      </c>
      <c r="C32" t="s">
        <v>154</v>
      </c>
      <c r="D32" t="s">
        <v>155</v>
      </c>
      <c r="E32" t="s">
        <v>156</v>
      </c>
      <c r="F32" t="s">
        <v>157</v>
      </c>
      <c r="I32" t="s">
        <v>16</v>
      </c>
      <c r="J32" s="1">
        <v>5</v>
      </c>
      <c r="K32" s="1">
        <v>0.17399999999999999</v>
      </c>
      <c r="L32" s="1">
        <v>9.2999999999999999E-2</v>
      </c>
      <c r="M32" s="1">
        <v>0.19700000000000001</v>
      </c>
      <c r="N32" s="1">
        <v>0.42799999999999999</v>
      </c>
      <c r="P32" s="1"/>
      <c r="Q32" s="1"/>
      <c r="R32" s="1"/>
      <c r="S32" s="1"/>
    </row>
    <row r="33" spans="1:19" x14ac:dyDescent="0.3">
      <c r="A33" t="s">
        <v>16</v>
      </c>
      <c r="B33" s="1">
        <v>20</v>
      </c>
      <c r="C33" t="s">
        <v>158</v>
      </c>
      <c r="D33" t="s">
        <v>159</v>
      </c>
      <c r="E33" t="s">
        <v>160</v>
      </c>
      <c r="F33" t="s">
        <v>161</v>
      </c>
      <c r="I33" t="s">
        <v>16</v>
      </c>
      <c r="J33" s="1">
        <v>20</v>
      </c>
      <c r="K33" s="1">
        <v>0.36399999999999999</v>
      </c>
      <c r="L33" s="1">
        <v>0.161</v>
      </c>
      <c r="M33" s="1">
        <v>0.20799999999999999</v>
      </c>
      <c r="N33" s="1">
        <v>0.42</v>
      </c>
      <c r="P33" s="1"/>
      <c r="Q33" s="1"/>
      <c r="R33" s="1"/>
      <c r="S33" s="1"/>
    </row>
    <row r="34" spans="1:19" x14ac:dyDescent="0.3">
      <c r="A34" s="3" t="s">
        <v>16</v>
      </c>
      <c r="B34" s="4">
        <v>40</v>
      </c>
      <c r="C34" t="s">
        <v>162</v>
      </c>
      <c r="D34" t="s">
        <v>163</v>
      </c>
      <c r="E34" t="s">
        <v>164</v>
      </c>
      <c r="F34" t="s">
        <v>165</v>
      </c>
      <c r="I34" s="3" t="s">
        <v>16</v>
      </c>
      <c r="J34" s="4">
        <v>40</v>
      </c>
      <c r="K34" s="1">
        <v>0.54800000000000004</v>
      </c>
      <c r="L34" s="1">
        <v>0.32700000000000001</v>
      </c>
      <c r="M34" s="1">
        <v>0.20699999999999999</v>
      </c>
      <c r="N34" s="1">
        <v>0.45900000000000002</v>
      </c>
      <c r="P34" s="1"/>
      <c r="Q34" s="1"/>
      <c r="R34" s="1"/>
      <c r="S34" s="1"/>
    </row>
    <row r="35" spans="1:19" x14ac:dyDescent="0.3">
      <c r="A35" t="s">
        <v>17</v>
      </c>
      <c r="B35" s="1">
        <v>5</v>
      </c>
      <c r="C35" t="s">
        <v>166</v>
      </c>
      <c r="D35" t="s">
        <v>167</v>
      </c>
      <c r="E35" t="s">
        <v>168</v>
      </c>
      <c r="F35" t="s">
        <v>169</v>
      </c>
      <c r="I35" t="s">
        <v>17</v>
      </c>
      <c r="J35" s="1">
        <v>5</v>
      </c>
      <c r="K35" s="1">
        <v>0.27100000000000002</v>
      </c>
      <c r="L35" s="1">
        <v>0.28000000000000003</v>
      </c>
      <c r="M35" s="1">
        <v>0.20499999999999999</v>
      </c>
      <c r="N35" s="1">
        <v>0.53100000000000003</v>
      </c>
      <c r="P35" s="1"/>
      <c r="Q35" s="1"/>
      <c r="R35" s="1"/>
      <c r="S35" s="1"/>
    </row>
    <row r="36" spans="1:19" x14ac:dyDescent="0.3">
      <c r="A36" t="s">
        <v>17</v>
      </c>
      <c r="B36" s="1">
        <v>20</v>
      </c>
      <c r="C36" t="s">
        <v>170</v>
      </c>
      <c r="D36" t="s">
        <v>171</v>
      </c>
      <c r="E36" t="s">
        <v>172</v>
      </c>
      <c r="F36" t="s">
        <v>173</v>
      </c>
      <c r="I36" t="s">
        <v>17</v>
      </c>
      <c r="J36" s="1">
        <v>20</v>
      </c>
      <c r="K36" s="1">
        <v>0.29099999999999998</v>
      </c>
      <c r="L36" s="1">
        <v>0.29399999999999998</v>
      </c>
      <c r="M36" s="1">
        <v>0.20399999999999999</v>
      </c>
      <c r="N36" s="1">
        <v>0.59599999999999997</v>
      </c>
      <c r="P36" s="1"/>
      <c r="Q36" s="1"/>
      <c r="R36" s="1"/>
      <c r="S36" s="1"/>
    </row>
    <row r="37" spans="1:19" x14ac:dyDescent="0.3">
      <c r="A37" s="3" t="s">
        <v>17</v>
      </c>
      <c r="B37" s="4">
        <v>40</v>
      </c>
      <c r="C37" t="s">
        <v>174</v>
      </c>
      <c r="D37" t="s">
        <v>175</v>
      </c>
      <c r="E37" t="s">
        <v>176</v>
      </c>
      <c r="F37" t="s">
        <v>177</v>
      </c>
      <c r="I37" s="3" t="s">
        <v>17</v>
      </c>
      <c r="J37" s="4">
        <v>40</v>
      </c>
      <c r="K37" s="1">
        <v>0.315</v>
      </c>
      <c r="L37" s="1">
        <v>0.34200000000000003</v>
      </c>
      <c r="M37" s="1">
        <v>0.22</v>
      </c>
      <c r="N37" s="1">
        <v>0.52700000000000002</v>
      </c>
      <c r="P37" s="1"/>
      <c r="Q37" s="1"/>
      <c r="R37" s="1"/>
      <c r="S37" s="1"/>
    </row>
    <row r="38" spans="1:19" x14ac:dyDescent="0.3">
      <c r="A38" t="s">
        <v>18</v>
      </c>
      <c r="B38" s="1">
        <v>5</v>
      </c>
      <c r="C38" t="s">
        <v>178</v>
      </c>
      <c r="D38" t="s">
        <v>179</v>
      </c>
      <c r="E38" t="s">
        <v>180</v>
      </c>
      <c r="F38" t="s">
        <v>181</v>
      </c>
      <c r="I38" t="s">
        <v>18</v>
      </c>
      <c r="J38" s="1">
        <v>5</v>
      </c>
      <c r="K38" s="1">
        <v>0.48799999999999999</v>
      </c>
      <c r="L38" s="1">
        <v>0.59299999999999997</v>
      </c>
      <c r="M38" s="1">
        <v>0.48799999999999999</v>
      </c>
      <c r="N38" s="1">
        <v>0.46700000000000003</v>
      </c>
      <c r="P38" s="1"/>
      <c r="Q38" s="1"/>
      <c r="R38" s="1"/>
      <c r="S38" s="1"/>
    </row>
    <row r="39" spans="1:19" x14ac:dyDescent="0.3">
      <c r="A39" t="s">
        <v>18</v>
      </c>
      <c r="B39" s="1">
        <v>20</v>
      </c>
      <c r="C39" t="s">
        <v>182</v>
      </c>
      <c r="D39" t="s">
        <v>183</v>
      </c>
      <c r="E39" t="s">
        <v>184</v>
      </c>
      <c r="F39" t="s">
        <v>185</v>
      </c>
      <c r="I39" t="s">
        <v>18</v>
      </c>
      <c r="J39" s="1">
        <v>20</v>
      </c>
      <c r="K39" s="1">
        <v>0.58899999999999997</v>
      </c>
      <c r="L39" s="1">
        <v>0.61399999999999999</v>
      </c>
      <c r="M39" s="1">
        <v>0.51400000000000001</v>
      </c>
      <c r="N39" s="1">
        <v>0.51800000000000002</v>
      </c>
      <c r="P39" s="1"/>
      <c r="Q39" s="1"/>
      <c r="R39" s="1"/>
      <c r="S39" s="1"/>
    </row>
    <row r="40" spans="1:19" x14ac:dyDescent="0.3">
      <c r="A40" s="3" t="s">
        <v>18</v>
      </c>
      <c r="B40" s="4">
        <v>40</v>
      </c>
      <c r="C40" t="s">
        <v>186</v>
      </c>
      <c r="D40" t="s">
        <v>187</v>
      </c>
      <c r="E40" t="s">
        <v>188</v>
      </c>
      <c r="F40" t="s">
        <v>189</v>
      </c>
      <c r="I40" s="3" t="s">
        <v>18</v>
      </c>
      <c r="J40" s="4">
        <v>40</v>
      </c>
      <c r="K40" s="1">
        <v>0.628</v>
      </c>
      <c r="L40" s="1">
        <v>0.61099999999999999</v>
      </c>
      <c r="M40" s="1">
        <v>0.53900000000000003</v>
      </c>
      <c r="N40" s="1">
        <v>0.57099999999999995</v>
      </c>
      <c r="P40" s="1"/>
      <c r="Q40" s="1"/>
      <c r="R40" s="1"/>
      <c r="S40" s="1"/>
    </row>
    <row r="41" spans="1:19" x14ac:dyDescent="0.3">
      <c r="A41" t="s">
        <v>19</v>
      </c>
      <c r="B41" s="1">
        <v>5</v>
      </c>
      <c r="C41" t="s">
        <v>190</v>
      </c>
      <c r="D41" t="s">
        <v>191</v>
      </c>
      <c r="E41" t="s">
        <v>192</v>
      </c>
      <c r="F41" t="s">
        <v>193</v>
      </c>
      <c r="I41" t="s">
        <v>19</v>
      </c>
      <c r="J41" s="1">
        <v>5</v>
      </c>
      <c r="K41" s="1">
        <v>0.3</v>
      </c>
      <c r="L41" s="1">
        <v>0.28799999999999998</v>
      </c>
      <c r="M41" s="1">
        <v>0.30199999999999999</v>
      </c>
      <c r="N41" s="1">
        <v>0.47799999999999998</v>
      </c>
      <c r="P41" s="1"/>
      <c r="Q41" s="1"/>
      <c r="R41" s="1"/>
      <c r="S41" s="1"/>
    </row>
    <row r="42" spans="1:19" x14ac:dyDescent="0.3">
      <c r="A42" t="s">
        <v>19</v>
      </c>
      <c r="B42" s="1">
        <v>20</v>
      </c>
      <c r="C42" t="s">
        <v>194</v>
      </c>
      <c r="D42" t="s">
        <v>195</v>
      </c>
      <c r="E42" t="s">
        <v>196</v>
      </c>
      <c r="F42" t="s">
        <v>197</v>
      </c>
      <c r="I42" t="s">
        <v>19</v>
      </c>
      <c r="J42" s="1">
        <v>20</v>
      </c>
      <c r="K42" s="1">
        <v>0.34399999999999997</v>
      </c>
      <c r="L42" s="1">
        <v>0.28999999999999998</v>
      </c>
      <c r="M42" s="1">
        <v>0.26900000000000002</v>
      </c>
      <c r="N42" s="1">
        <v>0.47099999999999997</v>
      </c>
      <c r="P42" s="1"/>
      <c r="Q42" s="1"/>
      <c r="R42" s="1"/>
      <c r="S42" s="1"/>
    </row>
    <row r="43" spans="1:19" x14ac:dyDescent="0.3">
      <c r="A43" s="3" t="s">
        <v>19</v>
      </c>
      <c r="B43" s="4">
        <v>40</v>
      </c>
      <c r="C43" t="s">
        <v>198</v>
      </c>
      <c r="D43" t="s">
        <v>199</v>
      </c>
      <c r="E43" t="s">
        <v>200</v>
      </c>
      <c r="F43" t="s">
        <v>201</v>
      </c>
      <c r="I43" s="3" t="s">
        <v>19</v>
      </c>
      <c r="J43" s="4">
        <v>40</v>
      </c>
      <c r="K43" s="1">
        <v>0.40300000000000002</v>
      </c>
      <c r="L43" s="1">
        <v>0.39</v>
      </c>
      <c r="M43" s="1">
        <v>0.27500000000000002</v>
      </c>
      <c r="N43" s="1">
        <v>0.50900000000000001</v>
      </c>
      <c r="P43" s="1"/>
      <c r="Q43" s="1"/>
      <c r="R43" s="1"/>
      <c r="S43" s="1"/>
    </row>
    <row r="44" spans="1:19" x14ac:dyDescent="0.3">
      <c r="A44" t="s">
        <v>20</v>
      </c>
      <c r="B44" s="1">
        <v>5</v>
      </c>
      <c r="C44" t="s">
        <v>202</v>
      </c>
      <c r="D44" t="s">
        <v>203</v>
      </c>
      <c r="E44" t="s">
        <v>204</v>
      </c>
      <c r="F44" t="s">
        <v>205</v>
      </c>
      <c r="I44" t="s">
        <v>20</v>
      </c>
      <c r="J44" s="1">
        <v>5</v>
      </c>
      <c r="K44" s="1">
        <v>0.58399999999999996</v>
      </c>
      <c r="L44" s="1">
        <v>0.59599999999999997</v>
      </c>
      <c r="M44" s="1">
        <v>0.52400000000000002</v>
      </c>
      <c r="N44" s="1">
        <v>0.55900000000000005</v>
      </c>
      <c r="P44" s="1"/>
      <c r="Q44" s="1"/>
      <c r="R44" s="1"/>
      <c r="S44" s="1"/>
    </row>
    <row r="45" spans="1:19" x14ac:dyDescent="0.3">
      <c r="A45" t="s">
        <v>20</v>
      </c>
      <c r="B45" s="1">
        <v>20</v>
      </c>
      <c r="C45" t="s">
        <v>206</v>
      </c>
      <c r="D45" t="s">
        <v>207</v>
      </c>
      <c r="E45" t="s">
        <v>208</v>
      </c>
      <c r="F45" t="s">
        <v>209</v>
      </c>
      <c r="I45" t="s">
        <v>20</v>
      </c>
      <c r="J45" s="1">
        <v>20</v>
      </c>
      <c r="K45" s="1">
        <v>0.60699999999999998</v>
      </c>
      <c r="L45" s="1">
        <v>0.61199999999999999</v>
      </c>
      <c r="M45" s="1">
        <v>0.51800000000000002</v>
      </c>
      <c r="N45" s="1">
        <v>0.64200000000000002</v>
      </c>
      <c r="P45" s="1"/>
      <c r="Q45" s="1"/>
      <c r="R45" s="1"/>
      <c r="S45" s="1"/>
    </row>
    <row r="46" spans="1:19" x14ac:dyDescent="0.3">
      <c r="A46" s="3" t="s">
        <v>20</v>
      </c>
      <c r="B46" s="4">
        <v>40</v>
      </c>
      <c r="C46" t="s">
        <v>210</v>
      </c>
      <c r="D46" t="s">
        <v>211</v>
      </c>
      <c r="E46" t="s">
        <v>212</v>
      </c>
      <c r="F46" t="s">
        <v>213</v>
      </c>
      <c r="I46" s="3" t="s">
        <v>20</v>
      </c>
      <c r="J46" s="4">
        <v>40</v>
      </c>
      <c r="K46" s="1">
        <v>0.51600000000000001</v>
      </c>
      <c r="L46" s="1">
        <v>0.51100000000000001</v>
      </c>
      <c r="M46" s="1">
        <v>0.433</v>
      </c>
      <c r="N46" s="1">
        <v>0.61899999999999999</v>
      </c>
      <c r="P46" s="1"/>
      <c r="Q46" s="1"/>
      <c r="R46" s="1"/>
      <c r="S46" s="1"/>
    </row>
    <row r="47" spans="1:19" x14ac:dyDescent="0.3">
      <c r="A47" t="s">
        <v>21</v>
      </c>
      <c r="B47" s="1">
        <v>5</v>
      </c>
      <c r="C47" t="s">
        <v>214</v>
      </c>
      <c r="D47" t="s">
        <v>215</v>
      </c>
      <c r="E47" t="s">
        <v>216</v>
      </c>
      <c r="F47" t="s">
        <v>217</v>
      </c>
      <c r="I47" t="s">
        <v>21</v>
      </c>
      <c r="J47" s="1">
        <v>5</v>
      </c>
      <c r="K47" s="1">
        <v>0.153</v>
      </c>
      <c r="L47" s="1">
        <v>0.159</v>
      </c>
      <c r="M47" s="1">
        <v>0.11</v>
      </c>
      <c r="N47" s="1">
        <v>0.68200000000000005</v>
      </c>
      <c r="P47" s="1"/>
      <c r="Q47" s="1"/>
      <c r="R47" s="1"/>
      <c r="S47" s="1"/>
    </row>
    <row r="48" spans="1:19" x14ac:dyDescent="0.3">
      <c r="A48" t="s">
        <v>21</v>
      </c>
      <c r="B48" s="1">
        <v>20</v>
      </c>
      <c r="C48" t="s">
        <v>218</v>
      </c>
      <c r="D48" t="s">
        <v>219</v>
      </c>
      <c r="E48" t="s">
        <v>220</v>
      </c>
      <c r="F48" t="s">
        <v>221</v>
      </c>
      <c r="I48" t="s">
        <v>21</v>
      </c>
      <c r="J48" s="1">
        <v>20</v>
      </c>
      <c r="K48" s="1">
        <v>0.27100000000000002</v>
      </c>
      <c r="L48" s="1">
        <v>0.20499999999999999</v>
      </c>
      <c r="M48" s="1">
        <v>0.189</v>
      </c>
      <c r="N48" s="1">
        <v>0.75600000000000001</v>
      </c>
      <c r="P48" s="1"/>
      <c r="Q48" s="1"/>
      <c r="R48" s="1"/>
      <c r="S48" s="1"/>
    </row>
    <row r="49" spans="1:19" x14ac:dyDescent="0.3">
      <c r="A49" s="3" t="s">
        <v>21</v>
      </c>
      <c r="B49" s="4">
        <v>40</v>
      </c>
      <c r="C49" t="s">
        <v>222</v>
      </c>
      <c r="D49" t="s">
        <v>223</v>
      </c>
      <c r="E49" t="s">
        <v>224</v>
      </c>
      <c r="F49" t="s">
        <v>225</v>
      </c>
      <c r="I49" s="3" t="s">
        <v>21</v>
      </c>
      <c r="J49" s="4">
        <v>40</v>
      </c>
      <c r="K49" s="1">
        <v>0.47499999999999998</v>
      </c>
      <c r="L49" s="1">
        <v>0.45</v>
      </c>
      <c r="M49" s="1">
        <v>0.187</v>
      </c>
      <c r="N49" s="1">
        <v>0.82199999999999995</v>
      </c>
      <c r="P49" s="1"/>
      <c r="Q49" s="1"/>
      <c r="R49" s="1"/>
      <c r="S49" s="1"/>
    </row>
    <row r="50" spans="1:19" x14ac:dyDescent="0.3">
      <c r="A50" t="s">
        <v>22</v>
      </c>
      <c r="B50" s="1">
        <v>5</v>
      </c>
      <c r="C50" t="s">
        <v>226</v>
      </c>
      <c r="D50" t="s">
        <v>227</v>
      </c>
      <c r="E50" t="s">
        <v>228</v>
      </c>
      <c r="F50" t="s">
        <v>229</v>
      </c>
      <c r="I50" t="s">
        <v>22</v>
      </c>
      <c r="J50" s="1">
        <v>5</v>
      </c>
      <c r="K50" s="1">
        <v>0.20699999999999999</v>
      </c>
      <c r="L50" s="1">
        <v>0.21199999999999999</v>
      </c>
      <c r="M50" s="1">
        <v>0.16500000000000001</v>
      </c>
      <c r="N50" s="1">
        <v>0.48699999999999999</v>
      </c>
      <c r="P50" s="1"/>
      <c r="Q50" s="1"/>
      <c r="R50" s="1"/>
      <c r="S50" s="1"/>
    </row>
    <row r="51" spans="1:19" x14ac:dyDescent="0.3">
      <c r="A51" t="s">
        <v>22</v>
      </c>
      <c r="B51" s="1">
        <v>20</v>
      </c>
      <c r="C51" t="s">
        <v>230</v>
      </c>
      <c r="D51" t="s">
        <v>231</v>
      </c>
      <c r="E51" t="s">
        <v>232</v>
      </c>
      <c r="F51" t="s">
        <v>233</v>
      </c>
      <c r="I51" t="s">
        <v>22</v>
      </c>
      <c r="J51" s="1">
        <v>20</v>
      </c>
      <c r="K51" s="1">
        <v>0.22900000000000001</v>
      </c>
      <c r="L51" s="1">
        <v>0.20899999999999999</v>
      </c>
      <c r="M51" s="1">
        <v>0.14299999999999999</v>
      </c>
      <c r="N51" s="1">
        <v>0.47499999999999998</v>
      </c>
      <c r="P51" s="1"/>
      <c r="Q51" s="1"/>
      <c r="R51" s="1"/>
      <c r="S51" s="1"/>
    </row>
    <row r="52" spans="1:19" x14ac:dyDescent="0.3">
      <c r="A52" s="3" t="s">
        <v>22</v>
      </c>
      <c r="B52" s="4">
        <v>40</v>
      </c>
      <c r="C52" t="s">
        <v>234</v>
      </c>
      <c r="D52" t="s">
        <v>235</v>
      </c>
      <c r="E52" t="s">
        <v>236</v>
      </c>
      <c r="F52" t="s">
        <v>237</v>
      </c>
      <c r="I52" s="3" t="s">
        <v>22</v>
      </c>
      <c r="J52" s="4">
        <v>40</v>
      </c>
      <c r="K52" s="1">
        <v>0.19400000000000001</v>
      </c>
      <c r="L52" s="1">
        <v>0.189</v>
      </c>
      <c r="M52" s="1">
        <v>0.161</v>
      </c>
      <c r="N52" s="1">
        <v>0.47799999999999998</v>
      </c>
      <c r="P52" s="1"/>
      <c r="Q52" s="1"/>
      <c r="R52" s="1"/>
      <c r="S52" s="1"/>
    </row>
    <row r="53" spans="1:19" x14ac:dyDescent="0.3">
      <c r="A53" t="s">
        <v>23</v>
      </c>
      <c r="B53" s="1">
        <v>5</v>
      </c>
      <c r="C53" t="s">
        <v>238</v>
      </c>
      <c r="D53" t="s">
        <v>239</v>
      </c>
      <c r="E53" t="s">
        <v>240</v>
      </c>
      <c r="F53" t="s">
        <v>241</v>
      </c>
      <c r="I53" t="s">
        <v>23</v>
      </c>
      <c r="J53" s="1">
        <v>5</v>
      </c>
      <c r="K53" s="1">
        <v>0.183</v>
      </c>
      <c r="L53" s="1">
        <v>0.23</v>
      </c>
      <c r="M53" s="1">
        <v>0.22</v>
      </c>
      <c r="N53" s="1">
        <v>0.60499999999999998</v>
      </c>
      <c r="P53" s="1"/>
      <c r="Q53" s="1"/>
      <c r="R53" s="1"/>
      <c r="S53" s="1"/>
    </row>
    <row r="54" spans="1:19" x14ac:dyDescent="0.3">
      <c r="A54" t="s">
        <v>23</v>
      </c>
      <c r="B54" s="1">
        <v>20</v>
      </c>
      <c r="C54" t="s">
        <v>242</v>
      </c>
      <c r="D54" t="s">
        <v>243</v>
      </c>
      <c r="E54" t="s">
        <v>244</v>
      </c>
      <c r="F54" t="s">
        <v>245</v>
      </c>
      <c r="I54" t="s">
        <v>23</v>
      </c>
      <c r="J54" s="1">
        <v>20</v>
      </c>
      <c r="K54" s="1">
        <v>0.219</v>
      </c>
      <c r="L54" s="1">
        <v>0.23100000000000001</v>
      </c>
      <c r="M54" s="1">
        <v>0.20699999999999999</v>
      </c>
      <c r="N54" s="1">
        <v>0.53300000000000003</v>
      </c>
      <c r="P54" s="1"/>
      <c r="Q54" s="1"/>
      <c r="R54" s="1"/>
      <c r="S54" s="1"/>
    </row>
    <row r="55" spans="1:19" x14ac:dyDescent="0.3">
      <c r="A55" s="3" t="s">
        <v>23</v>
      </c>
      <c r="B55" s="4">
        <v>40</v>
      </c>
      <c r="C55" t="s">
        <v>246</v>
      </c>
      <c r="D55" t="s">
        <v>247</v>
      </c>
      <c r="E55" t="s">
        <v>248</v>
      </c>
      <c r="F55" t="s">
        <v>249</v>
      </c>
      <c r="I55" s="3" t="s">
        <v>23</v>
      </c>
      <c r="J55" s="4">
        <v>40</v>
      </c>
      <c r="K55" s="1">
        <v>0.26100000000000001</v>
      </c>
      <c r="L55" s="1">
        <v>0.27200000000000002</v>
      </c>
      <c r="M55" s="1">
        <v>0.20499999999999999</v>
      </c>
      <c r="N55" s="1">
        <v>0.56000000000000005</v>
      </c>
      <c r="P55" s="1"/>
      <c r="Q55" s="1"/>
      <c r="R55" s="1"/>
      <c r="S55" s="1"/>
    </row>
    <row r="56" spans="1:19" x14ac:dyDescent="0.3">
      <c r="A56" t="s">
        <v>24</v>
      </c>
      <c r="B56" s="1">
        <v>5</v>
      </c>
      <c r="C56" t="s">
        <v>250</v>
      </c>
      <c r="D56" t="s">
        <v>251</v>
      </c>
      <c r="E56" t="s">
        <v>252</v>
      </c>
      <c r="F56" t="s">
        <v>253</v>
      </c>
      <c r="I56" t="s">
        <v>24</v>
      </c>
      <c r="J56" s="1">
        <v>5</v>
      </c>
      <c r="K56" s="1">
        <v>0.32600000000000001</v>
      </c>
      <c r="L56" s="1">
        <v>0.318</v>
      </c>
      <c r="M56" s="1">
        <v>0.29499999999999998</v>
      </c>
      <c r="N56" s="1">
        <v>0.46200000000000002</v>
      </c>
      <c r="P56" s="1"/>
      <c r="Q56" s="1"/>
      <c r="R56" s="1"/>
      <c r="S56" s="1"/>
    </row>
    <row r="57" spans="1:19" x14ac:dyDescent="0.3">
      <c r="A57" t="s">
        <v>24</v>
      </c>
      <c r="B57" s="1">
        <v>20</v>
      </c>
      <c r="C57" t="s">
        <v>254</v>
      </c>
      <c r="D57" t="s">
        <v>255</v>
      </c>
      <c r="E57" t="s">
        <v>256</v>
      </c>
      <c r="F57" t="s">
        <v>257</v>
      </c>
      <c r="I57" t="s">
        <v>24</v>
      </c>
      <c r="J57" s="1">
        <v>20</v>
      </c>
      <c r="K57" s="1">
        <v>0.379</v>
      </c>
      <c r="L57" s="1">
        <v>0.27900000000000003</v>
      </c>
      <c r="M57" s="1">
        <v>0.26900000000000002</v>
      </c>
      <c r="N57" s="1">
        <v>0.501</v>
      </c>
      <c r="P57" s="1"/>
      <c r="Q57" s="1"/>
      <c r="R57" s="1"/>
      <c r="S57" s="1"/>
    </row>
    <row r="58" spans="1:19" x14ac:dyDescent="0.3">
      <c r="A58" s="3" t="s">
        <v>24</v>
      </c>
      <c r="B58" s="4">
        <v>40</v>
      </c>
      <c r="C58" t="s">
        <v>258</v>
      </c>
      <c r="D58" t="s">
        <v>259</v>
      </c>
      <c r="E58" t="s">
        <v>260</v>
      </c>
      <c r="F58" t="s">
        <v>261</v>
      </c>
      <c r="I58" s="3" t="s">
        <v>24</v>
      </c>
      <c r="J58" s="4">
        <v>40</v>
      </c>
      <c r="K58" s="1">
        <v>0.44400000000000001</v>
      </c>
      <c r="L58" s="1">
        <v>0.39300000000000002</v>
      </c>
      <c r="M58" s="1">
        <v>0.26600000000000001</v>
      </c>
      <c r="N58" s="1">
        <v>0.52200000000000002</v>
      </c>
      <c r="P58" s="1"/>
      <c r="Q58" s="1"/>
      <c r="R58" s="1"/>
      <c r="S58" s="1"/>
    </row>
    <row r="59" spans="1:19" x14ac:dyDescent="0.3">
      <c r="A59" t="s">
        <v>25</v>
      </c>
      <c r="B59" s="1">
        <v>5</v>
      </c>
      <c r="C59" t="s">
        <v>262</v>
      </c>
      <c r="D59" t="s">
        <v>263</v>
      </c>
      <c r="E59" t="s">
        <v>264</v>
      </c>
      <c r="F59" t="s">
        <v>265</v>
      </c>
      <c r="I59" t="s">
        <v>25</v>
      </c>
      <c r="J59" s="1">
        <v>5</v>
      </c>
      <c r="K59" s="1">
        <v>0.129</v>
      </c>
      <c r="L59" s="1">
        <v>0.14099999999999999</v>
      </c>
      <c r="M59" s="1">
        <v>0.16300000000000001</v>
      </c>
      <c r="N59" s="1">
        <v>0.438</v>
      </c>
      <c r="P59" s="1"/>
      <c r="Q59" s="1"/>
      <c r="R59" s="1"/>
      <c r="S59" s="1"/>
    </row>
    <row r="60" spans="1:19" x14ac:dyDescent="0.3">
      <c r="A60" t="s">
        <v>25</v>
      </c>
      <c r="B60" s="1">
        <v>20</v>
      </c>
      <c r="C60" t="s">
        <v>266</v>
      </c>
      <c r="D60" t="s">
        <v>267</v>
      </c>
      <c r="E60" t="s">
        <v>268</v>
      </c>
      <c r="F60" t="s">
        <v>269</v>
      </c>
      <c r="I60" t="s">
        <v>25</v>
      </c>
      <c r="J60" s="1">
        <v>20</v>
      </c>
      <c r="K60" s="1">
        <v>0.17199999999999999</v>
      </c>
      <c r="L60" s="1">
        <v>0.17399999999999999</v>
      </c>
      <c r="M60" s="1">
        <v>0.14000000000000001</v>
      </c>
      <c r="N60" s="1">
        <v>0.44900000000000001</v>
      </c>
      <c r="P60" s="1"/>
      <c r="Q60" s="1"/>
      <c r="R60" s="1"/>
      <c r="S60" s="1"/>
    </row>
    <row r="61" spans="1:19" x14ac:dyDescent="0.3">
      <c r="A61" s="3" t="s">
        <v>25</v>
      </c>
      <c r="B61" s="4">
        <v>40</v>
      </c>
      <c r="C61" t="s">
        <v>270</v>
      </c>
      <c r="D61" t="s">
        <v>271</v>
      </c>
      <c r="E61" t="s">
        <v>272</v>
      </c>
      <c r="F61" t="s">
        <v>273</v>
      </c>
      <c r="I61" s="3" t="s">
        <v>25</v>
      </c>
      <c r="J61" s="4">
        <v>40</v>
      </c>
      <c r="K61" s="1">
        <v>0.20899999999999999</v>
      </c>
      <c r="L61" s="1">
        <v>0.23</v>
      </c>
      <c r="M61" s="1">
        <v>0.123</v>
      </c>
      <c r="N61" s="1">
        <v>0.45</v>
      </c>
      <c r="P61" s="1"/>
      <c r="Q61" s="1"/>
      <c r="R61" s="1"/>
      <c r="S61" s="1"/>
    </row>
    <row r="62" spans="1:19" x14ac:dyDescent="0.3">
      <c r="A62" t="s">
        <v>26</v>
      </c>
      <c r="B62" s="1">
        <v>5</v>
      </c>
      <c r="C62" t="s">
        <v>274</v>
      </c>
      <c r="D62" t="s">
        <v>275</v>
      </c>
      <c r="E62" t="s">
        <v>276</v>
      </c>
      <c r="F62" t="s">
        <v>277</v>
      </c>
      <c r="I62" t="s">
        <v>26</v>
      </c>
      <c r="J62" s="1">
        <v>5</v>
      </c>
      <c r="K62" s="1">
        <v>0.224</v>
      </c>
      <c r="L62" s="1">
        <v>0.26600000000000001</v>
      </c>
      <c r="M62" s="1">
        <v>0.21299999999999999</v>
      </c>
      <c r="N62" s="1">
        <v>0.40100000000000002</v>
      </c>
      <c r="P62" s="1"/>
      <c r="Q62" s="1"/>
      <c r="R62" s="1"/>
      <c r="S62" s="1"/>
    </row>
    <row r="63" spans="1:19" x14ac:dyDescent="0.3">
      <c r="A63" t="s">
        <v>26</v>
      </c>
      <c r="B63" s="1">
        <v>20</v>
      </c>
      <c r="C63" t="s">
        <v>278</v>
      </c>
      <c r="D63" t="s">
        <v>279</v>
      </c>
      <c r="E63" t="s">
        <v>280</v>
      </c>
      <c r="F63" t="s">
        <v>281</v>
      </c>
      <c r="I63" t="s">
        <v>26</v>
      </c>
      <c r="J63" s="1">
        <v>20</v>
      </c>
      <c r="K63" s="1">
        <v>0.252</v>
      </c>
      <c r="L63" s="1">
        <v>0.245</v>
      </c>
      <c r="M63" s="1">
        <v>0.21099999999999999</v>
      </c>
      <c r="N63" s="1">
        <v>0.40899999999999997</v>
      </c>
      <c r="P63" s="1"/>
      <c r="Q63" s="1"/>
      <c r="R63" s="1"/>
      <c r="S63" s="1"/>
    </row>
    <row r="64" spans="1:19" x14ac:dyDescent="0.3">
      <c r="A64" s="3" t="s">
        <v>26</v>
      </c>
      <c r="B64" s="4">
        <v>40</v>
      </c>
      <c r="C64" t="s">
        <v>282</v>
      </c>
      <c r="D64" t="s">
        <v>283</v>
      </c>
      <c r="E64" t="s">
        <v>284</v>
      </c>
      <c r="F64" t="s">
        <v>285</v>
      </c>
      <c r="I64" s="3" t="s">
        <v>26</v>
      </c>
      <c r="J64" s="4">
        <v>40</v>
      </c>
      <c r="K64" s="1">
        <v>0.247</v>
      </c>
      <c r="L64" s="1">
        <v>0.191</v>
      </c>
      <c r="M64" s="1">
        <v>0.17299999999999999</v>
      </c>
      <c r="N64" s="1">
        <v>0.38900000000000001</v>
      </c>
      <c r="P64" s="1"/>
      <c r="Q64" s="1"/>
      <c r="R64" s="1"/>
      <c r="S64" s="1"/>
    </row>
    <row r="65" spans="1:19" x14ac:dyDescent="0.3">
      <c r="A65" t="s">
        <v>27</v>
      </c>
      <c r="B65" s="1">
        <v>5</v>
      </c>
      <c r="C65" t="s">
        <v>286</v>
      </c>
      <c r="D65" t="s">
        <v>287</v>
      </c>
      <c r="E65" t="s">
        <v>288</v>
      </c>
      <c r="F65" t="s">
        <v>289</v>
      </c>
      <c r="I65" t="s">
        <v>27</v>
      </c>
      <c r="J65" s="1">
        <v>5</v>
      </c>
      <c r="K65" s="1">
        <v>0.214</v>
      </c>
      <c r="L65" s="1">
        <v>0.224</v>
      </c>
      <c r="M65" s="1">
        <v>0.17699999999999999</v>
      </c>
      <c r="N65" s="1">
        <v>0.50900000000000001</v>
      </c>
      <c r="P65" s="1"/>
      <c r="Q65" s="1"/>
      <c r="R65" s="1"/>
      <c r="S65" s="1"/>
    </row>
    <row r="66" spans="1:19" x14ac:dyDescent="0.3">
      <c r="A66" t="s">
        <v>27</v>
      </c>
      <c r="B66" s="1">
        <v>20</v>
      </c>
      <c r="C66" t="s">
        <v>290</v>
      </c>
      <c r="D66" t="s">
        <v>291</v>
      </c>
      <c r="E66" t="s">
        <v>292</v>
      </c>
      <c r="F66" t="s">
        <v>293</v>
      </c>
      <c r="I66" t="s">
        <v>27</v>
      </c>
      <c r="J66" s="1">
        <v>20</v>
      </c>
      <c r="K66" s="1">
        <v>0.184</v>
      </c>
      <c r="L66" s="1">
        <v>0.19800000000000001</v>
      </c>
      <c r="M66" s="1">
        <v>0.17100000000000001</v>
      </c>
      <c r="N66" s="1">
        <v>0.46400000000000002</v>
      </c>
      <c r="P66" s="1"/>
      <c r="Q66" s="1"/>
      <c r="R66" s="1"/>
      <c r="S66" s="1"/>
    </row>
    <row r="67" spans="1:19" x14ac:dyDescent="0.3">
      <c r="A67" s="3" t="s">
        <v>27</v>
      </c>
      <c r="B67" s="4">
        <v>40</v>
      </c>
      <c r="C67" t="s">
        <v>294</v>
      </c>
      <c r="D67" t="s">
        <v>295</v>
      </c>
      <c r="E67" t="s">
        <v>296</v>
      </c>
      <c r="F67" t="s">
        <v>297</v>
      </c>
      <c r="I67" s="3" t="s">
        <v>27</v>
      </c>
      <c r="J67" s="4">
        <v>40</v>
      </c>
      <c r="K67" s="1">
        <v>0.214</v>
      </c>
      <c r="L67" s="1">
        <v>0.222</v>
      </c>
      <c r="M67" s="1">
        <v>0.17799999999999999</v>
      </c>
      <c r="N67" s="1">
        <v>0.502</v>
      </c>
      <c r="P67" s="1"/>
      <c r="Q67" s="1"/>
      <c r="R67" s="1"/>
      <c r="S67" s="1"/>
    </row>
    <row r="68" spans="1:19" x14ac:dyDescent="0.3">
      <c r="A68" t="s">
        <v>28</v>
      </c>
      <c r="B68" s="1">
        <v>5</v>
      </c>
      <c r="C68" t="s">
        <v>298</v>
      </c>
      <c r="D68" t="s">
        <v>299</v>
      </c>
      <c r="E68" t="s">
        <v>300</v>
      </c>
      <c r="F68" t="s">
        <v>301</v>
      </c>
      <c r="I68" t="s">
        <v>28</v>
      </c>
      <c r="J68" s="1">
        <v>5</v>
      </c>
      <c r="K68" s="1">
        <v>4.2000000000000003E-2</v>
      </c>
      <c r="L68" s="1">
        <v>2.8000000000000001E-2</v>
      </c>
      <c r="M68" s="1">
        <v>2.1000000000000001E-2</v>
      </c>
      <c r="N68" s="1">
        <v>0.34499999999999997</v>
      </c>
      <c r="P68" s="1"/>
      <c r="Q68" s="1"/>
      <c r="R68" s="1"/>
      <c r="S68" s="1"/>
    </row>
    <row r="69" spans="1:19" x14ac:dyDescent="0.3">
      <c r="A69" t="s">
        <v>28</v>
      </c>
      <c r="B69" s="1">
        <v>20</v>
      </c>
      <c r="C69" t="s">
        <v>302</v>
      </c>
      <c r="D69" t="s">
        <v>303</v>
      </c>
      <c r="E69" t="s">
        <v>304</v>
      </c>
      <c r="F69" t="s">
        <v>305</v>
      </c>
      <c r="I69" t="s">
        <v>28</v>
      </c>
      <c r="J69" s="1">
        <v>20</v>
      </c>
      <c r="K69" s="1">
        <v>0.32700000000000001</v>
      </c>
      <c r="L69" s="1">
        <v>2.9000000000000001E-2</v>
      </c>
      <c r="M69" s="1">
        <v>1.9E-2</v>
      </c>
      <c r="N69" s="1">
        <v>0.36199999999999999</v>
      </c>
      <c r="P69" s="1"/>
      <c r="Q69" s="1"/>
      <c r="R69" s="1"/>
      <c r="S69" s="1"/>
    </row>
    <row r="70" spans="1:19" x14ac:dyDescent="0.3">
      <c r="A70" s="3" t="s">
        <v>28</v>
      </c>
      <c r="B70" s="4">
        <v>40</v>
      </c>
      <c r="C70" t="s">
        <v>306</v>
      </c>
      <c r="D70" t="s">
        <v>307</v>
      </c>
      <c r="E70" t="s">
        <v>308</v>
      </c>
      <c r="F70" t="s">
        <v>309</v>
      </c>
      <c r="I70" s="3" t="s">
        <v>28</v>
      </c>
      <c r="J70" s="4">
        <v>40</v>
      </c>
      <c r="K70" s="1">
        <v>0.501</v>
      </c>
      <c r="L70" s="1">
        <v>3.1E-2</v>
      </c>
      <c r="M70" s="1">
        <v>1.6E-2</v>
      </c>
      <c r="N70" s="1">
        <v>0.35099999999999998</v>
      </c>
      <c r="P70" s="1"/>
      <c r="Q70" s="1"/>
      <c r="R70" s="1"/>
      <c r="S70" s="1"/>
    </row>
    <row r="71" spans="1:19" x14ac:dyDescent="0.3">
      <c r="A71" t="s">
        <v>29</v>
      </c>
      <c r="B71" s="1">
        <v>5</v>
      </c>
      <c r="C71" t="s">
        <v>310</v>
      </c>
      <c r="D71" t="s">
        <v>311</v>
      </c>
      <c r="E71" t="s">
        <v>312</v>
      </c>
      <c r="F71" t="s">
        <v>313</v>
      </c>
      <c r="I71" t="s">
        <v>29</v>
      </c>
      <c r="J71" s="1">
        <v>5</v>
      </c>
      <c r="K71" s="1">
        <v>0.23599999999999999</v>
      </c>
      <c r="L71" s="1">
        <v>0.25800000000000001</v>
      </c>
      <c r="M71" s="1">
        <v>0.126</v>
      </c>
      <c r="N71" s="1">
        <v>0.47599999999999998</v>
      </c>
      <c r="P71" s="1"/>
      <c r="Q71" s="1"/>
      <c r="R71" s="1"/>
      <c r="S71" s="1"/>
    </row>
    <row r="72" spans="1:19" x14ac:dyDescent="0.3">
      <c r="A72" t="s">
        <v>29</v>
      </c>
      <c r="B72" s="1">
        <v>20</v>
      </c>
      <c r="C72" t="s">
        <v>314</v>
      </c>
      <c r="D72" t="s">
        <v>315</v>
      </c>
      <c r="E72" t="s">
        <v>316</v>
      </c>
      <c r="F72" t="s">
        <v>317</v>
      </c>
      <c r="I72" t="s">
        <v>29</v>
      </c>
      <c r="J72" s="1">
        <v>20</v>
      </c>
      <c r="K72" s="1">
        <v>0.24</v>
      </c>
      <c r="L72" s="1">
        <v>0.18</v>
      </c>
      <c r="M72" s="1">
        <v>0.252</v>
      </c>
      <c r="N72" s="1">
        <v>0.54800000000000004</v>
      </c>
      <c r="P72" s="1"/>
      <c r="Q72" s="1"/>
      <c r="R72" s="1"/>
      <c r="S72" s="1"/>
    </row>
    <row r="73" spans="1:19" x14ac:dyDescent="0.3">
      <c r="A73" s="3" t="s">
        <v>29</v>
      </c>
      <c r="B73" s="4">
        <v>40</v>
      </c>
      <c r="C73" t="s">
        <v>318</v>
      </c>
      <c r="D73" t="s">
        <v>319</v>
      </c>
      <c r="E73" t="s">
        <v>320</v>
      </c>
      <c r="F73" t="s">
        <v>321</v>
      </c>
      <c r="I73" s="3" t="s">
        <v>29</v>
      </c>
      <c r="J73" s="4">
        <v>40</v>
      </c>
      <c r="K73" s="1">
        <v>0.35899999999999999</v>
      </c>
      <c r="L73" s="1">
        <v>0.34100000000000003</v>
      </c>
      <c r="M73" s="1">
        <v>0.249</v>
      </c>
      <c r="N73" s="1">
        <v>0.58699999999999997</v>
      </c>
      <c r="P73" s="1"/>
      <c r="Q73" s="1"/>
      <c r="R73" s="1"/>
      <c r="S73" s="1"/>
    </row>
    <row r="74" spans="1:19" x14ac:dyDescent="0.3">
      <c r="A74" t="s">
        <v>30</v>
      </c>
      <c r="B74" s="1">
        <v>5</v>
      </c>
      <c r="C74" t="s">
        <v>322</v>
      </c>
      <c r="D74" t="s">
        <v>323</v>
      </c>
      <c r="E74" t="s">
        <v>324</v>
      </c>
      <c r="F74" t="s">
        <v>325</v>
      </c>
      <c r="I74" t="s">
        <v>30</v>
      </c>
      <c r="J74" s="1">
        <v>5</v>
      </c>
      <c r="K74" s="1">
        <v>0.254</v>
      </c>
      <c r="L74" s="1">
        <v>0.28799999999999998</v>
      </c>
      <c r="M74" s="1">
        <v>0.19600000000000001</v>
      </c>
      <c r="N74" s="1">
        <v>0.44600000000000001</v>
      </c>
      <c r="P74" s="1"/>
      <c r="Q74" s="1"/>
      <c r="R74" s="1"/>
      <c r="S74" s="1"/>
    </row>
    <row r="75" spans="1:19" x14ac:dyDescent="0.3">
      <c r="A75" t="s">
        <v>30</v>
      </c>
      <c r="B75" s="1">
        <v>20</v>
      </c>
      <c r="C75" t="s">
        <v>326</v>
      </c>
      <c r="D75" t="s">
        <v>327</v>
      </c>
      <c r="E75" t="s">
        <v>328</v>
      </c>
      <c r="F75" t="s">
        <v>329</v>
      </c>
      <c r="I75" t="s">
        <v>30</v>
      </c>
      <c r="J75" s="1">
        <v>20</v>
      </c>
      <c r="K75" s="1">
        <v>0.30099999999999999</v>
      </c>
      <c r="L75" s="1">
        <v>0.316</v>
      </c>
      <c r="M75" s="1">
        <v>0.19900000000000001</v>
      </c>
      <c r="N75" s="1">
        <v>0.47</v>
      </c>
      <c r="P75" s="1"/>
      <c r="Q75" s="1"/>
      <c r="R75" s="1"/>
      <c r="S75" s="1"/>
    </row>
    <row r="76" spans="1:19" x14ac:dyDescent="0.3">
      <c r="A76" s="3" t="s">
        <v>30</v>
      </c>
      <c r="B76" s="4">
        <v>40</v>
      </c>
      <c r="C76" t="s">
        <v>330</v>
      </c>
      <c r="D76" t="s">
        <v>331</v>
      </c>
      <c r="E76" t="s">
        <v>332</v>
      </c>
      <c r="F76" t="s">
        <v>333</v>
      </c>
      <c r="I76" s="3" t="s">
        <v>30</v>
      </c>
      <c r="J76" s="4">
        <v>40</v>
      </c>
      <c r="K76" s="1">
        <v>0.32900000000000001</v>
      </c>
      <c r="L76" s="1">
        <v>0.33900000000000002</v>
      </c>
      <c r="M76" s="1">
        <v>0.214</v>
      </c>
      <c r="N76" s="1">
        <v>0.48699999999999999</v>
      </c>
      <c r="P76" s="1"/>
      <c r="Q76" s="1"/>
      <c r="R76" s="1"/>
      <c r="S76" s="1"/>
    </row>
    <row r="77" spans="1:19" x14ac:dyDescent="0.3">
      <c r="A77" t="s">
        <v>31</v>
      </c>
      <c r="B77" s="1">
        <v>5</v>
      </c>
      <c r="C77" t="s">
        <v>334</v>
      </c>
      <c r="D77" t="s">
        <v>335</v>
      </c>
      <c r="E77" t="s">
        <v>336</v>
      </c>
      <c r="F77" t="s">
        <v>337</v>
      </c>
      <c r="I77" t="s">
        <v>31</v>
      </c>
      <c r="J77" s="1">
        <v>5</v>
      </c>
      <c r="K77" s="1">
        <v>0.14799999999999999</v>
      </c>
      <c r="L77" s="1">
        <v>0.126</v>
      </c>
      <c r="M77" s="1">
        <v>0.124</v>
      </c>
      <c r="N77" s="1">
        <v>0.47399999999999998</v>
      </c>
      <c r="P77" s="1"/>
      <c r="Q77" s="1"/>
      <c r="R77" s="1"/>
      <c r="S77" s="1"/>
    </row>
    <row r="78" spans="1:19" x14ac:dyDescent="0.3">
      <c r="A78" t="s">
        <v>31</v>
      </c>
      <c r="B78" s="1">
        <v>20</v>
      </c>
      <c r="C78" t="s">
        <v>338</v>
      </c>
      <c r="D78" t="s">
        <v>339</v>
      </c>
      <c r="E78" t="s">
        <v>340</v>
      </c>
      <c r="F78" t="s">
        <v>341</v>
      </c>
      <c r="I78" t="s">
        <v>31</v>
      </c>
      <c r="J78" s="1">
        <v>20</v>
      </c>
      <c r="K78" s="1">
        <v>0.20799999999999999</v>
      </c>
      <c r="L78" s="1">
        <v>0.13600000000000001</v>
      </c>
      <c r="M78" s="1">
        <v>0.16</v>
      </c>
      <c r="N78" s="1">
        <v>0.44600000000000001</v>
      </c>
      <c r="P78" s="1"/>
      <c r="Q78" s="1"/>
      <c r="R78" s="1"/>
      <c r="S78" s="1"/>
    </row>
    <row r="79" spans="1:19" x14ac:dyDescent="0.3">
      <c r="A79" s="3" t="s">
        <v>31</v>
      </c>
      <c r="B79" s="4">
        <v>40</v>
      </c>
      <c r="C79" t="s">
        <v>342</v>
      </c>
      <c r="D79" t="s">
        <v>343</v>
      </c>
      <c r="E79" t="s">
        <v>344</v>
      </c>
      <c r="F79" t="s">
        <v>345</v>
      </c>
      <c r="I79" s="3" t="s">
        <v>31</v>
      </c>
      <c r="J79" s="4">
        <v>40</v>
      </c>
      <c r="K79" s="1">
        <v>0.221</v>
      </c>
      <c r="L79" s="1">
        <v>0.26</v>
      </c>
      <c r="M79" s="1">
        <v>0.14799999999999999</v>
      </c>
      <c r="N79" s="1">
        <v>0.46100000000000002</v>
      </c>
      <c r="P79" s="1"/>
      <c r="Q79" s="1"/>
      <c r="R79" s="1"/>
      <c r="S79" s="1"/>
    </row>
    <row r="80" spans="1:19" x14ac:dyDescent="0.3">
      <c r="A80" t="s">
        <v>32</v>
      </c>
      <c r="B80" s="1">
        <v>5</v>
      </c>
      <c r="C80" t="s">
        <v>346</v>
      </c>
      <c r="D80" t="s">
        <v>347</v>
      </c>
      <c r="E80" t="s">
        <v>348</v>
      </c>
      <c r="F80" t="s">
        <v>349</v>
      </c>
      <c r="I80" t="s">
        <v>32</v>
      </c>
      <c r="J80" s="1">
        <v>5</v>
      </c>
      <c r="K80" s="1">
        <v>0.187</v>
      </c>
      <c r="L80" s="1">
        <v>0.191</v>
      </c>
      <c r="M80" s="1">
        <v>0.21</v>
      </c>
      <c r="N80" s="1">
        <v>0.43099999999999999</v>
      </c>
      <c r="P80" s="1"/>
      <c r="Q80" s="1"/>
      <c r="R80" s="1"/>
      <c r="S80" s="1"/>
    </row>
    <row r="81" spans="1:19" x14ac:dyDescent="0.3">
      <c r="A81" t="s">
        <v>32</v>
      </c>
      <c r="B81" s="1">
        <v>20</v>
      </c>
      <c r="C81" t="s">
        <v>350</v>
      </c>
      <c r="D81" t="s">
        <v>351</v>
      </c>
      <c r="E81" t="s">
        <v>352</v>
      </c>
      <c r="F81" t="s">
        <v>353</v>
      </c>
      <c r="I81" t="s">
        <v>32</v>
      </c>
      <c r="J81" s="1">
        <v>20</v>
      </c>
      <c r="K81" s="1">
        <v>0.23300000000000001</v>
      </c>
      <c r="L81" s="1">
        <v>0.158</v>
      </c>
      <c r="M81" s="1">
        <v>0.17799999999999999</v>
      </c>
      <c r="N81" s="1">
        <v>0.442</v>
      </c>
      <c r="P81" s="1"/>
      <c r="Q81" s="1"/>
      <c r="R81" s="1"/>
      <c r="S81" s="1"/>
    </row>
    <row r="82" spans="1:19" x14ac:dyDescent="0.3">
      <c r="A82" s="3" t="s">
        <v>32</v>
      </c>
      <c r="B82" s="4">
        <v>40</v>
      </c>
      <c r="C82" t="s">
        <v>354</v>
      </c>
      <c r="D82" t="s">
        <v>355</v>
      </c>
      <c r="E82" t="s">
        <v>356</v>
      </c>
      <c r="F82" t="s">
        <v>357</v>
      </c>
      <c r="I82" s="3" t="s">
        <v>32</v>
      </c>
      <c r="J82" s="4">
        <v>40</v>
      </c>
      <c r="K82" s="1">
        <v>0.313</v>
      </c>
      <c r="L82" s="1">
        <v>0.30299999999999999</v>
      </c>
      <c r="M82" s="1">
        <v>0.21</v>
      </c>
      <c r="N82" s="1">
        <v>0.45800000000000002</v>
      </c>
      <c r="P82" s="1"/>
      <c r="Q82" s="1"/>
      <c r="R82" s="1"/>
      <c r="S82" s="1"/>
    </row>
    <row r="83" spans="1:19" x14ac:dyDescent="0.3">
      <c r="A83" t="s">
        <v>33</v>
      </c>
      <c r="B83" s="1">
        <v>5</v>
      </c>
      <c r="C83" t="s">
        <v>358</v>
      </c>
      <c r="D83" t="s">
        <v>359</v>
      </c>
      <c r="E83" t="s">
        <v>360</v>
      </c>
      <c r="F83" t="s">
        <v>361</v>
      </c>
      <c r="I83" t="s">
        <v>33</v>
      </c>
      <c r="J83" s="1">
        <v>5</v>
      </c>
      <c r="K83" s="1">
        <v>0.19400000000000001</v>
      </c>
      <c r="L83" s="1">
        <v>0.19800000000000001</v>
      </c>
      <c r="M83" s="1">
        <v>0.23899999999999999</v>
      </c>
      <c r="N83" s="1">
        <v>0.47299999999999998</v>
      </c>
      <c r="P83" s="1"/>
      <c r="Q83" s="1"/>
      <c r="R83" s="1"/>
      <c r="S83" s="1"/>
    </row>
    <row r="84" spans="1:19" x14ac:dyDescent="0.3">
      <c r="A84" t="s">
        <v>33</v>
      </c>
      <c r="B84" s="1">
        <v>20</v>
      </c>
      <c r="C84" t="s">
        <v>362</v>
      </c>
      <c r="D84" t="s">
        <v>363</v>
      </c>
      <c r="E84" t="s">
        <v>364</v>
      </c>
      <c r="F84" t="s">
        <v>365</v>
      </c>
      <c r="I84" t="s">
        <v>33</v>
      </c>
      <c r="J84" s="1">
        <v>20</v>
      </c>
      <c r="K84" s="1">
        <v>0.26900000000000002</v>
      </c>
      <c r="L84" s="1">
        <v>0.21099999999999999</v>
      </c>
      <c r="M84" s="1">
        <v>0.216</v>
      </c>
      <c r="N84" s="1">
        <v>0.52600000000000002</v>
      </c>
      <c r="P84" s="1"/>
      <c r="Q84" s="1"/>
      <c r="R84" s="1"/>
      <c r="S84" s="1"/>
    </row>
    <row r="85" spans="1:19" x14ac:dyDescent="0.3">
      <c r="A85" s="3" t="s">
        <v>33</v>
      </c>
      <c r="B85" s="4">
        <v>40</v>
      </c>
      <c r="C85" t="s">
        <v>366</v>
      </c>
      <c r="D85" t="s">
        <v>367</v>
      </c>
      <c r="E85" t="s">
        <v>368</v>
      </c>
      <c r="F85" t="s">
        <v>369</v>
      </c>
      <c r="I85" s="3" t="s">
        <v>33</v>
      </c>
      <c r="J85" s="4">
        <v>40</v>
      </c>
      <c r="K85" s="1">
        <v>0.314</v>
      </c>
      <c r="L85" s="1">
        <v>0.29399999999999998</v>
      </c>
      <c r="M85" s="1">
        <v>0.20100000000000001</v>
      </c>
      <c r="N85" s="1">
        <v>0.64</v>
      </c>
      <c r="P85" s="1"/>
      <c r="Q85" s="1"/>
      <c r="R85" s="1"/>
      <c r="S85" s="1"/>
    </row>
    <row r="86" spans="1:19" x14ac:dyDescent="0.3">
      <c r="A86" t="s">
        <v>34</v>
      </c>
      <c r="B86" s="1">
        <v>5</v>
      </c>
      <c r="C86" t="s">
        <v>370</v>
      </c>
      <c r="D86" t="s">
        <v>371</v>
      </c>
      <c r="E86" t="s">
        <v>372</v>
      </c>
      <c r="F86" t="s">
        <v>373</v>
      </c>
      <c r="I86" t="s">
        <v>34</v>
      </c>
      <c r="J86" s="1">
        <v>5</v>
      </c>
      <c r="K86" s="1">
        <v>0.1</v>
      </c>
      <c r="L86" s="1">
        <v>7.0000000000000007E-2</v>
      </c>
      <c r="M86" s="1">
        <v>0.113</v>
      </c>
      <c r="N86" s="1">
        <v>0.45100000000000001</v>
      </c>
      <c r="P86" s="1"/>
      <c r="Q86" s="1"/>
      <c r="R86" s="1"/>
      <c r="S86" s="1"/>
    </row>
    <row r="87" spans="1:19" x14ac:dyDescent="0.3">
      <c r="A87" t="s">
        <v>34</v>
      </c>
      <c r="B87" s="1">
        <v>20</v>
      </c>
      <c r="C87" t="s">
        <v>374</v>
      </c>
      <c r="D87" t="s">
        <v>375</v>
      </c>
      <c r="E87" t="s">
        <v>376</v>
      </c>
      <c r="F87" t="s">
        <v>377</v>
      </c>
      <c r="I87" t="s">
        <v>34</v>
      </c>
      <c r="J87" s="1">
        <v>20</v>
      </c>
      <c r="K87" s="1">
        <v>0.112</v>
      </c>
      <c r="L87" s="1">
        <v>8.5999999999999993E-2</v>
      </c>
      <c r="M87" s="1">
        <v>0.10100000000000001</v>
      </c>
      <c r="N87" s="1">
        <v>0.437</v>
      </c>
      <c r="P87" s="1"/>
      <c r="Q87" s="1"/>
      <c r="R87" s="1"/>
      <c r="S87" s="1"/>
    </row>
    <row r="88" spans="1:19" x14ac:dyDescent="0.3">
      <c r="A88" s="3" t="s">
        <v>34</v>
      </c>
      <c r="B88" s="4">
        <v>40</v>
      </c>
      <c r="C88" t="s">
        <v>378</v>
      </c>
      <c r="D88" t="s">
        <v>379</v>
      </c>
      <c r="E88" t="s">
        <v>380</v>
      </c>
      <c r="F88" t="s">
        <v>381</v>
      </c>
      <c r="I88" s="3" t="s">
        <v>34</v>
      </c>
      <c r="J88" s="4">
        <v>40</v>
      </c>
      <c r="K88" s="1">
        <v>0.13200000000000001</v>
      </c>
      <c r="L88" s="1">
        <v>0.14000000000000001</v>
      </c>
      <c r="M88" s="1">
        <v>8.7999999999999995E-2</v>
      </c>
      <c r="N88" s="1">
        <v>0.435</v>
      </c>
      <c r="P88" s="1"/>
      <c r="Q88" s="1"/>
      <c r="R88" s="1"/>
      <c r="S88" s="1"/>
    </row>
    <row r="89" spans="1:19" x14ac:dyDescent="0.3">
      <c r="K89" s="8">
        <f>AVERAGE(K2:K88)</f>
        <v>0.33312643678160925</v>
      </c>
      <c r="L89" s="8">
        <f>AVERAGE(L2:L88)</f>
        <v>0.29509195402298838</v>
      </c>
      <c r="M89" s="8">
        <f>AVERAGE(M2:M88)</f>
        <v>0.24295402298850574</v>
      </c>
      <c r="N89" s="8">
        <f>AVERAGE(N2:N88)</f>
        <v>0.51105747126436785</v>
      </c>
      <c r="P89" s="1"/>
      <c r="Q89" s="1"/>
      <c r="R89" s="1"/>
      <c r="S89" s="1"/>
    </row>
    <row r="90" spans="1:19" x14ac:dyDescent="0.3">
      <c r="P90" s="1"/>
      <c r="Q90" s="1"/>
      <c r="R90" s="1"/>
      <c r="S9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174C-3D11-46D6-BA67-600498935B3A}">
  <dimension ref="A1:AB89"/>
  <sheetViews>
    <sheetView topLeftCell="I5" workbookViewId="0">
      <selection activeCell="X14" sqref="X14"/>
    </sheetView>
  </sheetViews>
  <sheetFormatPr defaultRowHeight="14.4" x14ac:dyDescent="0.3"/>
  <cols>
    <col min="1" max="1" width="20.21875" bestFit="1" customWidth="1"/>
    <col min="2" max="2" width="11.5546875" bestFit="1" customWidth="1"/>
    <col min="3" max="3" width="14.109375" bestFit="1" customWidth="1"/>
    <col min="4" max="4" width="16.109375" bestFit="1" customWidth="1"/>
    <col min="5" max="6" width="14.109375" bestFit="1" customWidth="1"/>
    <col min="9" max="9" width="20.21875" bestFit="1" customWidth="1"/>
    <col min="10" max="10" width="11.5546875" bestFit="1" customWidth="1"/>
    <col min="17" max="17" width="20.21875" bestFit="1" customWidth="1"/>
    <col min="18" max="18" width="11.5546875" bestFit="1" customWidth="1"/>
    <col min="21" max="21" width="12" bestFit="1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Z1" s="5" t="s">
        <v>2086</v>
      </c>
    </row>
    <row r="2" spans="1:28" x14ac:dyDescent="0.3">
      <c r="A2" t="s">
        <v>6</v>
      </c>
      <c r="B2" s="1">
        <v>5</v>
      </c>
      <c r="C2" s="1" t="s">
        <v>727</v>
      </c>
      <c r="D2" s="1" t="s">
        <v>728</v>
      </c>
      <c r="E2" s="1" t="s">
        <v>729</v>
      </c>
      <c r="F2" s="1" t="s">
        <v>730</v>
      </c>
      <c r="I2" t="s">
        <v>6</v>
      </c>
      <c r="J2" s="1">
        <v>5</v>
      </c>
      <c r="K2" s="1">
        <v>0.45900000000000002</v>
      </c>
      <c r="L2" s="1">
        <v>0.438</v>
      </c>
      <c r="M2" s="1">
        <v>0.45400000000000001</v>
      </c>
      <c r="N2" s="1">
        <v>0.41299999999999998</v>
      </c>
      <c r="Q2" t="s">
        <v>6</v>
      </c>
      <c r="R2" s="1">
        <v>5</v>
      </c>
      <c r="S2" s="1">
        <f>baseline_MAR!K2-evasion_MAR!K2</f>
        <v>-0.15900000000000003</v>
      </c>
      <c r="T2" s="1">
        <f>baseline_MAR!L2-evasion_MAR!L2</f>
        <v>-0.17099999999999999</v>
      </c>
      <c r="U2" s="1">
        <f>baseline_MAR!M2-evasion_MAR!M2</f>
        <v>-0.15400000000000003</v>
      </c>
      <c r="V2" s="1">
        <f>baseline_MAR!N2-evasion_MAR!N2</f>
        <v>2.0000000000000018E-2</v>
      </c>
      <c r="X2" s="1" t="s">
        <v>2</v>
      </c>
      <c r="Y2" s="1">
        <v>10</v>
      </c>
      <c r="Z2" s="6">
        <f>Y2/(29*3)</f>
        <v>0.11494252873563218</v>
      </c>
    </row>
    <row r="3" spans="1:28" x14ac:dyDescent="0.3">
      <c r="A3" t="s">
        <v>6</v>
      </c>
      <c r="B3" s="1">
        <v>20</v>
      </c>
      <c r="C3" s="1" t="s">
        <v>731</v>
      </c>
      <c r="D3" s="1" t="s">
        <v>732</v>
      </c>
      <c r="E3" s="1" t="s">
        <v>733</v>
      </c>
      <c r="F3" s="1" t="s">
        <v>734</v>
      </c>
      <c r="I3" t="s">
        <v>6</v>
      </c>
      <c r="J3" s="1">
        <v>20</v>
      </c>
      <c r="K3" s="1">
        <v>0.47699999999999998</v>
      </c>
      <c r="L3" s="1">
        <v>0.38900000000000001</v>
      </c>
      <c r="M3" s="1">
        <v>0.36899999999999999</v>
      </c>
      <c r="N3" s="1">
        <v>0.52700000000000002</v>
      </c>
      <c r="Q3" t="s">
        <v>6</v>
      </c>
      <c r="R3" s="1">
        <v>20</v>
      </c>
      <c r="S3" s="1">
        <f>baseline_MAR!K3-evasion_MAR!K3</f>
        <v>-0.13699999999999996</v>
      </c>
      <c r="T3" s="1">
        <f>baseline_MAR!L3-evasion_MAR!L3</f>
        <v>-9.600000000000003E-2</v>
      </c>
      <c r="U3" s="1">
        <f>baseline_MAR!M3-evasion_MAR!M3</f>
        <v>7.1000000000000008E-2</v>
      </c>
      <c r="V3" s="1">
        <f>baseline_MAR!N3-evasion_MAR!N3</f>
        <v>-4.7000000000000042E-2</v>
      </c>
      <c r="X3" s="1" t="s">
        <v>3</v>
      </c>
      <c r="Y3" s="1">
        <v>11</v>
      </c>
      <c r="Z3" s="6">
        <f t="shared" ref="Z3:Z5" si="0">Y3/(29*3)</f>
        <v>0.12643678160919541</v>
      </c>
      <c r="AB3">
        <f>SUM(Y2:Y5)</f>
        <v>78</v>
      </c>
    </row>
    <row r="4" spans="1:28" x14ac:dyDescent="0.3">
      <c r="A4" s="3" t="s">
        <v>6</v>
      </c>
      <c r="B4" s="4">
        <v>40</v>
      </c>
      <c r="C4" s="1" t="s">
        <v>735</v>
      </c>
      <c r="D4" s="1" t="s">
        <v>736</v>
      </c>
      <c r="E4" s="1" t="s">
        <v>737</v>
      </c>
      <c r="F4" s="1" t="s">
        <v>738</v>
      </c>
      <c r="I4" s="3" t="s">
        <v>6</v>
      </c>
      <c r="J4" s="4">
        <v>40</v>
      </c>
      <c r="K4" s="1">
        <v>0.46200000000000002</v>
      </c>
      <c r="L4" s="1">
        <v>0.57799999999999996</v>
      </c>
      <c r="M4" s="1">
        <v>0.42799999999999999</v>
      </c>
      <c r="N4" s="1">
        <v>0.498</v>
      </c>
      <c r="Q4" s="3" t="s">
        <v>6</v>
      </c>
      <c r="R4" s="4">
        <v>40</v>
      </c>
      <c r="S4" s="4">
        <f>baseline_MAR!K4-evasion_MAR!K4</f>
        <v>1.1999999999999955E-2</v>
      </c>
      <c r="T4" s="4">
        <f>baseline_MAR!L4-evasion_MAR!L4</f>
        <v>-0.15999999999999998</v>
      </c>
      <c r="U4" s="4">
        <f>baseline_MAR!M4-evasion_MAR!M4</f>
        <v>0.06</v>
      </c>
      <c r="V4" s="4">
        <f>baseline_MAR!N4-evasion_MAR!N4</f>
        <v>1.100000000000001E-2</v>
      </c>
      <c r="X4" s="1" t="s">
        <v>1420</v>
      </c>
      <c r="Y4" s="1">
        <v>24</v>
      </c>
      <c r="Z4" s="6">
        <f t="shared" si="0"/>
        <v>0.27586206896551724</v>
      </c>
      <c r="AB4" s="7">
        <f>AB3/(3*29*4)</f>
        <v>0.22413793103448276</v>
      </c>
    </row>
    <row r="5" spans="1:28" x14ac:dyDescent="0.3">
      <c r="A5" t="s">
        <v>7</v>
      </c>
      <c r="B5" s="1">
        <v>5</v>
      </c>
      <c r="C5" s="1" t="s">
        <v>739</v>
      </c>
      <c r="D5" s="1" t="s">
        <v>740</v>
      </c>
      <c r="E5" s="1" t="s">
        <v>741</v>
      </c>
      <c r="F5" s="1" t="s">
        <v>742</v>
      </c>
      <c r="I5" t="s">
        <v>7</v>
      </c>
      <c r="J5" s="1">
        <v>5</v>
      </c>
      <c r="K5" s="1">
        <v>0.433</v>
      </c>
      <c r="L5" s="1">
        <v>0.51200000000000001</v>
      </c>
      <c r="M5" s="1">
        <v>0.42399999999999999</v>
      </c>
      <c r="N5" s="1">
        <v>0.54300000000000004</v>
      </c>
      <c r="Q5" t="s">
        <v>7</v>
      </c>
      <c r="R5" s="1">
        <v>5</v>
      </c>
      <c r="S5" s="1">
        <f>baseline_MAR!K5-evasion_MAR!K5</f>
        <v>-0.10799999999999998</v>
      </c>
      <c r="T5" s="1">
        <f>baseline_MAR!L5-evasion_MAR!L5</f>
        <v>-0.30800000000000005</v>
      </c>
      <c r="U5" s="1">
        <f>baseline_MAR!M5-evasion_MAR!M5</f>
        <v>-0.17399999999999999</v>
      </c>
      <c r="V5" s="1">
        <f>baseline_MAR!N5-evasion_MAR!N5</f>
        <v>7.5999999999999956E-2</v>
      </c>
      <c r="X5" s="1" t="s">
        <v>5</v>
      </c>
      <c r="Y5" s="1">
        <v>33</v>
      </c>
      <c r="Z5" s="13">
        <f t="shared" si="0"/>
        <v>0.37931034482758619</v>
      </c>
    </row>
    <row r="6" spans="1:28" x14ac:dyDescent="0.3">
      <c r="A6" t="s">
        <v>7</v>
      </c>
      <c r="B6" s="1">
        <v>20</v>
      </c>
      <c r="C6" s="1" t="s">
        <v>743</v>
      </c>
      <c r="D6" s="1" t="s">
        <v>744</v>
      </c>
      <c r="E6" s="1" t="s">
        <v>745</v>
      </c>
      <c r="F6" s="1" t="s">
        <v>746</v>
      </c>
      <c r="I6" t="s">
        <v>7</v>
      </c>
      <c r="J6" s="1">
        <v>20</v>
      </c>
      <c r="K6" s="1">
        <v>0.41</v>
      </c>
      <c r="L6" s="1">
        <v>0.49199999999999999</v>
      </c>
      <c r="M6" s="1">
        <v>0.46300000000000002</v>
      </c>
      <c r="N6" s="1">
        <v>0.56499999999999995</v>
      </c>
      <c r="Q6" t="s">
        <v>7</v>
      </c>
      <c r="R6" s="1">
        <v>20</v>
      </c>
      <c r="S6" s="1">
        <f>baseline_MAR!K6-evasion_MAR!K6</f>
        <v>-0.124</v>
      </c>
      <c r="T6" s="1">
        <f>baseline_MAR!L6-evasion_MAR!L6</f>
        <v>-0.15199999999999997</v>
      </c>
      <c r="U6" s="1">
        <f>baseline_MAR!M6-evasion_MAR!M6</f>
        <v>-9.3000000000000027E-2</v>
      </c>
      <c r="V6" s="1">
        <f>baseline_MAR!N6-evasion_MAR!N6</f>
        <v>-4.0999999999999925E-2</v>
      </c>
    </row>
    <row r="7" spans="1:28" x14ac:dyDescent="0.3">
      <c r="A7" s="3" t="s">
        <v>7</v>
      </c>
      <c r="B7" s="4">
        <v>40</v>
      </c>
      <c r="C7" s="1" t="s">
        <v>747</v>
      </c>
      <c r="D7" s="1" t="s">
        <v>748</v>
      </c>
      <c r="E7" s="1" t="s">
        <v>749</v>
      </c>
      <c r="F7" s="1" t="s">
        <v>750</v>
      </c>
      <c r="I7" s="3" t="s">
        <v>7</v>
      </c>
      <c r="J7" s="4">
        <v>40</v>
      </c>
      <c r="K7" s="1">
        <v>0.39600000000000002</v>
      </c>
      <c r="L7" s="1">
        <v>0.46600000000000003</v>
      </c>
      <c r="M7" s="1">
        <v>0.47699999999999998</v>
      </c>
      <c r="N7" s="1">
        <v>0.50600000000000001</v>
      </c>
      <c r="Q7" s="3" t="s">
        <v>7</v>
      </c>
      <c r="R7" s="4">
        <v>40</v>
      </c>
      <c r="S7" s="4">
        <f>baseline_MAR!K7-evasion_MAR!K7</f>
        <v>-0.11499999999999999</v>
      </c>
      <c r="T7" s="4">
        <f>baseline_MAR!L7-evasion_MAR!L7</f>
        <v>-0.11400000000000005</v>
      </c>
      <c r="U7" s="4">
        <f>baseline_MAR!M7-evasion_MAR!M7</f>
        <v>-0.10499999999999998</v>
      </c>
      <c r="V7" s="4">
        <f>baseline_MAR!N7-evasion_MAR!N7</f>
        <v>-7.0000000000000062E-3</v>
      </c>
      <c r="X7" s="19" t="s">
        <v>1</v>
      </c>
      <c r="Y7" s="19" t="s">
        <v>2</v>
      </c>
      <c r="Z7" s="19" t="s">
        <v>3</v>
      </c>
      <c r="AA7" s="19" t="s">
        <v>2093</v>
      </c>
      <c r="AB7" s="19" t="s">
        <v>5</v>
      </c>
    </row>
    <row r="8" spans="1:28" x14ac:dyDescent="0.3">
      <c r="A8" t="s">
        <v>8</v>
      </c>
      <c r="B8" s="1">
        <v>5</v>
      </c>
      <c r="C8" s="1" t="s">
        <v>751</v>
      </c>
      <c r="D8" s="1" t="s">
        <v>752</v>
      </c>
      <c r="E8" s="1" t="s">
        <v>753</v>
      </c>
      <c r="F8" s="1" t="s">
        <v>754</v>
      </c>
      <c r="I8" t="s">
        <v>8</v>
      </c>
      <c r="J8" s="1">
        <v>5</v>
      </c>
      <c r="K8" s="1">
        <v>0.35599999999999998</v>
      </c>
      <c r="L8" s="1">
        <v>0.379</v>
      </c>
      <c r="M8" s="1">
        <v>0.38900000000000001</v>
      </c>
      <c r="N8" s="1">
        <v>0.48099999999999998</v>
      </c>
      <c r="Q8" t="s">
        <v>8</v>
      </c>
      <c r="R8" s="1">
        <v>5</v>
      </c>
      <c r="S8" s="1">
        <f>baseline_MAR!K8-evasion_MAR!K8</f>
        <v>-0.13899999999999998</v>
      </c>
      <c r="T8" s="1">
        <f>baseline_MAR!L8-evasion_MAR!L8</f>
        <v>-0.255</v>
      </c>
      <c r="U8" s="1">
        <f>baseline_MAR!M8-evasion_MAR!M8</f>
        <v>-0.17800000000000002</v>
      </c>
      <c r="V8" s="1">
        <f>baseline_MAR!N8-evasion_MAR!N8</f>
        <v>-2.5999999999999968E-2</v>
      </c>
      <c r="X8" s="18">
        <v>5</v>
      </c>
      <c r="Y8" s="1">
        <f>AVERAGE(K2,K5,K8,K11,K14,K17,K20,K23,K26,K29,K32,K35,K38,K41,K44,K47,K50,K53,K56,K62,K65,K68,K71,K74,K77,K80,K86,K83)</f>
        <v>0.25499999999999995</v>
      </c>
      <c r="Z8" s="1">
        <f>AVERAGE(L2,L5,L8,L11,L14,L17,L20,L23,L26,L29,L32,L35,L38,L41,L44,L47,L50,L53,L56,L62,L65,L68,L71,L74,L77,L80,L86,L83)</f>
        <v>0.26903571428571432</v>
      </c>
      <c r="AA8" s="1">
        <f>AVERAGE(M2,M5,M8,M11,M14,M17,M20,M23,M26,M29,M32,M35,M38,M41,M44,M47,M50,M53,M56,M62,M65,M68,M71,M74,M77,M80,M86,M83)</f>
        <v>0.28657142857142853</v>
      </c>
      <c r="AB8" s="1">
        <f>AVERAGE(N2,N5,N8,N11,N14,N17,N20,N23,N26,N29,N32,N35,N38,N41,N44,N47,N50,N53,N56,N62,N65,N68,N71,N74,N77,N80,N86,N83)</f>
        <v>0.44303571428571431</v>
      </c>
    </row>
    <row r="9" spans="1:28" x14ac:dyDescent="0.3">
      <c r="A9" t="s">
        <v>8</v>
      </c>
      <c r="B9" s="1">
        <v>20</v>
      </c>
      <c r="C9" s="1" t="s">
        <v>755</v>
      </c>
      <c r="D9" s="1" t="s">
        <v>756</v>
      </c>
      <c r="E9" s="1" t="s">
        <v>757</v>
      </c>
      <c r="F9" s="1" t="s">
        <v>758</v>
      </c>
      <c r="I9" t="s">
        <v>8</v>
      </c>
      <c r="J9" s="1">
        <v>20</v>
      </c>
      <c r="K9" s="1">
        <v>0.38</v>
      </c>
      <c r="L9" s="1">
        <v>0.40100000000000002</v>
      </c>
      <c r="M9" s="1">
        <v>0.39900000000000002</v>
      </c>
      <c r="N9" s="1">
        <v>0.53600000000000003</v>
      </c>
      <c r="Q9" t="s">
        <v>8</v>
      </c>
      <c r="R9" s="1">
        <v>20</v>
      </c>
      <c r="S9" s="1">
        <f>baseline_MAR!K9-evasion_MAR!K9</f>
        <v>-0.14200000000000002</v>
      </c>
      <c r="T9" s="1">
        <f>baseline_MAR!L9-evasion_MAR!L9</f>
        <v>-0.20600000000000002</v>
      </c>
      <c r="U9" s="1">
        <f>baseline_MAR!M9-evasion_MAR!M9</f>
        <v>-0.15600000000000003</v>
      </c>
      <c r="V9" s="1">
        <f>baseline_MAR!N9-evasion_MAR!N9</f>
        <v>-2.6000000000000023E-2</v>
      </c>
      <c r="X9" s="18">
        <v>20</v>
      </c>
      <c r="Y9" s="1">
        <f t="shared" ref="Y9:Y10" si="1">AVERAGE(K3,K6,K9,K12,K15,K18,K21,K24,K27,K30,K33,K36,K39,K42,K45,K48,K51,K54,K57,K63,K66,K69,K72,K75,K78,K81,K87,K84)</f>
        <v>0.28667857142857139</v>
      </c>
      <c r="Z9" s="1">
        <f t="shared" ref="Z9:Z10" si="2">AVERAGE(L3,L6,L9,L12,L15,L18,L21,L24,L27,L30,L33,L36,L39,L42,L45,L48,L51,L54,L57,L63,L66,L69,L72,L75,L78,L81,L87,L84)</f>
        <v>0.30096428571428568</v>
      </c>
      <c r="AA9" s="1">
        <f t="shared" ref="AA9:AA10" si="3">AVERAGE(M3,M6,M9,M12,M15,M18,M21,M24,M27,M30,M33,M36,M39,M42,M45,M48,M51,M54,M57,M63,M66,M69,M72,M75,M78,M81,M87,M84)</f>
        <v>0.31189285714285708</v>
      </c>
      <c r="AB9" s="1">
        <f t="shared" ref="AB9:AB10" si="4">AVERAGE(N3,N6,N9,N12,N15,N18,N21,N24,N27,N30,N33,N36,N39,N42,N45,N48,N51,N54,N57,N63,N66,N69,N72,N75,N78,N81,N87,N84)</f>
        <v>0.47067857142857145</v>
      </c>
    </row>
    <row r="10" spans="1:28" x14ac:dyDescent="0.3">
      <c r="A10" s="3" t="s">
        <v>8</v>
      </c>
      <c r="B10" s="4">
        <v>40</v>
      </c>
      <c r="C10" s="1" t="s">
        <v>759</v>
      </c>
      <c r="D10" s="1" t="s">
        <v>760</v>
      </c>
      <c r="E10" s="1" t="s">
        <v>761</v>
      </c>
      <c r="F10" s="1" t="s">
        <v>762</v>
      </c>
      <c r="I10" s="3" t="s">
        <v>8</v>
      </c>
      <c r="J10" s="4">
        <v>40</v>
      </c>
      <c r="K10" s="1">
        <v>0.377</v>
      </c>
      <c r="L10" s="1">
        <v>0.43099999999999999</v>
      </c>
      <c r="M10" s="1">
        <v>0.40600000000000003</v>
      </c>
      <c r="N10" s="1">
        <v>0.51300000000000001</v>
      </c>
      <c r="Q10" s="3" t="s">
        <v>8</v>
      </c>
      <c r="R10" s="4">
        <v>40</v>
      </c>
      <c r="S10" s="4">
        <f>baseline_MAR!K10-evasion_MAR!K10</f>
        <v>-8.2000000000000017E-2</v>
      </c>
      <c r="T10" s="4">
        <f>baseline_MAR!L10-evasion_MAR!L10</f>
        <v>-7.9000000000000015E-2</v>
      </c>
      <c r="U10" s="4">
        <f>baseline_MAR!M10-evasion_MAR!M10</f>
        <v>-0.12300000000000005</v>
      </c>
      <c r="V10" s="4">
        <f>baseline_MAR!N10-evasion_MAR!N10</f>
        <v>-2.0000000000000018E-3</v>
      </c>
      <c r="X10" s="18">
        <v>40</v>
      </c>
      <c r="Y10" s="1">
        <f t="shared" si="1"/>
        <v>0.32317857142857143</v>
      </c>
      <c r="Z10" s="1">
        <f t="shared" si="2"/>
        <v>0.54228571428571426</v>
      </c>
      <c r="AA10" s="1">
        <f t="shared" si="3"/>
        <v>0.36221428571428554</v>
      </c>
      <c r="AB10" s="1">
        <f t="shared" si="4"/>
        <v>0.50307142857142861</v>
      </c>
    </row>
    <row r="11" spans="1:28" x14ac:dyDescent="0.3">
      <c r="A11" t="s">
        <v>9</v>
      </c>
      <c r="B11" s="1">
        <v>5</v>
      </c>
      <c r="C11" s="1" t="s">
        <v>763</v>
      </c>
      <c r="D11" s="1" t="s">
        <v>764</v>
      </c>
      <c r="E11" s="1" t="s">
        <v>765</v>
      </c>
      <c r="F11" s="1" t="s">
        <v>766</v>
      </c>
      <c r="I11" t="s">
        <v>9</v>
      </c>
      <c r="J11" s="1">
        <v>5</v>
      </c>
      <c r="K11" s="1">
        <v>0.42299999999999999</v>
      </c>
      <c r="L11" s="1">
        <v>0.44600000000000001</v>
      </c>
      <c r="M11" s="1">
        <v>0.41799999999999998</v>
      </c>
      <c r="N11" s="1">
        <v>0.52900000000000003</v>
      </c>
      <c r="Q11" t="s">
        <v>9</v>
      </c>
      <c r="R11" s="1">
        <v>5</v>
      </c>
      <c r="S11" s="1">
        <f>baseline_MAR!K11-evasion_MAR!K11</f>
        <v>-0.121</v>
      </c>
      <c r="T11" s="1">
        <f>baseline_MAR!L11-evasion_MAR!L11</f>
        <v>-0.30400000000000005</v>
      </c>
      <c r="U11" s="1">
        <f>baseline_MAR!M11-evasion_MAR!M11</f>
        <v>-8.9999999999999969E-2</v>
      </c>
      <c r="V11" s="1">
        <f>baseline_MAR!N11-evasion_MAR!N11</f>
        <v>-7.6000000000000012E-2</v>
      </c>
      <c r="X11" s="18"/>
      <c r="Y11" s="1"/>
      <c r="Z11" s="1"/>
      <c r="AA11" s="17"/>
    </row>
    <row r="12" spans="1:28" x14ac:dyDescent="0.3">
      <c r="A12" t="s">
        <v>9</v>
      </c>
      <c r="B12" s="1">
        <v>20</v>
      </c>
      <c r="C12" s="1" t="s">
        <v>767</v>
      </c>
      <c r="D12" s="1" t="s">
        <v>768</v>
      </c>
      <c r="E12" s="1" t="s">
        <v>769</v>
      </c>
      <c r="F12" s="1" t="s">
        <v>770</v>
      </c>
      <c r="I12" t="s">
        <v>9</v>
      </c>
      <c r="J12" s="1">
        <v>20</v>
      </c>
      <c r="K12" s="1">
        <v>0.438</v>
      </c>
      <c r="L12" s="1">
        <v>0.438</v>
      </c>
      <c r="M12" s="1">
        <v>0.47499999999999998</v>
      </c>
      <c r="N12" s="1">
        <v>0.56899999999999995</v>
      </c>
      <c r="Q12" t="s">
        <v>9</v>
      </c>
      <c r="R12" s="1">
        <v>20</v>
      </c>
      <c r="S12" s="1">
        <f>baseline_MAR!K12-evasion_MAR!K12</f>
        <v>-8.9000000000000024E-2</v>
      </c>
      <c r="T12" s="1">
        <f>baseline_MAR!L12-evasion_MAR!L12</f>
        <v>-0.15200000000000002</v>
      </c>
      <c r="U12" s="1">
        <f>baseline_MAR!M12-evasion_MAR!M12</f>
        <v>-0.124</v>
      </c>
      <c r="V12" s="1">
        <f>baseline_MAR!N12-evasion_MAR!N12</f>
        <v>-0.11199999999999993</v>
      </c>
      <c r="X12" s="18"/>
      <c r="Y12" s="1"/>
      <c r="Z12" s="1"/>
      <c r="AA12" s="17"/>
    </row>
    <row r="13" spans="1:28" x14ac:dyDescent="0.3">
      <c r="A13" s="3" t="s">
        <v>9</v>
      </c>
      <c r="B13" s="4">
        <v>40</v>
      </c>
      <c r="C13" s="1" t="s">
        <v>771</v>
      </c>
      <c r="D13" s="1" t="s">
        <v>772</v>
      </c>
      <c r="E13" s="1" t="s">
        <v>773</v>
      </c>
      <c r="F13" s="1" t="s">
        <v>774</v>
      </c>
      <c r="I13" s="3" t="s">
        <v>9</v>
      </c>
      <c r="J13" s="4">
        <v>40</v>
      </c>
      <c r="K13" s="1">
        <v>0.42799999999999999</v>
      </c>
      <c r="L13" s="1">
        <v>0.47099999999999997</v>
      </c>
      <c r="M13" s="1">
        <v>0.52</v>
      </c>
      <c r="N13" s="1">
        <v>0.53100000000000003</v>
      </c>
      <c r="Q13" s="3" t="s">
        <v>9</v>
      </c>
      <c r="R13" s="4">
        <v>40</v>
      </c>
      <c r="S13" s="4">
        <f>baseline_MAR!K13-evasion_MAR!K13</f>
        <v>-8.7999999999999967E-2</v>
      </c>
      <c r="T13" s="4">
        <f>baseline_MAR!L13-evasion_MAR!L13</f>
        <v>-0.11399999999999999</v>
      </c>
      <c r="U13" s="4">
        <f>baseline_MAR!M13-evasion_MAR!M13</f>
        <v>-8.4000000000000019E-2</v>
      </c>
      <c r="V13" s="4">
        <f>baseline_MAR!N13-evasion_MAR!N13</f>
        <v>-3.1000000000000028E-2</v>
      </c>
      <c r="X13" s="18">
        <f>AVERAGE(K2:N88)</f>
        <v>0.3628839285714282</v>
      </c>
      <c r="Y13" s="1"/>
      <c r="Z13" s="1"/>
      <c r="AA13" s="17"/>
    </row>
    <row r="14" spans="1:28" x14ac:dyDescent="0.3">
      <c r="A14" t="s">
        <v>10</v>
      </c>
      <c r="B14" s="1">
        <v>5</v>
      </c>
      <c r="C14" s="1" t="s">
        <v>775</v>
      </c>
      <c r="D14" s="1" t="s">
        <v>776</v>
      </c>
      <c r="E14" s="1" t="s">
        <v>777</v>
      </c>
      <c r="F14" s="1" t="s">
        <v>778</v>
      </c>
      <c r="I14" t="s">
        <v>10</v>
      </c>
      <c r="J14" s="1">
        <v>5</v>
      </c>
      <c r="K14" s="1">
        <v>0.16600000000000001</v>
      </c>
      <c r="L14" s="1">
        <v>0.186</v>
      </c>
      <c r="M14" s="1">
        <v>0.191</v>
      </c>
      <c r="N14" s="1">
        <v>0.46400000000000002</v>
      </c>
      <c r="Q14" t="s">
        <v>10</v>
      </c>
      <c r="R14" s="1">
        <v>5</v>
      </c>
      <c r="S14" s="1">
        <f>baseline_MAR!K14-evasion_MAR!K14</f>
        <v>-9.000000000000008E-3</v>
      </c>
      <c r="T14" s="1">
        <f>baseline_MAR!L14-evasion_MAR!L14</f>
        <v>0</v>
      </c>
      <c r="U14" s="1">
        <f>baseline_MAR!M14-evasion_MAR!M14</f>
        <v>2.5999999999999995E-2</v>
      </c>
      <c r="V14" s="1">
        <f>baseline_MAR!N14-evasion_MAR!N14</f>
        <v>-4.2000000000000037E-2</v>
      </c>
      <c r="X14" s="18"/>
      <c r="Y14" s="1"/>
      <c r="Z14" s="1"/>
      <c r="AA14" s="17"/>
    </row>
    <row r="15" spans="1:28" x14ac:dyDescent="0.3">
      <c r="A15" t="s">
        <v>10</v>
      </c>
      <c r="B15" s="1">
        <v>20</v>
      </c>
      <c r="C15" s="1" t="s">
        <v>779</v>
      </c>
      <c r="D15" s="1" t="s">
        <v>780</v>
      </c>
      <c r="E15" s="1" t="s">
        <v>781</v>
      </c>
      <c r="F15" s="1" t="s">
        <v>782</v>
      </c>
      <c r="I15" t="s">
        <v>10</v>
      </c>
      <c r="J15" s="1">
        <v>20</v>
      </c>
      <c r="K15" s="1">
        <v>0.20799999999999999</v>
      </c>
      <c r="L15" s="1">
        <v>0.20300000000000001</v>
      </c>
      <c r="M15" s="1">
        <v>0.215</v>
      </c>
      <c r="N15" s="1">
        <v>0.61099999999999999</v>
      </c>
      <c r="Q15" t="s">
        <v>10</v>
      </c>
      <c r="R15" s="1">
        <v>20</v>
      </c>
      <c r="S15" s="1">
        <f>baseline_MAR!K15-evasion_MAR!K15</f>
        <v>-1.1999999999999983E-2</v>
      </c>
      <c r="T15" s="1">
        <f>baseline_MAR!L15-evasion_MAR!L15</f>
        <v>5.9999999999999776E-3</v>
      </c>
      <c r="U15" s="1">
        <f>baseline_MAR!M15-evasion_MAR!M15</f>
        <v>6.0000000000000053E-3</v>
      </c>
      <c r="V15" s="1">
        <f>baseline_MAR!N15-evasion_MAR!N15</f>
        <v>-0.252</v>
      </c>
      <c r="X15" s="18"/>
      <c r="Y15" s="1"/>
      <c r="Z15" s="1"/>
      <c r="AA15" s="17"/>
    </row>
    <row r="16" spans="1:28" x14ac:dyDescent="0.3">
      <c r="A16" s="3" t="s">
        <v>10</v>
      </c>
      <c r="B16" s="4">
        <v>40</v>
      </c>
      <c r="C16" s="1" t="s">
        <v>783</v>
      </c>
      <c r="D16" s="1" t="s">
        <v>784</v>
      </c>
      <c r="E16" s="1" t="s">
        <v>785</v>
      </c>
      <c r="F16" s="1" t="s">
        <v>786</v>
      </c>
      <c r="I16" s="3" t="s">
        <v>10</v>
      </c>
      <c r="J16" s="4">
        <v>40</v>
      </c>
      <c r="K16" s="1">
        <v>0.214</v>
      </c>
      <c r="L16" s="1">
        <v>0.27700000000000002</v>
      </c>
      <c r="M16" s="1">
        <v>0.23300000000000001</v>
      </c>
      <c r="N16" s="1">
        <v>0.50700000000000001</v>
      </c>
      <c r="Q16" s="3" t="s">
        <v>10</v>
      </c>
      <c r="R16" s="4">
        <v>40</v>
      </c>
      <c r="S16" s="4">
        <f>baseline_MAR!K16-evasion_MAR!K16</f>
        <v>2.0000000000000018E-3</v>
      </c>
      <c r="T16" s="4">
        <f>baseline_MAR!L16-evasion_MAR!L16</f>
        <v>3.0000000000000027E-3</v>
      </c>
      <c r="U16" s="4">
        <f>baseline_MAR!M16-evasion_MAR!M16</f>
        <v>-6.0000000000000053E-3</v>
      </c>
      <c r="V16" s="4">
        <f>baseline_MAR!N16-evasion_MAR!N16</f>
        <v>5.3000000000000047E-2</v>
      </c>
      <c r="X16" s="18"/>
      <c r="Y16" s="1"/>
      <c r="Z16" s="1"/>
      <c r="AA16" s="17"/>
    </row>
    <row r="17" spans="1:27" x14ac:dyDescent="0.3">
      <c r="A17" t="s">
        <v>11</v>
      </c>
      <c r="B17" s="1">
        <v>5</v>
      </c>
      <c r="C17" s="1" t="s">
        <v>787</v>
      </c>
      <c r="D17" s="1" t="s">
        <v>788</v>
      </c>
      <c r="E17" s="1" t="s">
        <v>789</v>
      </c>
      <c r="F17" s="1" t="s">
        <v>790</v>
      </c>
      <c r="I17" t="s">
        <v>11</v>
      </c>
      <c r="J17" s="1">
        <v>5</v>
      </c>
      <c r="K17" s="1">
        <v>4.9000000000000002E-2</v>
      </c>
      <c r="L17" s="1">
        <v>6.9000000000000006E-2</v>
      </c>
      <c r="M17" s="1">
        <v>8.8999999999999996E-2</v>
      </c>
      <c r="N17" s="1">
        <v>0.495</v>
      </c>
      <c r="Q17" t="s">
        <v>11</v>
      </c>
      <c r="R17" s="1">
        <v>5</v>
      </c>
      <c r="S17" s="1">
        <f>baseline_MAR!K17-evasion_MAR!K17</f>
        <v>1.4999999999999999E-2</v>
      </c>
      <c r="T17" s="1">
        <f>baseline_MAR!L17-evasion_MAR!L17</f>
        <v>-5.0000000000000044E-3</v>
      </c>
      <c r="U17" s="1">
        <f>baseline_MAR!M17-evasion_MAR!M17</f>
        <v>4.0000000000000036E-3</v>
      </c>
      <c r="V17" s="1">
        <f>baseline_MAR!N17-evasion_MAR!N17</f>
        <v>-1.0000000000000009E-2</v>
      </c>
      <c r="X17" s="18"/>
      <c r="Y17" s="1"/>
      <c r="Z17" s="1"/>
      <c r="AA17" s="17"/>
    </row>
    <row r="18" spans="1:27" x14ac:dyDescent="0.3">
      <c r="A18" t="s">
        <v>11</v>
      </c>
      <c r="B18" s="1">
        <v>20</v>
      </c>
      <c r="C18" s="1" t="s">
        <v>791</v>
      </c>
      <c r="D18" s="1" t="s">
        <v>792</v>
      </c>
      <c r="E18" s="1" t="s">
        <v>793</v>
      </c>
      <c r="F18" s="1" t="s">
        <v>794</v>
      </c>
      <c r="I18" t="s">
        <v>11</v>
      </c>
      <c r="J18" s="1">
        <v>20</v>
      </c>
      <c r="K18" s="1">
        <v>0.108</v>
      </c>
      <c r="L18" s="1">
        <v>6.0999999999999999E-2</v>
      </c>
      <c r="M18" s="1">
        <v>8.8999999999999996E-2</v>
      </c>
      <c r="N18" s="1">
        <v>0.38200000000000001</v>
      </c>
      <c r="Q18" t="s">
        <v>11</v>
      </c>
      <c r="R18" s="1">
        <v>20</v>
      </c>
      <c r="S18" s="1">
        <f>baseline_MAR!K18-evasion_MAR!K18</f>
        <v>-2.5999999999999995E-2</v>
      </c>
      <c r="T18" s="1">
        <f>baseline_MAR!L18-evasion_MAR!L18</f>
        <v>-2.9999999999999957E-3</v>
      </c>
      <c r="U18" s="1">
        <f>baseline_MAR!M18-evasion_MAR!M18</f>
        <v>1.0000000000000009E-2</v>
      </c>
      <c r="V18" s="1">
        <f>baseline_MAR!N18-evasion_MAR!N18</f>
        <v>6.9000000000000006E-2</v>
      </c>
      <c r="X18" s="18"/>
      <c r="Y18" s="1"/>
      <c r="Z18" s="1"/>
      <c r="AA18" s="17"/>
    </row>
    <row r="19" spans="1:27" x14ac:dyDescent="0.3">
      <c r="A19" s="3" t="s">
        <v>11</v>
      </c>
      <c r="B19" s="4">
        <v>40</v>
      </c>
      <c r="C19" s="1" t="s">
        <v>795</v>
      </c>
      <c r="D19" s="1" t="s">
        <v>796</v>
      </c>
      <c r="E19" s="1" t="s">
        <v>797</v>
      </c>
      <c r="F19" s="1" t="s">
        <v>798</v>
      </c>
      <c r="I19" s="3" t="s">
        <v>11</v>
      </c>
      <c r="J19" s="4">
        <v>40</v>
      </c>
      <c r="K19" s="1">
        <v>0.13100000000000001</v>
      </c>
      <c r="L19" s="1">
        <v>7.1999999999999995E-2</v>
      </c>
      <c r="M19" s="1">
        <v>0.13300000000000001</v>
      </c>
      <c r="N19" s="1">
        <v>0.35699999999999998</v>
      </c>
      <c r="Q19" s="3" t="s">
        <v>11</v>
      </c>
      <c r="R19" s="4">
        <v>40</v>
      </c>
      <c r="S19" s="4">
        <f>baseline_MAR!K19-evasion_MAR!K19</f>
        <v>-3.3000000000000002E-2</v>
      </c>
      <c r="T19" s="4">
        <f>baseline_MAR!L19-evasion_MAR!L19</f>
        <v>-1.0000000000000009E-3</v>
      </c>
      <c r="U19" s="4">
        <f>baseline_MAR!M19-evasion_MAR!M19</f>
        <v>-3.0000000000000027E-3</v>
      </c>
      <c r="V19" s="4">
        <f>baseline_MAR!N19-evasion_MAR!N19</f>
        <v>9.4000000000000028E-2</v>
      </c>
      <c r="X19" s="18"/>
      <c r="Y19" s="1"/>
      <c r="Z19" s="1"/>
      <c r="AA19" s="17"/>
    </row>
    <row r="20" spans="1:27" x14ac:dyDescent="0.3">
      <c r="A20" t="s">
        <v>12</v>
      </c>
      <c r="B20" s="1">
        <v>5</v>
      </c>
      <c r="C20" s="1" t="s">
        <v>799</v>
      </c>
      <c r="D20" s="1" t="s">
        <v>800</v>
      </c>
      <c r="E20" s="1" t="s">
        <v>801</v>
      </c>
      <c r="F20" s="1" t="s">
        <v>802</v>
      </c>
      <c r="I20" t="s">
        <v>12</v>
      </c>
      <c r="J20" s="1">
        <v>5</v>
      </c>
      <c r="K20" s="1">
        <v>0.27500000000000002</v>
      </c>
      <c r="L20" s="1">
        <v>0.26100000000000001</v>
      </c>
      <c r="M20" s="1">
        <v>0.34300000000000003</v>
      </c>
      <c r="N20" s="1">
        <v>0.57599999999999996</v>
      </c>
      <c r="Q20" t="s">
        <v>12</v>
      </c>
      <c r="R20" s="1">
        <v>5</v>
      </c>
      <c r="S20" s="1">
        <f>baseline_MAR!K20-evasion_MAR!K20</f>
        <v>-8.1000000000000016E-2</v>
      </c>
      <c r="T20" s="1">
        <f>baseline_MAR!L20-evasion_MAR!L20</f>
        <v>-8.3000000000000018E-2</v>
      </c>
      <c r="U20" s="1">
        <f>baseline_MAR!M20-evasion_MAR!M20</f>
        <v>6.9999999999999507E-3</v>
      </c>
      <c r="V20" s="1">
        <f>baseline_MAR!N20-evasion_MAR!N20</f>
        <v>-7.7999999999999958E-2</v>
      </c>
    </row>
    <row r="21" spans="1:27" x14ac:dyDescent="0.3">
      <c r="A21" t="s">
        <v>12</v>
      </c>
      <c r="B21" s="1">
        <v>20</v>
      </c>
      <c r="C21" s="1" t="s">
        <v>803</v>
      </c>
      <c r="D21" s="1" t="s">
        <v>92</v>
      </c>
      <c r="E21" s="1" t="s">
        <v>804</v>
      </c>
      <c r="F21" s="1" t="s">
        <v>805</v>
      </c>
      <c r="I21" t="s">
        <v>12</v>
      </c>
      <c r="J21" s="1">
        <v>20</v>
      </c>
      <c r="K21" s="1">
        <v>0.27900000000000003</v>
      </c>
      <c r="L21" s="1">
        <v>0.26600000000000001</v>
      </c>
      <c r="M21" s="1">
        <v>0.38800000000000001</v>
      </c>
      <c r="N21" s="1">
        <v>0.43099999999999999</v>
      </c>
      <c r="Q21" t="s">
        <v>12</v>
      </c>
      <c r="R21" s="1">
        <v>20</v>
      </c>
      <c r="S21" s="1">
        <f>baseline_MAR!K21-evasion_MAR!K21</f>
        <v>-8.2000000000000017E-2</v>
      </c>
      <c r="T21" s="1">
        <f>baseline_MAR!L21-evasion_MAR!L21</f>
        <v>-8.7000000000000022E-2</v>
      </c>
      <c r="U21" s="1">
        <f>baseline_MAR!M21-evasion_MAR!M21</f>
        <v>-4.0000000000000036E-2</v>
      </c>
      <c r="V21" s="1">
        <f>baseline_MAR!N21-evasion_MAR!N21</f>
        <v>-9.7999999999999976E-2</v>
      </c>
    </row>
    <row r="22" spans="1:27" x14ac:dyDescent="0.3">
      <c r="A22" s="3" t="s">
        <v>12</v>
      </c>
      <c r="B22" s="4">
        <v>40</v>
      </c>
      <c r="C22" s="1" t="s">
        <v>806</v>
      </c>
      <c r="D22" s="1" t="s">
        <v>807</v>
      </c>
      <c r="E22" s="1" t="s">
        <v>808</v>
      </c>
      <c r="F22" s="1" t="s">
        <v>809</v>
      </c>
      <c r="I22" s="3" t="s">
        <v>12</v>
      </c>
      <c r="J22" s="4">
        <v>40</v>
      </c>
      <c r="K22" s="1">
        <v>0.28499999999999998</v>
      </c>
      <c r="L22" s="1">
        <v>0.37</v>
      </c>
      <c r="M22" s="1">
        <v>0.40799999999999997</v>
      </c>
      <c r="N22" s="1">
        <v>0.42299999999999999</v>
      </c>
      <c r="Q22" s="3" t="s">
        <v>12</v>
      </c>
      <c r="R22" s="4">
        <v>40</v>
      </c>
      <c r="S22" s="4">
        <f>baseline_MAR!K22-evasion_MAR!K22</f>
        <v>-6.6999999999999976E-2</v>
      </c>
      <c r="T22" s="4">
        <f>baseline_MAR!L22-evasion_MAR!L22</f>
        <v>-0.10499999999999998</v>
      </c>
      <c r="U22" s="4">
        <f>baseline_MAR!M22-evasion_MAR!M22</f>
        <v>4.0000000000000036E-3</v>
      </c>
      <c r="V22" s="4">
        <f>baseline_MAR!N22-evasion_MAR!N22</f>
        <v>8.1000000000000016E-2</v>
      </c>
    </row>
    <row r="23" spans="1:27" x14ac:dyDescent="0.3">
      <c r="A23" t="s">
        <v>13</v>
      </c>
      <c r="B23" s="1">
        <v>5</v>
      </c>
      <c r="C23" s="1" t="s">
        <v>810</v>
      </c>
      <c r="D23" s="1" t="s">
        <v>811</v>
      </c>
      <c r="E23" s="1" t="s">
        <v>812</v>
      </c>
      <c r="F23" s="1" t="s">
        <v>813</v>
      </c>
      <c r="I23" t="s">
        <v>13</v>
      </c>
      <c r="J23" s="1">
        <v>5</v>
      </c>
      <c r="K23" s="1">
        <v>0.375</v>
      </c>
      <c r="L23" s="1">
        <v>0.36299999999999999</v>
      </c>
      <c r="M23" s="1">
        <v>0.35799999999999998</v>
      </c>
      <c r="N23" s="1">
        <v>0.58199999999999996</v>
      </c>
      <c r="Q23" t="s">
        <v>13</v>
      </c>
      <c r="R23" s="1">
        <v>5</v>
      </c>
      <c r="S23" s="1">
        <f>baseline_MAR!K23-evasion_MAR!K23</f>
        <v>-0.32300000000000001</v>
      </c>
      <c r="T23" s="1">
        <f>baseline_MAR!L23-evasion_MAR!L23</f>
        <v>-0.32300000000000001</v>
      </c>
      <c r="U23" s="1">
        <f>baseline_MAR!M23-evasion_MAR!M23</f>
        <v>-0.22599999999999998</v>
      </c>
      <c r="V23" s="1">
        <f>baseline_MAR!N23-evasion_MAR!N23</f>
        <v>-0.27999999999999997</v>
      </c>
    </row>
    <row r="24" spans="1:27" x14ac:dyDescent="0.3">
      <c r="A24" t="s">
        <v>13</v>
      </c>
      <c r="B24" s="1">
        <v>20</v>
      </c>
      <c r="C24" s="1" t="s">
        <v>814</v>
      </c>
      <c r="D24" s="1" t="s">
        <v>815</v>
      </c>
      <c r="E24" s="1" t="s">
        <v>816</v>
      </c>
      <c r="F24" s="1" t="s">
        <v>817</v>
      </c>
      <c r="I24" t="s">
        <v>13</v>
      </c>
      <c r="J24" s="1">
        <v>20</v>
      </c>
      <c r="K24" s="1">
        <v>0.38700000000000001</v>
      </c>
      <c r="L24" s="1">
        <v>0.43099999999999999</v>
      </c>
      <c r="M24" s="1">
        <v>0.49299999999999999</v>
      </c>
      <c r="N24" s="1">
        <v>0.56599999999999995</v>
      </c>
      <c r="Q24" t="s">
        <v>13</v>
      </c>
      <c r="R24" s="1">
        <v>20</v>
      </c>
      <c r="S24" s="1">
        <f>baseline_MAR!K24-evasion_MAR!K24</f>
        <v>-0.32800000000000001</v>
      </c>
      <c r="T24" s="1">
        <f>baseline_MAR!L24-evasion_MAR!L24</f>
        <v>-0.39800000000000002</v>
      </c>
      <c r="U24" s="1">
        <f>baseline_MAR!M24-evasion_MAR!M24</f>
        <v>-0.34499999999999997</v>
      </c>
      <c r="V24" s="1">
        <f>baseline_MAR!N24-evasion_MAR!N24</f>
        <v>-0.15799999999999997</v>
      </c>
    </row>
    <row r="25" spans="1:27" x14ac:dyDescent="0.3">
      <c r="A25" s="3" t="s">
        <v>13</v>
      </c>
      <c r="B25" s="4">
        <v>40</v>
      </c>
      <c r="C25" s="1" t="s">
        <v>818</v>
      </c>
      <c r="D25" s="1" t="s">
        <v>819</v>
      </c>
      <c r="E25" s="1" t="s">
        <v>820</v>
      </c>
      <c r="F25" s="1" t="s">
        <v>821</v>
      </c>
      <c r="I25" s="3" t="s">
        <v>13</v>
      </c>
      <c r="J25" s="4">
        <v>40</v>
      </c>
      <c r="K25" s="1">
        <v>0.32200000000000001</v>
      </c>
      <c r="L25" s="1">
        <v>0.32400000000000001</v>
      </c>
      <c r="M25" s="1">
        <v>0.33700000000000002</v>
      </c>
      <c r="N25" s="1">
        <v>0.53800000000000003</v>
      </c>
      <c r="Q25" s="3" t="s">
        <v>13</v>
      </c>
      <c r="R25" s="4">
        <v>40</v>
      </c>
      <c r="S25" s="4">
        <f>baseline_MAR!K25-evasion_MAR!K25</f>
        <v>-0.222</v>
      </c>
      <c r="T25" s="4">
        <f>baseline_MAR!L25-evasion_MAR!L25</f>
        <v>-0.26400000000000001</v>
      </c>
      <c r="U25" s="4">
        <f>baseline_MAR!M25-evasion_MAR!M25</f>
        <v>-0.17</v>
      </c>
      <c r="V25" s="4">
        <f>baseline_MAR!N25-evasion_MAR!N25</f>
        <v>-0.13800000000000001</v>
      </c>
    </row>
    <row r="26" spans="1:27" x14ac:dyDescent="0.3">
      <c r="A26" t="s">
        <v>14</v>
      </c>
      <c r="B26" s="1">
        <v>5</v>
      </c>
      <c r="C26" s="1" t="s">
        <v>822</v>
      </c>
      <c r="D26" s="1" t="s">
        <v>823</v>
      </c>
      <c r="E26" s="1" t="s">
        <v>824</v>
      </c>
      <c r="F26" s="1" t="s">
        <v>825</v>
      </c>
      <c r="I26" t="s">
        <v>14</v>
      </c>
      <c r="J26" s="1">
        <v>5</v>
      </c>
      <c r="K26" s="1">
        <v>0.27200000000000002</v>
      </c>
      <c r="L26" s="1">
        <v>0.252</v>
      </c>
      <c r="M26" s="1">
        <v>0.248</v>
      </c>
      <c r="N26" s="1">
        <v>0.438</v>
      </c>
      <c r="Q26" t="s">
        <v>14</v>
      </c>
      <c r="R26" s="1">
        <v>5</v>
      </c>
      <c r="S26" s="1">
        <f>baseline_MAR!K26-evasion_MAR!K26</f>
        <v>-1.6000000000000014E-2</v>
      </c>
      <c r="T26" s="1">
        <f>baseline_MAR!L26-evasion_MAR!L26</f>
        <v>-6.3E-2</v>
      </c>
      <c r="U26" s="1">
        <f>baseline_MAR!M26-evasion_MAR!M26</f>
        <v>7.0000000000000062E-3</v>
      </c>
      <c r="V26" s="1">
        <f>baseline_MAR!N26-evasion_MAR!N26</f>
        <v>0.13299999999999995</v>
      </c>
    </row>
    <row r="27" spans="1:27" x14ac:dyDescent="0.3">
      <c r="A27" t="s">
        <v>14</v>
      </c>
      <c r="B27" s="1">
        <v>20</v>
      </c>
      <c r="C27" s="1" t="s">
        <v>826</v>
      </c>
      <c r="D27" s="1" t="s">
        <v>827</v>
      </c>
      <c r="E27" s="1" t="s">
        <v>828</v>
      </c>
      <c r="F27" s="1" t="s">
        <v>829</v>
      </c>
      <c r="I27" t="s">
        <v>14</v>
      </c>
      <c r="J27" s="1">
        <v>20</v>
      </c>
      <c r="K27" s="1">
        <v>0.26</v>
      </c>
      <c r="L27" s="1">
        <v>0.25700000000000001</v>
      </c>
      <c r="M27" s="1">
        <v>0.29899999999999999</v>
      </c>
      <c r="N27" s="1">
        <v>0.52300000000000002</v>
      </c>
      <c r="Q27" t="s">
        <v>14</v>
      </c>
      <c r="R27" s="1">
        <v>20</v>
      </c>
      <c r="S27" s="1">
        <f>baseline_MAR!K27-evasion_MAR!K27</f>
        <v>-1.3000000000000012E-2</v>
      </c>
      <c r="T27" s="1">
        <f>baseline_MAR!L27-evasion_MAR!L27</f>
        <v>4.0000000000000036E-3</v>
      </c>
      <c r="U27" s="1">
        <f>baseline_MAR!M27-evasion_MAR!M27</f>
        <v>-1.799999999999996E-2</v>
      </c>
      <c r="V27" s="1">
        <f>baseline_MAR!N27-evasion_MAR!N27</f>
        <v>3.9000000000000035E-2</v>
      </c>
    </row>
    <row r="28" spans="1:27" x14ac:dyDescent="0.3">
      <c r="A28" s="3" t="s">
        <v>14</v>
      </c>
      <c r="B28" s="4">
        <v>40</v>
      </c>
      <c r="C28" s="1" t="s">
        <v>830</v>
      </c>
      <c r="D28" s="1" t="s">
        <v>831</v>
      </c>
      <c r="E28" s="1" t="s">
        <v>832</v>
      </c>
      <c r="F28" s="1" t="s">
        <v>833</v>
      </c>
      <c r="I28" s="3" t="s">
        <v>14</v>
      </c>
      <c r="J28" s="4">
        <v>40</v>
      </c>
      <c r="K28" s="1">
        <v>0.26200000000000001</v>
      </c>
      <c r="L28" s="1">
        <v>0.42099999999999999</v>
      </c>
      <c r="M28" s="1">
        <v>0.32300000000000001</v>
      </c>
      <c r="N28" s="1">
        <v>0.46200000000000002</v>
      </c>
      <c r="Q28" s="3" t="s">
        <v>14</v>
      </c>
      <c r="R28" s="4">
        <v>40</v>
      </c>
      <c r="S28" s="4">
        <f>baseline_MAR!K28-evasion_MAR!K28</f>
        <v>-5.5000000000000021E-2</v>
      </c>
      <c r="T28" s="4">
        <f>baseline_MAR!L28-evasion_MAR!L28</f>
        <v>-0.16599999999999998</v>
      </c>
      <c r="U28" s="4">
        <f>baseline_MAR!M28-evasion_MAR!M28</f>
        <v>-4.1999999999999982E-2</v>
      </c>
      <c r="V28" s="4">
        <f>baseline_MAR!N28-evasion_MAR!N28</f>
        <v>-9.0000000000000024E-2</v>
      </c>
    </row>
    <row r="29" spans="1:27" x14ac:dyDescent="0.3">
      <c r="A29" t="s">
        <v>15</v>
      </c>
      <c r="B29" s="1">
        <v>5</v>
      </c>
      <c r="C29" s="1" t="s">
        <v>834</v>
      </c>
      <c r="D29" s="1" t="s">
        <v>835</v>
      </c>
      <c r="E29" s="1" t="s">
        <v>836</v>
      </c>
      <c r="F29" s="1" t="s">
        <v>837</v>
      </c>
      <c r="I29" t="s">
        <v>15</v>
      </c>
      <c r="J29" s="1">
        <v>5</v>
      </c>
      <c r="K29" s="1">
        <v>0.374</v>
      </c>
      <c r="L29" s="1">
        <v>0.433</v>
      </c>
      <c r="M29" s="1">
        <v>0.33900000000000002</v>
      </c>
      <c r="N29" s="1">
        <v>0.54800000000000004</v>
      </c>
      <c r="Q29" t="s">
        <v>15</v>
      </c>
      <c r="R29" s="1">
        <v>5</v>
      </c>
      <c r="S29" s="1">
        <f>baseline_MAR!K29-evasion_MAR!K29</f>
        <v>-0.11399999999999999</v>
      </c>
      <c r="T29" s="1">
        <f>baseline_MAR!L29-evasion_MAR!L29</f>
        <v>-0.187</v>
      </c>
      <c r="U29" s="1">
        <f>baseline_MAR!M29-evasion_MAR!M29</f>
        <v>6.9999999999999951E-2</v>
      </c>
      <c r="V29" s="1">
        <f>baseline_MAR!N29-evasion_MAR!N29</f>
        <v>-0.14400000000000002</v>
      </c>
    </row>
    <row r="30" spans="1:27" x14ac:dyDescent="0.3">
      <c r="A30" t="s">
        <v>15</v>
      </c>
      <c r="B30" s="1">
        <v>20</v>
      </c>
      <c r="C30" s="1" t="s">
        <v>838</v>
      </c>
      <c r="D30" s="1" t="s">
        <v>839</v>
      </c>
      <c r="E30" s="1" t="s">
        <v>840</v>
      </c>
      <c r="F30" s="1" t="s">
        <v>841</v>
      </c>
      <c r="I30" t="s">
        <v>15</v>
      </c>
      <c r="J30" s="1">
        <v>20</v>
      </c>
      <c r="K30" s="1">
        <v>0.40300000000000002</v>
      </c>
      <c r="L30" s="1">
        <v>0.35899999999999999</v>
      </c>
      <c r="M30" s="1">
        <v>0.439</v>
      </c>
      <c r="N30" s="1">
        <v>0.623</v>
      </c>
      <c r="Q30" t="s">
        <v>15</v>
      </c>
      <c r="R30" s="1">
        <v>20</v>
      </c>
      <c r="S30" s="1">
        <f>baseline_MAR!K30-evasion_MAR!K30</f>
        <v>-0.11300000000000004</v>
      </c>
      <c r="T30" s="1">
        <f>baseline_MAR!L30-evasion_MAR!L30</f>
        <v>-0.10099999999999998</v>
      </c>
      <c r="U30" s="1">
        <f>baseline_MAR!M30-evasion_MAR!M30</f>
        <v>-0.10399999999999998</v>
      </c>
      <c r="V30" s="1">
        <f>baseline_MAR!N30-evasion_MAR!N30</f>
        <v>-0.15899999999999997</v>
      </c>
    </row>
    <row r="31" spans="1:27" x14ac:dyDescent="0.3">
      <c r="A31" s="3" t="s">
        <v>15</v>
      </c>
      <c r="B31" s="4">
        <v>40</v>
      </c>
      <c r="C31" s="1" t="s">
        <v>842</v>
      </c>
      <c r="D31" s="1" t="s">
        <v>843</v>
      </c>
      <c r="E31" s="1" t="s">
        <v>844</v>
      </c>
      <c r="F31" s="1" t="s">
        <v>845</v>
      </c>
      <c r="I31" s="3" t="s">
        <v>15</v>
      </c>
      <c r="J31" s="4">
        <v>40</v>
      </c>
      <c r="K31" s="1">
        <v>0.38300000000000001</v>
      </c>
      <c r="L31" s="1">
        <v>0.91800000000000004</v>
      </c>
      <c r="M31" s="1">
        <v>0.44</v>
      </c>
      <c r="N31" s="1">
        <v>0.56399999999999995</v>
      </c>
      <c r="Q31" s="3" t="s">
        <v>15</v>
      </c>
      <c r="R31" s="4">
        <v>40</v>
      </c>
      <c r="S31" s="4">
        <f>baseline_MAR!K31-evasion_MAR!K31</f>
        <v>-0.10499999999999998</v>
      </c>
      <c r="T31" s="4">
        <f>baseline_MAR!L31-evasion_MAR!L31</f>
        <v>-0.31900000000000006</v>
      </c>
      <c r="U31" s="4">
        <f>baseline_MAR!M31-evasion_MAR!M31</f>
        <v>-0.14700000000000002</v>
      </c>
      <c r="V31" s="4">
        <f>baseline_MAR!N31-evasion_MAR!N31</f>
        <v>-3.9999999999999925E-2</v>
      </c>
    </row>
    <row r="32" spans="1:27" x14ac:dyDescent="0.3">
      <c r="A32" t="s">
        <v>16</v>
      </c>
      <c r="B32" s="1">
        <v>5</v>
      </c>
      <c r="C32" s="1" t="s">
        <v>846</v>
      </c>
      <c r="D32" s="1" t="s">
        <v>847</v>
      </c>
      <c r="E32" s="1" t="s">
        <v>848</v>
      </c>
      <c r="F32" s="1" t="s">
        <v>849</v>
      </c>
      <c r="I32" t="s">
        <v>16</v>
      </c>
      <c r="J32" s="1">
        <v>5</v>
      </c>
      <c r="K32" s="1">
        <v>0.28599999999999998</v>
      </c>
      <c r="L32" s="1">
        <v>0.307</v>
      </c>
      <c r="M32" s="1">
        <v>0.33</v>
      </c>
      <c r="N32" s="1">
        <v>0.436</v>
      </c>
      <c r="Q32" t="s">
        <v>16</v>
      </c>
      <c r="R32" s="1">
        <v>5</v>
      </c>
      <c r="S32" s="1">
        <f>baseline_MAR!K32-evasion_MAR!K32</f>
        <v>-0.11399999999999999</v>
      </c>
      <c r="T32" s="1">
        <f>baseline_MAR!L32-evasion_MAR!L32</f>
        <v>-0.183</v>
      </c>
      <c r="U32" s="1">
        <f>baseline_MAR!M32-evasion_MAR!M32</f>
        <v>-0.10700000000000001</v>
      </c>
      <c r="V32" s="1">
        <f>baseline_MAR!N32-evasion_MAR!N32</f>
        <v>-4.5999999999999985E-2</v>
      </c>
    </row>
    <row r="33" spans="1:22" x14ac:dyDescent="0.3">
      <c r="A33" t="s">
        <v>16</v>
      </c>
      <c r="B33" s="1">
        <v>20</v>
      </c>
      <c r="C33" s="1" t="s">
        <v>850</v>
      </c>
      <c r="D33" s="1" t="s">
        <v>851</v>
      </c>
      <c r="E33" s="1" t="s">
        <v>163</v>
      </c>
      <c r="F33" s="1" t="s">
        <v>852</v>
      </c>
      <c r="I33" t="s">
        <v>16</v>
      </c>
      <c r="J33" s="1">
        <v>20</v>
      </c>
      <c r="K33" s="1">
        <v>0.29799999999999999</v>
      </c>
      <c r="L33" s="1">
        <v>0.317</v>
      </c>
      <c r="M33" s="1">
        <v>0.32700000000000001</v>
      </c>
      <c r="N33" s="1">
        <v>0.438</v>
      </c>
      <c r="Q33" t="s">
        <v>16</v>
      </c>
      <c r="R33" s="1">
        <v>20</v>
      </c>
      <c r="S33" s="1">
        <f>baseline_MAR!K33-evasion_MAR!K33</f>
        <v>-0.13399999999999998</v>
      </c>
      <c r="T33" s="1">
        <f>baseline_MAR!L33-evasion_MAR!L33</f>
        <v>-0.187</v>
      </c>
      <c r="U33" s="1">
        <f>baseline_MAR!M33-evasion_MAR!M33</f>
        <v>-9.9000000000000005E-2</v>
      </c>
      <c r="V33" s="1">
        <f>baseline_MAR!N33-evasion_MAR!N33</f>
        <v>-6.0999999999999999E-2</v>
      </c>
    </row>
    <row r="34" spans="1:22" x14ac:dyDescent="0.3">
      <c r="A34" s="3" t="s">
        <v>16</v>
      </c>
      <c r="B34" s="4">
        <v>40</v>
      </c>
      <c r="C34" s="1" t="s">
        <v>853</v>
      </c>
      <c r="D34" s="1" t="s">
        <v>854</v>
      </c>
      <c r="E34" s="1" t="s">
        <v>855</v>
      </c>
      <c r="F34" s="1" t="s">
        <v>856</v>
      </c>
      <c r="I34" s="3" t="s">
        <v>16</v>
      </c>
      <c r="J34" s="4">
        <v>40</v>
      </c>
      <c r="K34" s="1">
        <v>0.309</v>
      </c>
      <c r="L34" s="1">
        <v>1.897</v>
      </c>
      <c r="M34" s="1">
        <v>0.32400000000000001</v>
      </c>
      <c r="N34" s="1">
        <v>0.45700000000000002</v>
      </c>
      <c r="Q34" s="3" t="s">
        <v>16</v>
      </c>
      <c r="R34" s="4">
        <v>40</v>
      </c>
      <c r="S34" s="4">
        <f>baseline_MAR!K34-evasion_MAR!K34</f>
        <v>-0.121</v>
      </c>
      <c r="T34" s="4">
        <f>baseline_MAR!L34-evasion_MAR!L34</f>
        <v>-1.6459999999999999</v>
      </c>
      <c r="U34" s="4">
        <f>baseline_MAR!M34-evasion_MAR!M34</f>
        <v>-8.500000000000002E-2</v>
      </c>
      <c r="V34" s="4">
        <f>baseline_MAR!N34-evasion_MAR!N34</f>
        <v>-2.0000000000000018E-2</v>
      </c>
    </row>
    <row r="35" spans="1:22" x14ac:dyDescent="0.3">
      <c r="A35" t="s">
        <v>17</v>
      </c>
      <c r="B35" s="1">
        <v>5</v>
      </c>
      <c r="C35" s="1" t="s">
        <v>857</v>
      </c>
      <c r="D35" s="1" t="s">
        <v>858</v>
      </c>
      <c r="E35" s="1" t="s">
        <v>859</v>
      </c>
      <c r="F35" s="1" t="s">
        <v>860</v>
      </c>
      <c r="I35" t="s">
        <v>17</v>
      </c>
      <c r="J35" s="1">
        <v>5</v>
      </c>
      <c r="K35" s="1">
        <v>0.215</v>
      </c>
      <c r="L35" s="1">
        <v>0.17199999999999999</v>
      </c>
      <c r="M35" s="1">
        <v>0.245</v>
      </c>
      <c r="N35" s="1">
        <v>0.248</v>
      </c>
      <c r="Q35" t="s">
        <v>17</v>
      </c>
      <c r="R35" s="1">
        <v>5</v>
      </c>
      <c r="S35" s="1">
        <f>baseline_MAR!K35-evasion_MAR!K35</f>
        <v>-3.9000000000000007E-2</v>
      </c>
      <c r="T35" s="1">
        <f>baseline_MAR!L35-evasion_MAR!L35</f>
        <v>-2.7999999999999997E-2</v>
      </c>
      <c r="U35" s="1">
        <f>baseline_MAR!M35-evasion_MAR!M35</f>
        <v>-2.5999999999999995E-2</v>
      </c>
      <c r="V35" s="1">
        <f>baseline_MAR!N35-evasion_MAR!N35</f>
        <v>-2.3999999999999994E-2</v>
      </c>
    </row>
    <row r="36" spans="1:22" x14ac:dyDescent="0.3">
      <c r="A36" t="s">
        <v>17</v>
      </c>
      <c r="B36" s="1">
        <v>20</v>
      </c>
      <c r="C36" s="1" t="s">
        <v>861</v>
      </c>
      <c r="D36" s="1" t="s">
        <v>862</v>
      </c>
      <c r="E36" s="1" t="s">
        <v>863</v>
      </c>
      <c r="F36" s="1" t="s">
        <v>864</v>
      </c>
      <c r="I36" t="s">
        <v>17</v>
      </c>
      <c r="J36" s="1">
        <v>20</v>
      </c>
      <c r="K36" s="1">
        <v>0.157</v>
      </c>
      <c r="L36" s="1">
        <v>0.14599999999999999</v>
      </c>
      <c r="M36" s="1">
        <v>0.222</v>
      </c>
      <c r="N36" s="1">
        <v>0.31</v>
      </c>
      <c r="Q36" t="s">
        <v>17</v>
      </c>
      <c r="R36" s="1">
        <v>20</v>
      </c>
      <c r="S36" s="1">
        <f>baseline_MAR!K36-evasion_MAR!K36</f>
        <v>-1.0000000000000009E-2</v>
      </c>
      <c r="T36" s="1">
        <f>baseline_MAR!L36-evasion_MAR!L36</f>
        <v>-2.0000000000000018E-3</v>
      </c>
      <c r="U36" s="1">
        <f>baseline_MAR!M36-evasion_MAR!M36</f>
        <v>-2.0999999999999991E-2</v>
      </c>
      <c r="V36" s="1">
        <f>baseline_MAR!N36-evasion_MAR!N36</f>
        <v>0.13100000000000001</v>
      </c>
    </row>
    <row r="37" spans="1:22" x14ac:dyDescent="0.3">
      <c r="A37" s="3" t="s">
        <v>17</v>
      </c>
      <c r="B37" s="4">
        <v>40</v>
      </c>
      <c r="C37" s="1" t="s">
        <v>865</v>
      </c>
      <c r="D37" s="1" t="s">
        <v>866</v>
      </c>
      <c r="E37" s="1" t="s">
        <v>867</v>
      </c>
      <c r="F37" s="1" t="s">
        <v>868</v>
      </c>
      <c r="I37" s="3" t="s">
        <v>17</v>
      </c>
      <c r="J37" s="4">
        <v>40</v>
      </c>
      <c r="K37" s="1">
        <v>0.17</v>
      </c>
      <c r="L37" s="1">
        <v>0.152</v>
      </c>
      <c r="M37" s="1">
        <v>0.23799999999999999</v>
      </c>
      <c r="N37" s="1">
        <v>0.22600000000000001</v>
      </c>
      <c r="Q37" s="3" t="s">
        <v>17</v>
      </c>
      <c r="R37" s="4">
        <v>40</v>
      </c>
      <c r="S37" s="4">
        <f>baseline_MAR!K37-evasion_MAR!K37</f>
        <v>-3.0000000000000027E-3</v>
      </c>
      <c r="T37" s="4">
        <f>baseline_MAR!L37-evasion_MAR!L37</f>
        <v>1.0000000000000009E-3</v>
      </c>
      <c r="U37" s="4">
        <f>baseline_MAR!M37-evasion_MAR!M37</f>
        <v>-1.5999999999999986E-2</v>
      </c>
      <c r="V37" s="4">
        <f>baseline_MAR!N37-evasion_MAR!N37</f>
        <v>7.3999999999999982E-2</v>
      </c>
    </row>
    <row r="38" spans="1:22" x14ac:dyDescent="0.3">
      <c r="A38" t="s">
        <v>18</v>
      </c>
      <c r="B38" s="1">
        <v>5</v>
      </c>
      <c r="C38" s="1" t="s">
        <v>869</v>
      </c>
      <c r="D38" s="1" t="s">
        <v>870</v>
      </c>
      <c r="E38" s="1" t="s">
        <v>871</v>
      </c>
      <c r="F38" s="1" t="s">
        <v>872</v>
      </c>
      <c r="I38" t="s">
        <v>18</v>
      </c>
      <c r="J38" s="1">
        <v>5</v>
      </c>
      <c r="K38" s="1">
        <v>0.33300000000000002</v>
      </c>
      <c r="L38" s="1">
        <v>0.33</v>
      </c>
      <c r="M38" s="1">
        <v>0.32</v>
      </c>
      <c r="N38" s="1">
        <v>0.38300000000000001</v>
      </c>
      <c r="Q38" t="s">
        <v>18</v>
      </c>
      <c r="R38" s="1">
        <v>5</v>
      </c>
      <c r="S38" s="1">
        <f>baseline_MAR!K38-evasion_MAR!K38</f>
        <v>-1.0000000000000009E-2</v>
      </c>
      <c r="T38" s="1">
        <f>baseline_MAR!L38-evasion_MAR!L38</f>
        <v>-2.200000000000002E-2</v>
      </c>
      <c r="U38" s="1">
        <f>baseline_MAR!M38-evasion_MAR!M38</f>
        <v>-3.0000000000000027E-3</v>
      </c>
      <c r="V38" s="1">
        <f>baseline_MAR!N38-evasion_MAR!N38</f>
        <v>-3.1000000000000028E-2</v>
      </c>
    </row>
    <row r="39" spans="1:22" x14ac:dyDescent="0.3">
      <c r="A39" t="s">
        <v>18</v>
      </c>
      <c r="B39" s="1">
        <v>20</v>
      </c>
      <c r="C39" s="1" t="s">
        <v>873</v>
      </c>
      <c r="D39" s="1" t="s">
        <v>874</v>
      </c>
      <c r="E39" s="1" t="s">
        <v>875</v>
      </c>
      <c r="F39" s="1" t="s">
        <v>876</v>
      </c>
      <c r="I39" t="s">
        <v>18</v>
      </c>
      <c r="J39" s="1">
        <v>20</v>
      </c>
      <c r="K39" s="1">
        <v>0.35399999999999998</v>
      </c>
      <c r="L39" s="1">
        <v>0.32600000000000001</v>
      </c>
      <c r="M39" s="1">
        <v>0.35599999999999998</v>
      </c>
      <c r="N39" s="1">
        <v>0.40500000000000003</v>
      </c>
      <c r="Q39" t="s">
        <v>18</v>
      </c>
      <c r="R39" s="1">
        <v>20</v>
      </c>
      <c r="S39" s="1">
        <f>baseline_MAR!K39-evasion_MAR!K39</f>
        <v>-3.4999999999999976E-2</v>
      </c>
      <c r="T39" s="1">
        <f>baseline_MAR!L39-evasion_MAR!L39</f>
        <v>-1.3000000000000012E-2</v>
      </c>
      <c r="U39" s="1">
        <f>baseline_MAR!M39-evasion_MAR!M39</f>
        <v>-2.6999999999999968E-2</v>
      </c>
      <c r="V39" s="1">
        <f>baseline_MAR!N39-evasion_MAR!N39</f>
        <v>-4.7000000000000042E-2</v>
      </c>
    </row>
    <row r="40" spans="1:22" x14ac:dyDescent="0.3">
      <c r="A40" s="3" t="s">
        <v>18</v>
      </c>
      <c r="B40" s="4">
        <v>40</v>
      </c>
      <c r="C40" s="1" t="s">
        <v>877</v>
      </c>
      <c r="D40" s="1" t="s">
        <v>878</v>
      </c>
      <c r="E40" s="1" t="s">
        <v>879</v>
      </c>
      <c r="F40" s="1" t="s">
        <v>880</v>
      </c>
      <c r="I40" s="3" t="s">
        <v>18</v>
      </c>
      <c r="J40" s="4">
        <v>40</v>
      </c>
      <c r="K40" s="1">
        <v>0.34599999999999997</v>
      </c>
      <c r="L40" s="1">
        <v>0.40600000000000003</v>
      </c>
      <c r="M40" s="1">
        <v>0.38400000000000001</v>
      </c>
      <c r="N40" s="1">
        <v>0.378</v>
      </c>
      <c r="Q40" s="3" t="s">
        <v>18</v>
      </c>
      <c r="R40" s="4">
        <v>40</v>
      </c>
      <c r="S40" s="4">
        <f>baseline_MAR!K40-evasion_MAR!K40</f>
        <v>-2.1999999999999964E-2</v>
      </c>
      <c r="T40" s="4">
        <f>baseline_MAR!L40-evasion_MAR!L40</f>
        <v>1.8999999999999961E-2</v>
      </c>
      <c r="U40" s="4">
        <f>baseline_MAR!M40-evasion_MAR!M40</f>
        <v>-3.2000000000000028E-2</v>
      </c>
      <c r="V40" s="4">
        <f>baseline_MAR!N40-evasion_MAR!N40</f>
        <v>-2.8000000000000025E-2</v>
      </c>
    </row>
    <row r="41" spans="1:22" x14ac:dyDescent="0.3">
      <c r="A41" t="s">
        <v>19</v>
      </c>
      <c r="B41" s="1">
        <v>5</v>
      </c>
      <c r="C41" s="1" t="s">
        <v>881</v>
      </c>
      <c r="D41" s="1" t="s">
        <v>882</v>
      </c>
      <c r="E41" s="1" t="s">
        <v>883</v>
      </c>
      <c r="F41" s="1" t="s">
        <v>884</v>
      </c>
      <c r="I41" t="s">
        <v>19</v>
      </c>
      <c r="J41" s="1">
        <v>5</v>
      </c>
      <c r="K41" s="1">
        <v>0.255</v>
      </c>
      <c r="L41" s="1">
        <v>0.24099999999999999</v>
      </c>
      <c r="M41" s="1">
        <v>0.315</v>
      </c>
      <c r="N41" s="1">
        <v>0.39400000000000002</v>
      </c>
      <c r="Q41" t="s">
        <v>19</v>
      </c>
      <c r="R41" s="1">
        <v>5</v>
      </c>
      <c r="S41" s="1">
        <f>baseline_MAR!K41-evasion_MAR!K41</f>
        <v>-2.7999999999999997E-2</v>
      </c>
      <c r="T41" s="1">
        <f>baseline_MAR!L41-evasion_MAR!L41</f>
        <v>-6.3E-2</v>
      </c>
      <c r="U41" s="1">
        <f>baseline_MAR!M41-evasion_MAR!M41</f>
        <v>-5.0000000000000044E-3</v>
      </c>
      <c r="V41" s="1">
        <f>baseline_MAR!N41-evasion_MAR!N41</f>
        <v>-1.0000000000000009E-2</v>
      </c>
    </row>
    <row r="42" spans="1:22" x14ac:dyDescent="0.3">
      <c r="A42" t="s">
        <v>19</v>
      </c>
      <c r="B42" s="1">
        <v>20</v>
      </c>
      <c r="C42" s="1" t="s">
        <v>885</v>
      </c>
      <c r="D42" s="1" t="s">
        <v>886</v>
      </c>
      <c r="E42" s="1" t="s">
        <v>887</v>
      </c>
      <c r="F42" s="1" t="s">
        <v>888</v>
      </c>
      <c r="I42" t="s">
        <v>19</v>
      </c>
      <c r="J42" s="1">
        <v>20</v>
      </c>
      <c r="K42" s="1">
        <v>0.22</v>
      </c>
      <c r="L42" s="1">
        <v>0.26400000000000001</v>
      </c>
      <c r="M42" s="1">
        <v>0.27400000000000002</v>
      </c>
      <c r="N42" s="1">
        <v>0.442</v>
      </c>
      <c r="Q42" t="s">
        <v>19</v>
      </c>
      <c r="R42" s="1">
        <v>20</v>
      </c>
      <c r="S42" s="1">
        <f>baseline_MAR!K42-evasion_MAR!K42</f>
        <v>1.0000000000000009E-2</v>
      </c>
      <c r="T42" s="1">
        <f>baseline_MAR!L42-evasion_MAR!L42</f>
        <v>-2.4000000000000021E-2</v>
      </c>
      <c r="U42" s="1">
        <f>baseline_MAR!M42-evasion_MAR!M42</f>
        <v>4.1999999999999982E-2</v>
      </c>
      <c r="V42" s="1">
        <f>baseline_MAR!N42-evasion_MAR!N42</f>
        <v>-3.1000000000000028E-2</v>
      </c>
    </row>
    <row r="43" spans="1:22" x14ac:dyDescent="0.3">
      <c r="A43" s="3" t="s">
        <v>19</v>
      </c>
      <c r="B43" s="4">
        <v>40</v>
      </c>
      <c r="C43" s="1" t="s">
        <v>889</v>
      </c>
      <c r="D43" s="1" t="s">
        <v>890</v>
      </c>
      <c r="E43" s="1" t="s">
        <v>891</v>
      </c>
      <c r="F43" s="1" t="s">
        <v>892</v>
      </c>
      <c r="I43" s="3" t="s">
        <v>19</v>
      </c>
      <c r="J43" s="4">
        <v>40</v>
      </c>
      <c r="K43" s="1">
        <v>0.23200000000000001</v>
      </c>
      <c r="L43" s="1">
        <v>0.27900000000000003</v>
      </c>
      <c r="M43" s="1">
        <v>0.29699999999999999</v>
      </c>
      <c r="N43" s="1">
        <v>0.48599999999999999</v>
      </c>
      <c r="Q43" s="3" t="s">
        <v>19</v>
      </c>
      <c r="R43" s="4">
        <v>40</v>
      </c>
      <c r="S43" s="4">
        <f>baseline_MAR!K43-evasion_MAR!K43</f>
        <v>0</v>
      </c>
      <c r="T43" s="4">
        <f>baseline_MAR!L43-evasion_MAR!L43</f>
        <v>1.799999999999996E-2</v>
      </c>
      <c r="U43" s="4">
        <f>baseline_MAR!M43-evasion_MAR!M43</f>
        <v>2.8000000000000025E-2</v>
      </c>
      <c r="V43" s="4">
        <f>baseline_MAR!N43-evasion_MAR!N43</f>
        <v>1.4000000000000012E-2</v>
      </c>
    </row>
    <row r="44" spans="1:22" x14ac:dyDescent="0.3">
      <c r="A44" t="s">
        <v>20</v>
      </c>
      <c r="B44" s="1">
        <v>5</v>
      </c>
      <c r="C44" s="1" t="s">
        <v>893</v>
      </c>
      <c r="D44" s="1" t="s">
        <v>894</v>
      </c>
      <c r="E44" s="1" t="s">
        <v>895</v>
      </c>
      <c r="F44" s="1" t="s">
        <v>896</v>
      </c>
      <c r="I44" t="s">
        <v>20</v>
      </c>
      <c r="J44" s="1">
        <v>5</v>
      </c>
      <c r="K44" s="1">
        <v>0.41099999999999998</v>
      </c>
      <c r="L44" s="1">
        <v>0.40899999999999997</v>
      </c>
      <c r="M44" s="1">
        <v>0.502</v>
      </c>
      <c r="N44" s="1">
        <v>0.52200000000000002</v>
      </c>
      <c r="Q44" t="s">
        <v>20</v>
      </c>
      <c r="R44" s="1">
        <v>5</v>
      </c>
      <c r="S44" s="1">
        <f>baseline_MAR!K44-evasion_MAR!K44</f>
        <v>-0.14599999999999996</v>
      </c>
      <c r="T44" s="1">
        <f>baseline_MAR!L44-evasion_MAR!L44</f>
        <v>-0.17599999999999996</v>
      </c>
      <c r="U44" s="1">
        <f>baseline_MAR!M44-evasion_MAR!M44</f>
        <v>-0.188</v>
      </c>
      <c r="V44" s="1">
        <f>baseline_MAR!N44-evasion_MAR!N44</f>
        <v>1.3000000000000012E-2</v>
      </c>
    </row>
    <row r="45" spans="1:22" x14ac:dyDescent="0.3">
      <c r="A45" t="s">
        <v>20</v>
      </c>
      <c r="B45" s="1">
        <v>20</v>
      </c>
      <c r="C45" s="1" t="s">
        <v>897</v>
      </c>
      <c r="D45" s="1" t="s">
        <v>898</v>
      </c>
      <c r="E45" s="1" t="s">
        <v>899</v>
      </c>
      <c r="F45" s="1" t="s">
        <v>900</v>
      </c>
      <c r="I45" t="s">
        <v>20</v>
      </c>
      <c r="J45" s="1">
        <v>20</v>
      </c>
      <c r="K45" s="1">
        <v>0.40500000000000003</v>
      </c>
      <c r="L45" s="1">
        <v>0.45600000000000002</v>
      </c>
      <c r="M45" s="1">
        <v>0.45</v>
      </c>
      <c r="N45" s="1">
        <v>0.53500000000000003</v>
      </c>
      <c r="Q45" t="s">
        <v>20</v>
      </c>
      <c r="R45" s="1">
        <v>20</v>
      </c>
      <c r="S45" s="1">
        <f>baseline_MAR!K45-evasion_MAR!K45</f>
        <v>-0.15600000000000003</v>
      </c>
      <c r="T45" s="1">
        <f>baseline_MAR!L45-evasion_MAR!L45</f>
        <v>-0.10600000000000004</v>
      </c>
      <c r="U45" s="1">
        <f>baseline_MAR!M45-evasion_MAR!M45</f>
        <v>-0.10400000000000004</v>
      </c>
      <c r="V45" s="1">
        <f>baseline_MAR!N45-evasion_MAR!N45</f>
        <v>-7.5000000000000011E-2</v>
      </c>
    </row>
    <row r="46" spans="1:22" x14ac:dyDescent="0.3">
      <c r="A46" s="3" t="s">
        <v>20</v>
      </c>
      <c r="B46" s="4">
        <v>40</v>
      </c>
      <c r="C46" s="1" t="s">
        <v>901</v>
      </c>
      <c r="D46" s="1" t="s">
        <v>902</v>
      </c>
      <c r="E46" s="1" t="s">
        <v>903</v>
      </c>
      <c r="F46" s="1" t="s">
        <v>904</v>
      </c>
      <c r="I46" s="3" t="s">
        <v>20</v>
      </c>
      <c r="J46" s="4">
        <v>40</v>
      </c>
      <c r="K46" s="1">
        <v>0.4</v>
      </c>
      <c r="L46" s="1">
        <v>1.7030000000000001</v>
      </c>
      <c r="M46" s="1">
        <v>0.49399999999999999</v>
      </c>
      <c r="N46" s="1">
        <v>0.57799999999999996</v>
      </c>
      <c r="Q46" s="3" t="s">
        <v>20</v>
      </c>
      <c r="R46" s="4">
        <v>40</v>
      </c>
      <c r="S46" s="4">
        <f>baseline_MAR!K46-evasion_MAR!K46</f>
        <v>-0.13300000000000001</v>
      </c>
      <c r="T46" s="4">
        <f>baseline_MAR!L46-evasion_MAR!L46</f>
        <v>-1.004</v>
      </c>
      <c r="U46" s="4">
        <f>baseline_MAR!M46-evasion_MAR!M46</f>
        <v>-0.10899999999999999</v>
      </c>
      <c r="V46" s="4">
        <f>baseline_MAR!N46-evasion_MAR!N46</f>
        <v>-0.14099999999999996</v>
      </c>
    </row>
    <row r="47" spans="1:22" x14ac:dyDescent="0.3">
      <c r="A47" t="s">
        <v>21</v>
      </c>
      <c r="B47" s="1">
        <v>5</v>
      </c>
      <c r="C47" s="1" t="s">
        <v>905</v>
      </c>
      <c r="D47" s="1" t="s">
        <v>906</v>
      </c>
      <c r="E47" s="1" t="s">
        <v>907</v>
      </c>
      <c r="F47" s="1" t="s">
        <v>908</v>
      </c>
      <c r="I47" t="s">
        <v>21</v>
      </c>
      <c r="J47" s="1">
        <v>5</v>
      </c>
      <c r="K47" s="1">
        <v>0.12</v>
      </c>
      <c r="L47" s="1">
        <v>0.113</v>
      </c>
      <c r="M47" s="1">
        <v>0.17899999999999999</v>
      </c>
      <c r="N47" s="1">
        <v>0.58799999999999997</v>
      </c>
      <c r="Q47" t="s">
        <v>21</v>
      </c>
      <c r="R47" s="1">
        <v>5</v>
      </c>
      <c r="S47" s="1">
        <f>baseline_MAR!K47-evasion_MAR!K47</f>
        <v>-5.8999999999999997E-2</v>
      </c>
      <c r="T47" s="1">
        <f>baseline_MAR!L47-evasion_MAR!L47</f>
        <v>-6.6000000000000003E-2</v>
      </c>
      <c r="U47" s="1">
        <f>baseline_MAR!M47-evasion_MAR!M47</f>
        <v>-8.9999999999999802E-3</v>
      </c>
      <c r="V47" s="1">
        <f>baseline_MAR!N47-evasion_MAR!N47</f>
        <v>-6.7999999999999949E-2</v>
      </c>
    </row>
    <row r="48" spans="1:22" x14ac:dyDescent="0.3">
      <c r="A48" t="s">
        <v>21</v>
      </c>
      <c r="B48" s="1">
        <v>20</v>
      </c>
      <c r="C48" s="1" t="s">
        <v>909</v>
      </c>
      <c r="D48" s="1" t="s">
        <v>910</v>
      </c>
      <c r="E48" s="1" t="s">
        <v>911</v>
      </c>
      <c r="F48" s="1" t="s">
        <v>912</v>
      </c>
      <c r="I48" t="s">
        <v>21</v>
      </c>
      <c r="J48" s="1">
        <v>20</v>
      </c>
      <c r="K48" s="1">
        <v>0.23499999999999999</v>
      </c>
      <c r="L48" s="1">
        <v>0.156</v>
      </c>
      <c r="M48" s="1">
        <v>0.23200000000000001</v>
      </c>
      <c r="N48" s="1">
        <v>0.44500000000000001</v>
      </c>
      <c r="Q48" t="s">
        <v>21</v>
      </c>
      <c r="R48" s="1">
        <v>20</v>
      </c>
      <c r="S48" s="1">
        <f>baseline_MAR!K48-evasion_MAR!K48</f>
        <v>-5.8999999999999997E-2</v>
      </c>
      <c r="T48" s="1">
        <f>baseline_MAR!L48-evasion_MAR!L48</f>
        <v>-8.1000000000000003E-2</v>
      </c>
      <c r="U48" s="1">
        <f>baseline_MAR!M48-evasion_MAR!M48</f>
        <v>5.6999999999999967E-2</v>
      </c>
      <c r="V48" s="1">
        <f>baseline_MAR!N48-evasion_MAR!N48</f>
        <v>0.17199999999999999</v>
      </c>
    </row>
    <row r="49" spans="1:22" x14ac:dyDescent="0.3">
      <c r="A49" s="3" t="s">
        <v>21</v>
      </c>
      <c r="B49" s="4">
        <v>40</v>
      </c>
      <c r="C49" s="1" t="s">
        <v>913</v>
      </c>
      <c r="D49" s="1" t="s">
        <v>914</v>
      </c>
      <c r="E49" s="1" t="s">
        <v>915</v>
      </c>
      <c r="F49" s="1" t="s">
        <v>916</v>
      </c>
      <c r="I49" s="3" t="s">
        <v>21</v>
      </c>
      <c r="J49" s="4">
        <v>40</v>
      </c>
      <c r="K49" s="1">
        <v>0.28499999999999998</v>
      </c>
      <c r="L49" s="1">
        <v>0.248</v>
      </c>
      <c r="M49" s="1">
        <v>0.30599999999999999</v>
      </c>
      <c r="N49" s="1">
        <v>0.54100000000000004</v>
      </c>
      <c r="Q49" s="3" t="s">
        <v>21</v>
      </c>
      <c r="R49" s="4">
        <v>40</v>
      </c>
      <c r="S49" s="4">
        <f>baseline_MAR!K49-evasion_MAR!K49</f>
        <v>6.0000000000000053E-3</v>
      </c>
      <c r="T49" s="4">
        <f>baseline_MAR!L49-evasion_MAR!L49</f>
        <v>-7.0000000000000062E-3</v>
      </c>
      <c r="U49" s="4">
        <f>baseline_MAR!M49-evasion_MAR!M49</f>
        <v>3.6000000000000032E-2</v>
      </c>
      <c r="V49" s="4">
        <f>baseline_MAR!N49-evasion_MAR!N49</f>
        <v>-3.0000000000000027E-3</v>
      </c>
    </row>
    <row r="50" spans="1:22" x14ac:dyDescent="0.3">
      <c r="A50" t="s">
        <v>22</v>
      </c>
      <c r="B50" s="1">
        <v>5</v>
      </c>
      <c r="C50" s="1" t="s">
        <v>917</v>
      </c>
      <c r="D50" s="1" t="s">
        <v>918</v>
      </c>
      <c r="E50" s="1" t="s">
        <v>919</v>
      </c>
      <c r="F50" s="1" t="s">
        <v>920</v>
      </c>
      <c r="I50" t="s">
        <v>22</v>
      </c>
      <c r="J50" s="1">
        <v>5</v>
      </c>
      <c r="K50" s="1">
        <v>8.7999999999999995E-2</v>
      </c>
      <c r="L50" s="1">
        <v>7.4999999999999997E-2</v>
      </c>
      <c r="M50" s="1">
        <v>0.13100000000000001</v>
      </c>
      <c r="N50" s="1">
        <v>0.35</v>
      </c>
      <c r="Q50" t="s">
        <v>22</v>
      </c>
      <c r="R50" s="1">
        <v>5</v>
      </c>
      <c r="S50" s="1">
        <f>baseline_MAR!K50-evasion_MAR!K50</f>
        <v>-8.9999999999999941E-3</v>
      </c>
      <c r="T50" s="1">
        <f>baseline_MAR!L50-evasion_MAR!L50</f>
        <v>-2.6999999999999996E-2</v>
      </c>
      <c r="U50" s="1">
        <f>baseline_MAR!M50-evasion_MAR!M50</f>
        <v>4.0000000000000036E-3</v>
      </c>
      <c r="V50" s="1">
        <f>baseline_MAR!N50-evasion_MAR!N50</f>
        <v>1.3000000000000012E-2</v>
      </c>
    </row>
    <row r="51" spans="1:22" x14ac:dyDescent="0.3">
      <c r="A51" t="s">
        <v>22</v>
      </c>
      <c r="B51" s="1">
        <v>20</v>
      </c>
      <c r="C51" s="1" t="s">
        <v>921</v>
      </c>
      <c r="D51" s="1" t="s">
        <v>922</v>
      </c>
      <c r="E51" s="1" t="s">
        <v>923</v>
      </c>
      <c r="F51" s="1" t="s">
        <v>924</v>
      </c>
      <c r="I51" t="s">
        <v>22</v>
      </c>
      <c r="J51" s="1">
        <v>20</v>
      </c>
      <c r="K51" s="1">
        <v>0.10299999999999999</v>
      </c>
      <c r="L51" s="1">
        <v>0.09</v>
      </c>
      <c r="M51" s="1">
        <v>0.14699999999999999</v>
      </c>
      <c r="N51" s="1">
        <v>0.34499999999999997</v>
      </c>
      <c r="Q51" t="s">
        <v>22</v>
      </c>
      <c r="R51" s="1">
        <v>20</v>
      </c>
      <c r="S51" s="1">
        <f>baseline_MAR!K51-evasion_MAR!K51</f>
        <v>-2.3999999999999994E-2</v>
      </c>
      <c r="T51" s="1">
        <f>baseline_MAR!L51-evasion_MAR!L51</f>
        <v>-2.2999999999999993E-2</v>
      </c>
      <c r="U51" s="1">
        <f>baseline_MAR!M51-evasion_MAR!M51</f>
        <v>3.9000000000000007E-2</v>
      </c>
      <c r="V51" s="1">
        <f>baseline_MAR!N51-evasion_MAR!N51</f>
        <v>9.5000000000000029E-2</v>
      </c>
    </row>
    <row r="52" spans="1:22" x14ac:dyDescent="0.3">
      <c r="A52" s="3" t="s">
        <v>22</v>
      </c>
      <c r="B52" s="4">
        <v>40</v>
      </c>
      <c r="C52" s="1" t="s">
        <v>925</v>
      </c>
      <c r="D52" s="1" t="s">
        <v>926</v>
      </c>
      <c r="E52" s="1" t="s">
        <v>927</v>
      </c>
      <c r="F52" s="1" t="s">
        <v>928</v>
      </c>
      <c r="I52" s="3" t="s">
        <v>22</v>
      </c>
      <c r="J52" s="4">
        <v>40</v>
      </c>
      <c r="K52" s="1">
        <v>0.109</v>
      </c>
      <c r="L52" s="1">
        <v>0.14199999999999999</v>
      </c>
      <c r="M52" s="1">
        <v>0.19600000000000001</v>
      </c>
      <c r="N52" s="1">
        <v>0.39</v>
      </c>
      <c r="Q52" s="3" t="s">
        <v>22</v>
      </c>
      <c r="R52" s="4">
        <v>40</v>
      </c>
      <c r="S52" s="4">
        <f>baseline_MAR!K52-evasion_MAR!K52</f>
        <v>-2.1000000000000005E-2</v>
      </c>
      <c r="T52" s="4">
        <f>baseline_MAR!L52-evasion_MAR!L52</f>
        <v>-3.2999999999999988E-2</v>
      </c>
      <c r="U52" s="4">
        <f>baseline_MAR!M52-evasion_MAR!M52</f>
        <v>-1.8000000000000016E-2</v>
      </c>
      <c r="V52" s="4">
        <f>baseline_MAR!N52-evasion_MAR!N52</f>
        <v>-4.500000000000004E-2</v>
      </c>
    </row>
    <row r="53" spans="1:22" x14ac:dyDescent="0.3">
      <c r="A53" t="s">
        <v>23</v>
      </c>
      <c r="B53" s="1">
        <v>5</v>
      </c>
      <c r="C53" s="1" t="s">
        <v>929</v>
      </c>
      <c r="D53" s="1" t="s">
        <v>930</v>
      </c>
      <c r="E53" s="1" t="s">
        <v>931</v>
      </c>
      <c r="F53" s="1" t="s">
        <v>932</v>
      </c>
      <c r="I53" t="s">
        <v>23</v>
      </c>
      <c r="J53" s="1">
        <v>5</v>
      </c>
      <c r="K53" s="1">
        <v>8.4000000000000005E-2</v>
      </c>
      <c r="L53" s="1">
        <v>0.12</v>
      </c>
      <c r="M53" s="1">
        <v>0.214</v>
      </c>
      <c r="N53" s="1">
        <v>0.40400000000000003</v>
      </c>
      <c r="Q53" t="s">
        <v>23</v>
      </c>
      <c r="R53" s="1">
        <v>5</v>
      </c>
      <c r="S53" s="1">
        <f>baseline_MAR!K53-evasion_MAR!K53</f>
        <v>-2.6000000000000002E-2</v>
      </c>
      <c r="T53" s="1">
        <f>baseline_MAR!L53-evasion_MAR!L53</f>
        <v>-1.999999999999999E-2</v>
      </c>
      <c r="U53" s="1">
        <f>baseline_MAR!M53-evasion_MAR!M53</f>
        <v>1.8000000000000016E-2</v>
      </c>
      <c r="V53" s="1">
        <f>baseline_MAR!N53-evasion_MAR!N53</f>
        <v>6.2E-2</v>
      </c>
    </row>
    <row r="54" spans="1:22" x14ac:dyDescent="0.3">
      <c r="A54" t="s">
        <v>23</v>
      </c>
      <c r="B54" s="1">
        <v>20</v>
      </c>
      <c r="C54" s="1" t="s">
        <v>933</v>
      </c>
      <c r="D54" s="1" t="s">
        <v>934</v>
      </c>
      <c r="E54" s="1" t="s">
        <v>935</v>
      </c>
      <c r="F54" s="1" t="s">
        <v>936</v>
      </c>
      <c r="I54" t="s">
        <v>23</v>
      </c>
      <c r="J54" s="1">
        <v>20</v>
      </c>
      <c r="K54" s="1">
        <v>0.156</v>
      </c>
      <c r="L54" s="1">
        <v>0.16900000000000001</v>
      </c>
      <c r="M54" s="1">
        <v>0.20100000000000001</v>
      </c>
      <c r="N54" s="1">
        <v>0.39600000000000002</v>
      </c>
      <c r="Q54" t="s">
        <v>23</v>
      </c>
      <c r="R54" s="1">
        <v>20</v>
      </c>
      <c r="S54" s="1">
        <f>baseline_MAR!K54-evasion_MAR!K54</f>
        <v>-4.0000000000000036E-3</v>
      </c>
      <c r="T54" s="1">
        <f>baseline_MAR!L54-evasion_MAR!L54</f>
        <v>-2.1000000000000019E-2</v>
      </c>
      <c r="U54" s="1">
        <f>baseline_MAR!M54-evasion_MAR!M54</f>
        <v>7.8000000000000014E-2</v>
      </c>
      <c r="V54" s="1">
        <f>baseline_MAR!N54-evasion_MAR!N54</f>
        <v>7.1000000000000008E-2</v>
      </c>
    </row>
    <row r="55" spans="1:22" x14ac:dyDescent="0.3">
      <c r="A55" s="3" t="s">
        <v>23</v>
      </c>
      <c r="B55" s="4">
        <v>40</v>
      </c>
      <c r="C55" s="1" t="s">
        <v>937</v>
      </c>
      <c r="D55" s="1" t="s">
        <v>938</v>
      </c>
      <c r="E55" s="1" t="s">
        <v>939</v>
      </c>
      <c r="F55" s="1" t="s">
        <v>940</v>
      </c>
      <c r="I55" s="3" t="s">
        <v>23</v>
      </c>
      <c r="J55" s="4">
        <v>40</v>
      </c>
      <c r="K55" s="1">
        <v>0.16200000000000001</v>
      </c>
      <c r="L55" s="1">
        <v>0.443</v>
      </c>
      <c r="M55" s="1">
        <v>0.25700000000000001</v>
      </c>
      <c r="N55" s="1">
        <v>0.55100000000000005</v>
      </c>
      <c r="Q55" s="3" t="s">
        <v>23</v>
      </c>
      <c r="R55" s="4">
        <v>40</v>
      </c>
      <c r="S55" s="4">
        <f>baseline_MAR!K55-evasion_MAR!K55</f>
        <v>-2.0000000000000018E-3</v>
      </c>
      <c r="T55" s="4">
        <f>baseline_MAR!L55-evasion_MAR!L55</f>
        <v>1.0000000000000009E-3</v>
      </c>
      <c r="U55" s="4">
        <f>baseline_MAR!M55-evasion_MAR!M55</f>
        <v>5.4999999999999993E-2</v>
      </c>
      <c r="V55" s="4">
        <f>baseline_MAR!N55-evasion_MAR!N55</f>
        <v>-0.10800000000000004</v>
      </c>
    </row>
    <row r="56" spans="1:22" x14ac:dyDescent="0.3">
      <c r="A56" t="s">
        <v>24</v>
      </c>
      <c r="B56" s="1">
        <v>5</v>
      </c>
      <c r="C56" s="1" t="s">
        <v>941</v>
      </c>
      <c r="D56" s="1" t="s">
        <v>942</v>
      </c>
      <c r="E56" s="1" t="s">
        <v>943</v>
      </c>
      <c r="F56" s="1" t="s">
        <v>944</v>
      </c>
      <c r="I56" t="s">
        <v>24</v>
      </c>
      <c r="J56" s="1">
        <v>5</v>
      </c>
      <c r="K56" s="1">
        <v>0.314</v>
      </c>
      <c r="L56" s="1">
        <v>0.28000000000000003</v>
      </c>
      <c r="M56" s="1">
        <v>0.372</v>
      </c>
      <c r="N56" s="1">
        <v>0.51400000000000001</v>
      </c>
      <c r="Q56" t="s">
        <v>24</v>
      </c>
      <c r="R56" s="1">
        <v>5</v>
      </c>
      <c r="S56" s="1">
        <f>baseline_MAR!K56-evasion_MAR!K56</f>
        <v>-8.5999999999999993E-2</v>
      </c>
      <c r="T56" s="1">
        <f>baseline_MAR!L56-evasion_MAR!L56</f>
        <v>-9.2000000000000026E-2</v>
      </c>
      <c r="U56" s="1">
        <f>baseline_MAR!M56-evasion_MAR!M56</f>
        <v>-0.11699999999999999</v>
      </c>
      <c r="V56" s="1">
        <f>baseline_MAR!N56-evasion_MAR!N56</f>
        <v>-5.1999999999999991E-2</v>
      </c>
    </row>
    <row r="57" spans="1:22" x14ac:dyDescent="0.3">
      <c r="A57" t="s">
        <v>24</v>
      </c>
      <c r="B57" s="1">
        <v>20</v>
      </c>
      <c r="C57" s="1" t="s">
        <v>945</v>
      </c>
      <c r="D57" s="1" t="s">
        <v>946</v>
      </c>
      <c r="E57" s="1" t="s">
        <v>947</v>
      </c>
      <c r="F57" s="1" t="s">
        <v>948</v>
      </c>
      <c r="I57" t="s">
        <v>24</v>
      </c>
      <c r="J57" s="1">
        <v>20</v>
      </c>
      <c r="K57" s="1">
        <v>0.315</v>
      </c>
      <c r="L57" s="1">
        <v>0.3</v>
      </c>
      <c r="M57" s="1">
        <v>0.40500000000000003</v>
      </c>
      <c r="N57" s="1">
        <v>0.6</v>
      </c>
      <c r="Q57" t="s">
        <v>24</v>
      </c>
      <c r="R57" s="1">
        <v>20</v>
      </c>
      <c r="S57" s="1">
        <f>baseline_MAR!K57-evasion_MAR!K57</f>
        <v>-0.11599999999999999</v>
      </c>
      <c r="T57" s="1">
        <f>baseline_MAR!L57-evasion_MAR!L57</f>
        <v>-0.10799999999999998</v>
      </c>
      <c r="U57" s="1">
        <f>baseline_MAR!M57-evasion_MAR!M57</f>
        <v>-0.13100000000000001</v>
      </c>
      <c r="V57" s="1">
        <f>baseline_MAR!N57-evasion_MAR!N57</f>
        <v>-8.3999999999999964E-2</v>
      </c>
    </row>
    <row r="58" spans="1:22" x14ac:dyDescent="0.3">
      <c r="A58" s="3" t="s">
        <v>24</v>
      </c>
      <c r="B58" s="4">
        <v>40</v>
      </c>
      <c r="C58" s="1" t="s">
        <v>949</v>
      </c>
      <c r="D58" s="1" t="s">
        <v>950</v>
      </c>
      <c r="E58" s="1" t="s">
        <v>951</v>
      </c>
      <c r="F58" s="1" t="s">
        <v>952</v>
      </c>
      <c r="I58" s="3" t="s">
        <v>24</v>
      </c>
      <c r="J58" s="4">
        <v>40</v>
      </c>
      <c r="K58" s="1">
        <v>0.32400000000000001</v>
      </c>
      <c r="L58" s="1">
        <v>0.42599999999999999</v>
      </c>
      <c r="M58" s="1">
        <v>0.47799999999999998</v>
      </c>
      <c r="N58" s="1">
        <v>0.53600000000000003</v>
      </c>
      <c r="Q58" s="3" t="s">
        <v>24</v>
      </c>
      <c r="R58" s="4">
        <v>40</v>
      </c>
      <c r="S58" s="4">
        <f>baseline_MAR!K58-evasion_MAR!K58</f>
        <v>-0.122</v>
      </c>
      <c r="T58" s="4">
        <f>baseline_MAR!L58-evasion_MAR!L58</f>
        <v>-0.16899999999999998</v>
      </c>
      <c r="U58" s="4">
        <f>baseline_MAR!M58-evasion_MAR!M58</f>
        <v>-0.17499999999999999</v>
      </c>
      <c r="V58" s="4">
        <f>baseline_MAR!N58-evasion_MAR!N58</f>
        <v>-0.10900000000000004</v>
      </c>
    </row>
    <row r="59" spans="1:22" x14ac:dyDescent="0.3">
      <c r="A59" t="s">
        <v>25</v>
      </c>
      <c r="B59" s="1">
        <v>5</v>
      </c>
      <c r="C59" s="1" t="s">
        <v>953</v>
      </c>
      <c r="D59" s="1" t="s">
        <v>954</v>
      </c>
      <c r="E59" s="1" t="s">
        <v>955</v>
      </c>
      <c r="F59" s="1" t="s">
        <v>956</v>
      </c>
      <c r="I59" t="s">
        <v>25</v>
      </c>
      <c r="J59" s="1">
        <v>5</v>
      </c>
      <c r="K59" s="1"/>
      <c r="L59" s="1"/>
      <c r="M59" s="1"/>
      <c r="N59" s="1"/>
      <c r="Q59" t="s">
        <v>25</v>
      </c>
      <c r="R59" s="1">
        <v>5</v>
      </c>
      <c r="S59" s="1"/>
      <c r="T59" s="1"/>
      <c r="U59" s="1"/>
      <c r="V59" s="1"/>
    </row>
    <row r="60" spans="1:22" x14ac:dyDescent="0.3">
      <c r="A60" t="s">
        <v>25</v>
      </c>
      <c r="B60" s="1">
        <v>20</v>
      </c>
      <c r="C60" s="1" t="s">
        <v>957</v>
      </c>
      <c r="D60" s="1" t="s">
        <v>958</v>
      </c>
      <c r="E60" s="1" t="s">
        <v>959</v>
      </c>
      <c r="F60" s="1" t="s">
        <v>960</v>
      </c>
      <c r="I60" t="s">
        <v>25</v>
      </c>
      <c r="J60" s="1">
        <v>20</v>
      </c>
      <c r="K60" s="1"/>
      <c r="L60" s="1"/>
      <c r="M60" s="1"/>
      <c r="N60" s="1"/>
      <c r="Q60" t="s">
        <v>25</v>
      </c>
      <c r="R60" s="1">
        <v>20</v>
      </c>
      <c r="S60" s="1"/>
      <c r="T60" s="1"/>
      <c r="U60" s="1"/>
      <c r="V60" s="1"/>
    </row>
    <row r="61" spans="1:22" x14ac:dyDescent="0.3">
      <c r="A61" s="3" t="s">
        <v>25</v>
      </c>
      <c r="B61" s="4">
        <v>40</v>
      </c>
      <c r="C61" s="1" t="s">
        <v>961</v>
      </c>
      <c r="D61" s="1" t="s">
        <v>962</v>
      </c>
      <c r="E61" s="1" t="s">
        <v>963</v>
      </c>
      <c r="F61" s="1" t="s">
        <v>964</v>
      </c>
      <c r="I61" s="3" t="s">
        <v>25</v>
      </c>
      <c r="J61" s="4">
        <v>40</v>
      </c>
      <c r="K61" s="1"/>
      <c r="L61" s="1"/>
      <c r="M61" s="1"/>
      <c r="N61" s="1"/>
      <c r="Q61" s="3" t="s">
        <v>25</v>
      </c>
      <c r="R61" s="4">
        <v>40</v>
      </c>
      <c r="S61" s="4"/>
      <c r="T61" s="4"/>
      <c r="U61" s="4"/>
      <c r="V61" s="4"/>
    </row>
    <row r="62" spans="1:22" x14ac:dyDescent="0.3">
      <c r="A62" t="s">
        <v>26</v>
      </c>
      <c r="B62" s="1">
        <v>5</v>
      </c>
      <c r="C62" s="1" t="s">
        <v>965</v>
      </c>
      <c r="D62" s="1" t="s">
        <v>966</v>
      </c>
      <c r="E62" s="1" t="s">
        <v>967</v>
      </c>
      <c r="F62" s="1" t="s">
        <v>968</v>
      </c>
      <c r="I62" t="s">
        <v>26</v>
      </c>
      <c r="J62" s="1">
        <v>5</v>
      </c>
      <c r="K62" s="1">
        <v>0.11600000000000001</v>
      </c>
      <c r="L62" s="1">
        <v>0.189</v>
      </c>
      <c r="M62" s="1">
        <v>0.318</v>
      </c>
      <c r="N62" s="1">
        <v>0.20699999999999999</v>
      </c>
      <c r="Q62" t="s">
        <v>26</v>
      </c>
      <c r="R62" s="1">
        <v>5</v>
      </c>
      <c r="S62" s="1">
        <f>baseline_MAR!K62-evasion_MAR!K62</f>
        <v>9.999999999999995E-3</v>
      </c>
      <c r="T62" s="1">
        <f>baseline_MAR!L62-evasion_MAR!L62</f>
        <v>6.9000000000000006E-2</v>
      </c>
      <c r="U62" s="1">
        <f>baseline_MAR!M62-evasion_MAR!M62</f>
        <v>-1.0000000000000009E-3</v>
      </c>
      <c r="V62" s="1">
        <f>baseline_MAR!N62-evasion_MAR!N62</f>
        <v>9.000000000000008E-3</v>
      </c>
    </row>
    <row r="63" spans="1:22" x14ac:dyDescent="0.3">
      <c r="A63" t="s">
        <v>26</v>
      </c>
      <c r="B63" s="1">
        <v>20</v>
      </c>
      <c r="C63" s="1" t="s">
        <v>969</v>
      </c>
      <c r="D63" s="1" t="s">
        <v>970</v>
      </c>
      <c r="E63" s="1" t="s">
        <v>971</v>
      </c>
      <c r="F63" s="1" t="s">
        <v>972</v>
      </c>
      <c r="I63" t="s">
        <v>26</v>
      </c>
      <c r="J63" s="1">
        <v>20</v>
      </c>
      <c r="K63" s="1">
        <v>0.14499999999999999</v>
      </c>
      <c r="L63" s="1">
        <v>0.17</v>
      </c>
      <c r="M63" s="1">
        <v>0.30499999999999999</v>
      </c>
      <c r="N63" s="1">
        <v>0.16</v>
      </c>
      <c r="Q63" t="s">
        <v>26</v>
      </c>
      <c r="R63" s="1">
        <v>20</v>
      </c>
      <c r="S63" s="1">
        <f>baseline_MAR!K63-evasion_MAR!K63</f>
        <v>2.200000000000002E-2</v>
      </c>
      <c r="T63" s="1">
        <f>baseline_MAR!L63-evasion_MAR!L63</f>
        <v>7.9999999999999793E-3</v>
      </c>
      <c r="U63" s="1">
        <f>baseline_MAR!M63-evasion_MAR!M63</f>
        <v>1.6000000000000014E-2</v>
      </c>
      <c r="V63" s="1">
        <f>baseline_MAR!N63-evasion_MAR!N63</f>
        <v>1.1999999999999983E-2</v>
      </c>
    </row>
    <row r="64" spans="1:22" x14ac:dyDescent="0.3">
      <c r="A64" s="3" t="s">
        <v>26</v>
      </c>
      <c r="B64" s="4">
        <v>40</v>
      </c>
      <c r="C64" s="1" t="s">
        <v>973</v>
      </c>
      <c r="D64" s="1" t="s">
        <v>974</v>
      </c>
      <c r="E64" s="1" t="s">
        <v>975</v>
      </c>
      <c r="F64" s="1" t="s">
        <v>976</v>
      </c>
      <c r="I64" s="3" t="s">
        <v>26</v>
      </c>
      <c r="J64" s="4">
        <v>40</v>
      </c>
      <c r="K64" s="1">
        <v>0.155</v>
      </c>
      <c r="L64" s="1">
        <v>0.17199999999999999</v>
      </c>
      <c r="M64" s="1">
        <v>0.33400000000000002</v>
      </c>
      <c r="N64" s="1">
        <v>0.17399999999999999</v>
      </c>
      <c r="Q64" s="3" t="s">
        <v>26</v>
      </c>
      <c r="R64" s="4">
        <v>40</v>
      </c>
      <c r="S64" s="4">
        <f>baseline_MAR!K64-evasion_MAR!K64</f>
        <v>-1.5999999999999986E-2</v>
      </c>
      <c r="T64" s="4">
        <f>baseline_MAR!L64-evasion_MAR!L64</f>
        <v>-9.9999999999999811E-3</v>
      </c>
      <c r="U64" s="4">
        <f>baseline_MAR!M64-evasion_MAR!M64</f>
        <v>-3.9000000000000035E-2</v>
      </c>
      <c r="V64" s="4">
        <f>baseline_MAR!N64-evasion_MAR!N64</f>
        <v>1.9000000000000017E-2</v>
      </c>
    </row>
    <row r="65" spans="1:22" x14ac:dyDescent="0.3">
      <c r="A65" t="s">
        <v>27</v>
      </c>
      <c r="B65" s="1">
        <v>5</v>
      </c>
      <c r="C65" s="1" t="s">
        <v>977</v>
      </c>
      <c r="D65" s="1" t="s">
        <v>978</v>
      </c>
      <c r="E65" s="1" t="s">
        <v>979</v>
      </c>
      <c r="F65" s="1" t="s">
        <v>980</v>
      </c>
      <c r="I65" t="s">
        <v>27</v>
      </c>
      <c r="J65" s="1">
        <v>5</v>
      </c>
      <c r="K65" s="1">
        <v>0.115</v>
      </c>
      <c r="L65" s="1">
        <v>0.126</v>
      </c>
      <c r="M65" s="1">
        <v>0.19600000000000001</v>
      </c>
      <c r="N65" s="1">
        <v>0.30599999999999999</v>
      </c>
      <c r="Q65" t="s">
        <v>27</v>
      </c>
      <c r="R65" s="1">
        <v>5</v>
      </c>
      <c r="S65" s="1">
        <f>baseline_MAR!K65-evasion_MAR!K65</f>
        <v>-1.3999999999999999E-2</v>
      </c>
      <c r="T65" s="1">
        <f>baseline_MAR!L65-evasion_MAR!L65</f>
        <v>-1.4999999999999999E-2</v>
      </c>
      <c r="U65" s="1">
        <f>baseline_MAR!M65-evasion_MAR!M65</f>
        <v>-2.5999999999999995E-2</v>
      </c>
      <c r="V65" s="1">
        <f>baseline_MAR!N65-evasion_MAR!N65</f>
        <v>2.4000000000000021E-2</v>
      </c>
    </row>
    <row r="66" spans="1:22" x14ac:dyDescent="0.3">
      <c r="A66" t="s">
        <v>27</v>
      </c>
      <c r="B66" s="1">
        <v>20</v>
      </c>
      <c r="C66" s="1" t="s">
        <v>981</v>
      </c>
      <c r="D66" s="1" t="s">
        <v>982</v>
      </c>
      <c r="E66" s="1" t="s">
        <v>983</v>
      </c>
      <c r="F66" s="1" t="s">
        <v>984</v>
      </c>
      <c r="I66" t="s">
        <v>27</v>
      </c>
      <c r="J66" s="1">
        <v>20</v>
      </c>
      <c r="K66" s="1">
        <v>0.10299999999999999</v>
      </c>
      <c r="L66" s="1">
        <v>0.11600000000000001</v>
      </c>
      <c r="M66" s="1">
        <v>0.189</v>
      </c>
      <c r="N66" s="1">
        <v>0.26800000000000002</v>
      </c>
      <c r="Q66" t="s">
        <v>27</v>
      </c>
      <c r="R66" s="1">
        <v>20</v>
      </c>
      <c r="S66" s="1">
        <f>baseline_MAR!K66-evasion_MAR!K66</f>
        <v>5.0000000000000044E-3</v>
      </c>
      <c r="T66" s="1">
        <f>baseline_MAR!L66-evasion_MAR!L66</f>
        <v>-4.0000000000000036E-3</v>
      </c>
      <c r="U66" s="1">
        <f>baseline_MAR!M66-evasion_MAR!M66</f>
        <v>-6.0000000000000053E-3</v>
      </c>
      <c r="V66" s="1">
        <f>baseline_MAR!N66-evasion_MAR!N66</f>
        <v>2.6999999999999968E-2</v>
      </c>
    </row>
    <row r="67" spans="1:22" x14ac:dyDescent="0.3">
      <c r="A67" s="3" t="s">
        <v>27</v>
      </c>
      <c r="B67" s="4">
        <v>40</v>
      </c>
      <c r="C67" s="1" t="s">
        <v>985</v>
      </c>
      <c r="D67" s="1" t="s">
        <v>986</v>
      </c>
      <c r="E67" s="1" t="s">
        <v>987</v>
      </c>
      <c r="F67" s="1" t="s">
        <v>988</v>
      </c>
      <c r="I67" s="3" t="s">
        <v>27</v>
      </c>
      <c r="J67" s="4">
        <v>40</v>
      </c>
      <c r="K67" s="1">
        <v>0.13</v>
      </c>
      <c r="L67" s="1">
        <v>0.222</v>
      </c>
      <c r="M67" s="1">
        <v>0.20899999999999999</v>
      </c>
      <c r="N67" s="1">
        <v>0.26700000000000002</v>
      </c>
      <c r="Q67" s="3" t="s">
        <v>27</v>
      </c>
      <c r="R67" s="4">
        <v>40</v>
      </c>
      <c r="S67" s="4">
        <f>baseline_MAR!K67-evasion_MAR!K67</f>
        <v>2.0000000000000018E-3</v>
      </c>
      <c r="T67" s="4">
        <f>baseline_MAR!L67-evasion_MAR!L67</f>
        <v>-2.1999999999999992E-2</v>
      </c>
      <c r="U67" s="4">
        <f>baseline_MAR!M67-evasion_MAR!M67</f>
        <v>-1.7999999999999988E-2</v>
      </c>
      <c r="V67" s="4">
        <f>baseline_MAR!N67-evasion_MAR!N67</f>
        <v>3.0999999999999972E-2</v>
      </c>
    </row>
    <row r="68" spans="1:22" x14ac:dyDescent="0.3">
      <c r="A68" t="s">
        <v>28</v>
      </c>
      <c r="B68" s="1">
        <v>5</v>
      </c>
      <c r="C68" s="1" t="s">
        <v>989</v>
      </c>
      <c r="D68" s="1" t="s">
        <v>990</v>
      </c>
      <c r="E68" s="1" t="s">
        <v>991</v>
      </c>
      <c r="F68" s="1" t="s">
        <v>992</v>
      </c>
      <c r="I68" t="s">
        <v>28</v>
      </c>
      <c r="J68" s="1">
        <v>5</v>
      </c>
      <c r="K68" s="1">
        <v>0.155</v>
      </c>
      <c r="L68" s="1">
        <v>0.19600000000000001</v>
      </c>
      <c r="M68" s="1">
        <v>0.14499999999999999</v>
      </c>
      <c r="N68" s="1">
        <v>0.307</v>
      </c>
      <c r="Q68" t="s">
        <v>28</v>
      </c>
      <c r="R68" s="1">
        <v>5</v>
      </c>
      <c r="S68" s="1">
        <f>baseline_MAR!K68-evasion_MAR!K68</f>
        <v>-0.1</v>
      </c>
      <c r="T68" s="1">
        <f>baseline_MAR!L68-evasion_MAR!L68</f>
        <v>-0.14600000000000002</v>
      </c>
      <c r="U68" s="1">
        <f>baseline_MAR!M68-evasion_MAR!M68</f>
        <v>-9.4E-2</v>
      </c>
      <c r="V68" s="1">
        <f>baseline_MAR!N68-evasion_MAR!N68</f>
        <v>6.2E-2</v>
      </c>
    </row>
    <row r="69" spans="1:22" x14ac:dyDescent="0.3">
      <c r="A69" t="s">
        <v>28</v>
      </c>
      <c r="B69" s="1">
        <v>20</v>
      </c>
      <c r="C69" s="1" t="s">
        <v>993</v>
      </c>
      <c r="D69" s="1" t="s">
        <v>994</v>
      </c>
      <c r="E69" s="1" t="s">
        <v>995</v>
      </c>
      <c r="F69" s="1" t="s">
        <v>996</v>
      </c>
      <c r="I69" t="s">
        <v>28</v>
      </c>
      <c r="J69" s="1">
        <v>20</v>
      </c>
      <c r="K69" s="1">
        <v>0.161</v>
      </c>
      <c r="L69" s="1">
        <v>0.17199999999999999</v>
      </c>
      <c r="M69" s="1">
        <v>0.155</v>
      </c>
      <c r="N69" s="1">
        <v>0.33100000000000002</v>
      </c>
      <c r="Q69" t="s">
        <v>28</v>
      </c>
      <c r="R69" s="1">
        <v>20</v>
      </c>
      <c r="S69" s="1">
        <f>baseline_MAR!K69-evasion_MAR!K69</f>
        <v>-0.10900000000000001</v>
      </c>
      <c r="T69" s="1">
        <f>baseline_MAR!L69-evasion_MAR!L69</f>
        <v>-0.12</v>
      </c>
      <c r="U69" s="1">
        <f>baseline_MAR!M69-evasion_MAR!M69</f>
        <v>-0.10100000000000001</v>
      </c>
      <c r="V69" s="1">
        <f>baseline_MAR!N69-evasion_MAR!N69</f>
        <v>2.6999999999999968E-2</v>
      </c>
    </row>
    <row r="70" spans="1:22" x14ac:dyDescent="0.3">
      <c r="A70" s="3" t="s">
        <v>28</v>
      </c>
      <c r="B70" s="4">
        <v>40</v>
      </c>
      <c r="C70" s="1" t="s">
        <v>997</v>
      </c>
      <c r="D70" s="1" t="s">
        <v>998</v>
      </c>
      <c r="E70" s="1" t="s">
        <v>999</v>
      </c>
      <c r="F70" s="1" t="s">
        <v>1000</v>
      </c>
      <c r="I70" s="3" t="s">
        <v>28</v>
      </c>
      <c r="J70" s="4">
        <v>40</v>
      </c>
      <c r="K70" s="1">
        <v>0.161</v>
      </c>
      <c r="L70" s="1">
        <v>0.19500000000000001</v>
      </c>
      <c r="M70" s="1">
        <v>0.16200000000000001</v>
      </c>
      <c r="N70" s="1">
        <v>0.34399999999999997</v>
      </c>
      <c r="Q70" s="3" t="s">
        <v>28</v>
      </c>
      <c r="R70" s="4">
        <v>40</v>
      </c>
      <c r="S70" s="4">
        <f>baseline_MAR!K70-evasion_MAR!K70</f>
        <v>-0.11000000000000001</v>
      </c>
      <c r="T70" s="4">
        <f>baseline_MAR!L70-evasion_MAR!L70</f>
        <v>-6.3E-2</v>
      </c>
      <c r="U70" s="4">
        <f>baseline_MAR!M70-evasion_MAR!M70</f>
        <v>-0.11000000000000001</v>
      </c>
      <c r="V70" s="4">
        <f>baseline_MAR!N70-evasion_MAR!N70</f>
        <v>2.0000000000000018E-3</v>
      </c>
    </row>
    <row r="71" spans="1:22" x14ac:dyDescent="0.3">
      <c r="A71" t="s">
        <v>29</v>
      </c>
      <c r="B71" s="1">
        <v>5</v>
      </c>
      <c r="C71" s="1" t="s">
        <v>1001</v>
      </c>
      <c r="D71" s="1" t="s">
        <v>1002</v>
      </c>
      <c r="E71" s="1" t="s">
        <v>1003</v>
      </c>
      <c r="F71" s="1" t="s">
        <v>1004</v>
      </c>
      <c r="I71" t="s">
        <v>29</v>
      </c>
      <c r="J71" s="1">
        <v>5</v>
      </c>
      <c r="K71" s="1">
        <v>0.36199999999999999</v>
      </c>
      <c r="L71" s="1">
        <v>0.27900000000000003</v>
      </c>
      <c r="M71" s="1">
        <v>0.39900000000000002</v>
      </c>
      <c r="N71" s="1">
        <v>0.63700000000000001</v>
      </c>
      <c r="Q71" t="s">
        <v>29</v>
      </c>
      <c r="R71" s="1">
        <v>5</v>
      </c>
      <c r="S71" s="1">
        <f>baseline_MAR!K71-evasion_MAR!K71</f>
        <v>-0.13399999999999998</v>
      </c>
      <c r="T71" s="1">
        <f>baseline_MAR!L71-evasion_MAR!L71</f>
        <v>-0.18200000000000002</v>
      </c>
      <c r="U71" s="1">
        <f>baseline_MAR!M71-evasion_MAR!M71</f>
        <v>-0.15000000000000002</v>
      </c>
      <c r="V71" s="1">
        <f>baseline_MAR!N71-evasion_MAR!N71</f>
        <v>-0.254</v>
      </c>
    </row>
    <row r="72" spans="1:22" x14ac:dyDescent="0.3">
      <c r="A72" t="s">
        <v>29</v>
      </c>
      <c r="B72" s="1">
        <v>20</v>
      </c>
      <c r="C72" s="1" t="s">
        <v>1005</v>
      </c>
      <c r="D72" s="1" t="s">
        <v>1006</v>
      </c>
      <c r="E72" s="1" t="s">
        <v>1007</v>
      </c>
      <c r="F72" s="1" t="s">
        <v>1008</v>
      </c>
      <c r="I72" t="s">
        <v>29</v>
      </c>
      <c r="J72" s="1">
        <v>20</v>
      </c>
      <c r="K72" s="1">
        <v>0.34200000000000003</v>
      </c>
      <c r="L72" s="1">
        <v>0.33</v>
      </c>
      <c r="M72" s="1">
        <v>0.39100000000000001</v>
      </c>
      <c r="N72" s="1">
        <v>0.64</v>
      </c>
      <c r="Q72" t="s">
        <v>29</v>
      </c>
      <c r="R72" s="1">
        <v>20</v>
      </c>
      <c r="S72" s="1">
        <f>baseline_MAR!K72-evasion_MAR!K72</f>
        <v>-9.600000000000003E-2</v>
      </c>
      <c r="T72" s="1">
        <f>baseline_MAR!L72-evasion_MAR!L72</f>
        <v>-0.18400000000000002</v>
      </c>
      <c r="U72" s="1">
        <f>baseline_MAR!M72-evasion_MAR!M72</f>
        <v>-0.10300000000000004</v>
      </c>
      <c r="V72" s="1">
        <f>baseline_MAR!N72-evasion_MAR!N72</f>
        <v>-0.122</v>
      </c>
    </row>
    <row r="73" spans="1:22" x14ac:dyDescent="0.3">
      <c r="A73" s="3" t="s">
        <v>29</v>
      </c>
      <c r="B73" s="4">
        <v>40</v>
      </c>
      <c r="C73" s="1" t="s">
        <v>1009</v>
      </c>
      <c r="D73" s="1" t="s">
        <v>1010</v>
      </c>
      <c r="E73" s="1" t="s">
        <v>1011</v>
      </c>
      <c r="F73" s="1" t="s">
        <v>1012</v>
      </c>
      <c r="I73" s="3" t="s">
        <v>29</v>
      </c>
      <c r="J73" s="4">
        <v>40</v>
      </c>
      <c r="K73" s="1">
        <v>0.35399999999999998</v>
      </c>
      <c r="L73" s="1">
        <v>0.60299999999999998</v>
      </c>
      <c r="M73" s="1">
        <v>0.434</v>
      </c>
      <c r="N73" s="1">
        <v>0.53800000000000003</v>
      </c>
      <c r="Q73" s="3" t="s">
        <v>29</v>
      </c>
      <c r="R73" s="4">
        <v>40</v>
      </c>
      <c r="S73" s="4">
        <f>baseline_MAR!K73-evasion_MAR!K73</f>
        <v>-6.9000000000000006E-2</v>
      </c>
      <c r="T73" s="4">
        <f>baseline_MAR!L73-evasion_MAR!L73</f>
        <v>0.56099999999999994</v>
      </c>
      <c r="U73" s="4">
        <f>baseline_MAR!M73-evasion_MAR!M73</f>
        <v>-5.8999999999999997E-2</v>
      </c>
      <c r="V73" s="4">
        <f>baseline_MAR!N73-evasion_MAR!N73</f>
        <v>-0.12400000000000005</v>
      </c>
    </row>
    <row r="74" spans="1:22" x14ac:dyDescent="0.3">
      <c r="A74" t="s">
        <v>30</v>
      </c>
      <c r="B74" s="1">
        <v>5</v>
      </c>
      <c r="C74" s="1" t="s">
        <v>1013</v>
      </c>
      <c r="D74" s="1" t="s">
        <v>1014</v>
      </c>
      <c r="E74" s="1" t="s">
        <v>1015</v>
      </c>
      <c r="F74" s="1" t="s">
        <v>1016</v>
      </c>
      <c r="I74" t="s">
        <v>30</v>
      </c>
      <c r="J74" s="1">
        <v>5</v>
      </c>
      <c r="K74" s="1">
        <v>0.19600000000000001</v>
      </c>
      <c r="L74" s="1">
        <v>0.183</v>
      </c>
      <c r="M74" s="1">
        <v>0.217</v>
      </c>
      <c r="N74" s="1">
        <v>0.34200000000000003</v>
      </c>
      <c r="Q74" t="s">
        <v>30</v>
      </c>
      <c r="R74" s="1">
        <v>5</v>
      </c>
      <c r="S74" s="1">
        <f>baseline_MAR!K74-evasion_MAR!K74</f>
        <v>-2.6999999999999996E-2</v>
      </c>
      <c r="T74" s="1">
        <f>baseline_MAR!L74-evasion_MAR!L74</f>
        <v>-3.6000000000000004E-2</v>
      </c>
      <c r="U74" s="1">
        <f>baseline_MAR!M74-evasion_MAR!M74</f>
        <v>1.8999999999999989E-2</v>
      </c>
      <c r="V74" s="1">
        <f>baseline_MAR!N74-evasion_MAR!N74</f>
        <v>-2.200000000000002E-2</v>
      </c>
    </row>
    <row r="75" spans="1:22" x14ac:dyDescent="0.3">
      <c r="A75" t="s">
        <v>30</v>
      </c>
      <c r="B75" s="1">
        <v>20</v>
      </c>
      <c r="C75" s="1" t="s">
        <v>1017</v>
      </c>
      <c r="D75" s="1" t="s">
        <v>1018</v>
      </c>
      <c r="E75" s="1" t="s">
        <v>1019</v>
      </c>
      <c r="F75" s="1" t="s">
        <v>1020</v>
      </c>
      <c r="I75" t="s">
        <v>30</v>
      </c>
      <c r="J75" s="1">
        <v>20</v>
      </c>
      <c r="K75" s="1">
        <v>0.20599999999999999</v>
      </c>
      <c r="L75" s="1">
        <v>0.192</v>
      </c>
      <c r="M75" s="1">
        <v>0.218</v>
      </c>
      <c r="N75" s="1">
        <v>0.35599999999999998</v>
      </c>
      <c r="Q75" t="s">
        <v>30</v>
      </c>
      <c r="R75" s="1">
        <v>20</v>
      </c>
      <c r="S75" s="1">
        <f>baseline_MAR!K75-evasion_MAR!K75</f>
        <v>-1.999999999999999E-2</v>
      </c>
      <c r="T75" s="1">
        <f>baseline_MAR!L75-evasion_MAR!L75</f>
        <v>-3.8000000000000006E-2</v>
      </c>
      <c r="U75" s="1">
        <f>baseline_MAR!M75-evasion_MAR!M75</f>
        <v>0</v>
      </c>
      <c r="V75" s="1">
        <f>baseline_MAR!N75-evasion_MAR!N75</f>
        <v>3.0000000000000027E-3</v>
      </c>
    </row>
    <row r="76" spans="1:22" x14ac:dyDescent="0.3">
      <c r="A76" s="3" t="s">
        <v>30</v>
      </c>
      <c r="B76" s="4">
        <v>40</v>
      </c>
      <c r="C76" s="1" t="s">
        <v>1021</v>
      </c>
      <c r="D76" s="1" t="s">
        <v>1022</v>
      </c>
      <c r="E76" s="1" t="s">
        <v>1023</v>
      </c>
      <c r="F76" s="1" t="s">
        <v>1024</v>
      </c>
      <c r="I76" s="3" t="s">
        <v>30</v>
      </c>
      <c r="J76" s="4">
        <v>40</v>
      </c>
      <c r="K76" s="1">
        <v>0.21299999999999999</v>
      </c>
      <c r="L76" s="1">
        <v>0.26400000000000001</v>
      </c>
      <c r="M76" s="1">
        <v>0.26100000000000001</v>
      </c>
      <c r="N76" s="1">
        <v>0.40899999999999997</v>
      </c>
      <c r="Q76" s="3" t="s">
        <v>30</v>
      </c>
      <c r="R76" s="4">
        <v>40</v>
      </c>
      <c r="S76" s="4">
        <f>baseline_MAR!K76-evasion_MAR!K76</f>
        <v>-2.0999999999999991E-2</v>
      </c>
      <c r="T76" s="4">
        <f>baseline_MAR!L76-evasion_MAR!L76</f>
        <v>-4.200000000000001E-2</v>
      </c>
      <c r="U76" s="4">
        <f>baseline_MAR!M76-evasion_MAR!M76</f>
        <v>-2.1000000000000019E-2</v>
      </c>
      <c r="V76" s="4">
        <f>baseline_MAR!N76-evasion_MAR!N76</f>
        <v>-5.6999999999999995E-2</v>
      </c>
    </row>
    <row r="77" spans="1:22" x14ac:dyDescent="0.3">
      <c r="A77" t="s">
        <v>31</v>
      </c>
      <c r="B77" s="1">
        <v>5</v>
      </c>
      <c r="C77" s="1" t="s">
        <v>1025</v>
      </c>
      <c r="D77" s="1" t="s">
        <v>1026</v>
      </c>
      <c r="E77" s="1" t="s">
        <v>1027</v>
      </c>
      <c r="F77" s="1" t="s">
        <v>1028</v>
      </c>
      <c r="I77" t="s">
        <v>31</v>
      </c>
      <c r="J77" s="1">
        <v>5</v>
      </c>
      <c r="K77" s="1">
        <v>0.23100000000000001</v>
      </c>
      <c r="L77" s="1">
        <v>0.25600000000000001</v>
      </c>
      <c r="M77" s="1">
        <v>0.28599999999999998</v>
      </c>
      <c r="N77" s="1">
        <v>0.4</v>
      </c>
      <c r="Q77" t="s">
        <v>31</v>
      </c>
      <c r="R77" s="1">
        <v>5</v>
      </c>
      <c r="S77" s="1">
        <f>baseline_MAR!K77-evasion_MAR!K77</f>
        <v>-0.15100000000000002</v>
      </c>
      <c r="T77" s="1">
        <f>baseline_MAR!L77-evasion_MAR!L77</f>
        <v>-0.17799999999999999</v>
      </c>
      <c r="U77" s="1">
        <f>baseline_MAR!M77-evasion_MAR!M77</f>
        <v>-0.13299999999999998</v>
      </c>
      <c r="V77" s="1">
        <f>baseline_MAR!N77-evasion_MAR!N77</f>
        <v>2.899999999999997E-2</v>
      </c>
    </row>
    <row r="78" spans="1:22" x14ac:dyDescent="0.3">
      <c r="A78" t="s">
        <v>31</v>
      </c>
      <c r="B78" s="1">
        <v>20</v>
      </c>
      <c r="C78" s="1" t="s">
        <v>1029</v>
      </c>
      <c r="D78" s="1" t="s">
        <v>1030</v>
      </c>
      <c r="E78" s="1" t="s">
        <v>1031</v>
      </c>
      <c r="F78" s="1" t="s">
        <v>1032</v>
      </c>
      <c r="I78" t="s">
        <v>31</v>
      </c>
      <c r="J78" s="1">
        <v>20</v>
      </c>
      <c r="K78" s="1">
        <v>0.253</v>
      </c>
      <c r="L78" s="1">
        <v>0.25700000000000001</v>
      </c>
      <c r="M78" s="1">
        <v>0.29099999999999998</v>
      </c>
      <c r="N78" s="1">
        <v>0.47199999999999998</v>
      </c>
      <c r="Q78" t="s">
        <v>31</v>
      </c>
      <c r="R78" s="1">
        <v>20</v>
      </c>
      <c r="S78" s="1">
        <f>baseline_MAR!K78-evasion_MAR!K78</f>
        <v>-0.14400000000000002</v>
      </c>
      <c r="T78" s="1">
        <f>baseline_MAR!L78-evasion_MAR!L78</f>
        <v>-0.14900000000000002</v>
      </c>
      <c r="U78" s="1">
        <f>baseline_MAR!M78-evasion_MAR!M78</f>
        <v>-0.12299999999999997</v>
      </c>
      <c r="V78" s="1">
        <f>baseline_MAR!N78-evasion_MAR!N78</f>
        <v>-6.4000000000000001E-2</v>
      </c>
    </row>
    <row r="79" spans="1:22" x14ac:dyDescent="0.3">
      <c r="A79" s="3" t="s">
        <v>31</v>
      </c>
      <c r="B79" s="4">
        <v>40</v>
      </c>
      <c r="C79" s="1" t="s">
        <v>1033</v>
      </c>
      <c r="D79" s="1" t="s">
        <v>1034</v>
      </c>
      <c r="E79" s="1" t="s">
        <v>1035</v>
      </c>
      <c r="F79" s="1" t="s">
        <v>1036</v>
      </c>
      <c r="I79" s="3" t="s">
        <v>31</v>
      </c>
      <c r="J79" s="4">
        <v>40</v>
      </c>
      <c r="K79" s="1">
        <v>0.26900000000000002</v>
      </c>
      <c r="L79" s="1">
        <v>0.35499999999999998</v>
      </c>
      <c r="M79" s="1">
        <v>0.29399999999999998</v>
      </c>
      <c r="N79" s="1">
        <v>0.49</v>
      </c>
      <c r="Q79" s="3" t="s">
        <v>31</v>
      </c>
      <c r="R79" s="4">
        <v>40</v>
      </c>
      <c r="S79" s="4">
        <f>baseline_MAR!K79-evasion_MAR!K79</f>
        <v>-0.16100000000000003</v>
      </c>
      <c r="T79" s="4">
        <f>baseline_MAR!L79-evasion_MAR!L79</f>
        <v>-0.21099999999999999</v>
      </c>
      <c r="U79" s="4">
        <f>baseline_MAR!M79-evasion_MAR!M79</f>
        <v>-0.12899999999999998</v>
      </c>
      <c r="V79" s="4">
        <f>baseline_MAR!N79-evasion_MAR!N79</f>
        <v>-0.121</v>
      </c>
    </row>
    <row r="80" spans="1:22" x14ac:dyDescent="0.3">
      <c r="A80" t="s">
        <v>32</v>
      </c>
      <c r="B80" s="1">
        <v>5</v>
      </c>
      <c r="C80" s="1" t="s">
        <v>1037</v>
      </c>
      <c r="D80" s="1" t="s">
        <v>1038</v>
      </c>
      <c r="E80" s="1" t="s">
        <v>1039</v>
      </c>
      <c r="F80" s="1" t="s">
        <v>1040</v>
      </c>
      <c r="I80" t="s">
        <v>32</v>
      </c>
      <c r="J80" s="1">
        <v>5</v>
      </c>
      <c r="K80" s="1">
        <v>0.193</v>
      </c>
      <c r="L80" s="1">
        <v>0.186</v>
      </c>
      <c r="M80" s="1">
        <v>0.22600000000000001</v>
      </c>
      <c r="N80" s="1">
        <v>0.371</v>
      </c>
      <c r="Q80" t="s">
        <v>32</v>
      </c>
      <c r="R80" s="1">
        <v>5</v>
      </c>
      <c r="S80" s="1">
        <f>baseline_MAR!K80-evasion_MAR!K80</f>
        <v>-8.7000000000000008E-2</v>
      </c>
      <c r="T80" s="1">
        <f>baseline_MAR!L80-evasion_MAR!L80</f>
        <v>-7.4999999999999997E-2</v>
      </c>
      <c r="U80" s="1">
        <f>baseline_MAR!M80-evasion_MAR!M80</f>
        <v>-7.400000000000001E-2</v>
      </c>
      <c r="V80" s="1">
        <f>baseline_MAR!N80-evasion_MAR!N80</f>
        <v>9.2000000000000026E-2</v>
      </c>
    </row>
    <row r="81" spans="1:22" x14ac:dyDescent="0.3">
      <c r="A81" t="s">
        <v>32</v>
      </c>
      <c r="B81" s="1">
        <v>20</v>
      </c>
      <c r="C81" s="1" t="s">
        <v>1041</v>
      </c>
      <c r="D81" s="1" t="s">
        <v>1042</v>
      </c>
      <c r="E81" s="1" t="s">
        <v>1043</v>
      </c>
      <c r="F81" s="1" t="s">
        <v>1044</v>
      </c>
      <c r="I81" t="s">
        <v>32</v>
      </c>
      <c r="J81" s="1">
        <v>20</v>
      </c>
      <c r="K81" s="1">
        <v>0.245</v>
      </c>
      <c r="L81" s="1">
        <v>0.313</v>
      </c>
      <c r="M81" s="1">
        <v>0.28199999999999997</v>
      </c>
      <c r="N81" s="1">
        <v>0.443</v>
      </c>
      <c r="Q81" t="s">
        <v>32</v>
      </c>
      <c r="R81" s="1">
        <v>20</v>
      </c>
      <c r="S81" s="1">
        <f>baseline_MAR!K81-evasion_MAR!K81</f>
        <v>-0.10100000000000001</v>
      </c>
      <c r="T81" s="1">
        <f>baseline_MAR!L81-evasion_MAR!L81</f>
        <v>-0.11099999999999999</v>
      </c>
      <c r="U81" s="1">
        <f>baseline_MAR!M81-evasion_MAR!M81</f>
        <v>-7.099999999999998E-2</v>
      </c>
      <c r="V81" s="1">
        <f>baseline_MAR!N81-evasion_MAR!N81</f>
        <v>5.1999999999999991E-2</v>
      </c>
    </row>
    <row r="82" spans="1:22" x14ac:dyDescent="0.3">
      <c r="A82" s="3" t="s">
        <v>32</v>
      </c>
      <c r="B82" s="4">
        <v>40</v>
      </c>
      <c r="C82" s="1" t="s">
        <v>1045</v>
      </c>
      <c r="D82" s="1" t="s">
        <v>1046</v>
      </c>
      <c r="E82" s="1" t="s">
        <v>1047</v>
      </c>
      <c r="F82" s="1" t="s">
        <v>1048</v>
      </c>
      <c r="I82" s="3" t="s">
        <v>32</v>
      </c>
      <c r="J82" s="4">
        <v>40</v>
      </c>
      <c r="K82" s="1">
        <v>0.26400000000000001</v>
      </c>
      <c r="L82" s="1">
        <v>1.1100000000000001</v>
      </c>
      <c r="M82" s="1">
        <v>0.30499999999999999</v>
      </c>
      <c r="N82" s="1">
        <v>0.49399999999999999</v>
      </c>
      <c r="Q82" s="3" t="s">
        <v>32</v>
      </c>
      <c r="R82" s="4">
        <v>40</v>
      </c>
      <c r="S82" s="4">
        <f>baseline_MAR!K82-evasion_MAR!K82</f>
        <v>-8.6000000000000021E-2</v>
      </c>
      <c r="T82" s="4">
        <f>baseline_MAR!L82-evasion_MAR!L82</f>
        <v>-0.61900000000000011</v>
      </c>
      <c r="U82" s="4">
        <f>baseline_MAR!M82-evasion_MAR!M82</f>
        <v>-1.7000000000000015E-2</v>
      </c>
      <c r="V82" s="4">
        <f>baseline_MAR!N82-evasion_MAR!N82</f>
        <v>2.1000000000000019E-2</v>
      </c>
    </row>
    <row r="83" spans="1:22" x14ac:dyDescent="0.3">
      <c r="A83" t="s">
        <v>33</v>
      </c>
      <c r="B83" s="1">
        <v>5</v>
      </c>
      <c r="C83" s="1" t="s">
        <v>1049</v>
      </c>
      <c r="D83" s="1" t="s">
        <v>1050</v>
      </c>
      <c r="E83" s="1" t="s">
        <v>1051</v>
      </c>
      <c r="F83" s="1" t="s">
        <v>1052</v>
      </c>
      <c r="I83" t="s">
        <v>33</v>
      </c>
      <c r="J83" s="1">
        <v>5</v>
      </c>
      <c r="K83" s="1">
        <v>0.151</v>
      </c>
      <c r="L83" s="1">
        <v>0.17199999999999999</v>
      </c>
      <c r="M83" s="1">
        <v>0.19800000000000001</v>
      </c>
      <c r="N83" s="1">
        <v>0.318</v>
      </c>
      <c r="Q83" t="s">
        <v>33</v>
      </c>
      <c r="R83" s="1">
        <v>5</v>
      </c>
      <c r="S83" s="1">
        <f>baseline_MAR!K83-evasion_MAR!K83</f>
        <v>-3.7999999999999992E-2</v>
      </c>
      <c r="T83" s="1">
        <f>baseline_MAR!L83-evasion_MAR!L83</f>
        <v>-4.9999999999999989E-2</v>
      </c>
      <c r="U83" s="1">
        <f>baseline_MAR!M83-evasion_MAR!M83</f>
        <v>-4.200000000000001E-2</v>
      </c>
      <c r="V83" s="1">
        <f>baseline_MAR!N83-evasion_MAR!N83</f>
        <v>-2.5000000000000022E-2</v>
      </c>
    </row>
    <row r="84" spans="1:22" x14ac:dyDescent="0.3">
      <c r="A84" t="s">
        <v>33</v>
      </c>
      <c r="B84" s="1">
        <v>20</v>
      </c>
      <c r="C84" s="1" t="s">
        <v>1053</v>
      </c>
      <c r="D84" s="1" t="s">
        <v>1054</v>
      </c>
      <c r="E84" s="1" t="s">
        <v>1055</v>
      </c>
      <c r="F84" s="1" t="s">
        <v>1056</v>
      </c>
      <c r="I84" t="s">
        <v>33</v>
      </c>
      <c r="J84" s="1">
        <v>20</v>
      </c>
      <c r="K84" s="1">
        <v>0.182</v>
      </c>
      <c r="L84" s="1">
        <v>0.27100000000000002</v>
      </c>
      <c r="M84" s="1">
        <v>0.21199999999999999</v>
      </c>
      <c r="N84" s="1">
        <v>0.307</v>
      </c>
      <c r="Q84" t="s">
        <v>33</v>
      </c>
      <c r="R84" s="1">
        <v>20</v>
      </c>
      <c r="S84" s="1">
        <f>baseline_MAR!K84-evasion_MAR!K84</f>
        <v>-4.3999999999999984E-2</v>
      </c>
      <c r="T84" s="1">
        <f>baseline_MAR!L84-evasion_MAR!L84</f>
        <v>-0.10400000000000001</v>
      </c>
      <c r="U84" s="1">
        <f>baseline_MAR!M84-evasion_MAR!M84</f>
        <v>2.6999999999999996E-2</v>
      </c>
      <c r="V84" s="1">
        <f>baseline_MAR!N84-evasion_MAR!N84</f>
        <v>4.8999999999999988E-2</v>
      </c>
    </row>
    <row r="85" spans="1:22" x14ac:dyDescent="0.3">
      <c r="A85" s="3" t="s">
        <v>33</v>
      </c>
      <c r="B85" s="4">
        <v>40</v>
      </c>
      <c r="C85" s="1" t="s">
        <v>1057</v>
      </c>
      <c r="D85" s="1" t="s">
        <v>1058</v>
      </c>
      <c r="E85" s="1" t="s">
        <v>1059</v>
      </c>
      <c r="F85" s="1" t="s">
        <v>1060</v>
      </c>
      <c r="I85" s="3" t="s">
        <v>33</v>
      </c>
      <c r="J85" s="4">
        <v>40</v>
      </c>
      <c r="K85" s="1">
        <v>0.222</v>
      </c>
      <c r="L85" s="1">
        <v>0.53500000000000003</v>
      </c>
      <c r="M85" s="1">
        <v>0.23499999999999999</v>
      </c>
      <c r="N85" s="1">
        <v>0.56599999999999995</v>
      </c>
      <c r="Q85" s="3" t="s">
        <v>33</v>
      </c>
      <c r="R85" s="4">
        <v>40</v>
      </c>
      <c r="S85" s="4">
        <f>baseline_MAR!K85-evasion_MAR!K85</f>
        <v>-3.5000000000000003E-2</v>
      </c>
      <c r="T85" s="4">
        <f>baseline_MAR!L85-evasion_MAR!L85</f>
        <v>-0.22800000000000004</v>
      </c>
      <c r="U85" s="4">
        <f>baseline_MAR!M85-evasion_MAR!M85</f>
        <v>3.6000000000000032E-2</v>
      </c>
      <c r="V85" s="4">
        <f>baseline_MAR!N85-evasion_MAR!N85</f>
        <v>-3.0999999999999917E-2</v>
      </c>
    </row>
    <row r="86" spans="1:22" x14ac:dyDescent="0.3">
      <c r="A86" t="s">
        <v>34</v>
      </c>
      <c r="B86" s="1">
        <v>5</v>
      </c>
      <c r="C86" s="1" t="s">
        <v>1061</v>
      </c>
      <c r="D86" s="1" t="s">
        <v>1062</v>
      </c>
      <c r="E86" s="1" t="s">
        <v>1063</v>
      </c>
      <c r="F86" s="1" t="s">
        <v>1064</v>
      </c>
      <c r="I86" t="s">
        <v>34</v>
      </c>
      <c r="J86" s="1">
        <v>5</v>
      </c>
      <c r="K86" s="1">
        <v>0.33300000000000002</v>
      </c>
      <c r="L86" s="1">
        <v>0.56000000000000005</v>
      </c>
      <c r="M86" s="1">
        <v>0.17799999999999999</v>
      </c>
      <c r="N86" s="1">
        <v>0.60899999999999999</v>
      </c>
      <c r="Q86" t="s">
        <v>34</v>
      </c>
      <c r="R86" s="1">
        <v>5</v>
      </c>
      <c r="S86" s="1">
        <f>baseline_MAR!K86-evasion_MAR!K86</f>
        <v>-0.26800000000000002</v>
      </c>
      <c r="T86" s="1">
        <f>baseline_MAR!L86-evasion_MAR!L86</f>
        <v>-0.53800000000000003</v>
      </c>
      <c r="U86" s="1">
        <f>baseline_MAR!M86-evasion_MAR!M86</f>
        <v>-9.0999999999999998E-2</v>
      </c>
      <c r="V86" s="1">
        <f>baseline_MAR!N86-evasion_MAR!N86</f>
        <v>-0.23199999999999998</v>
      </c>
    </row>
    <row r="87" spans="1:22" x14ac:dyDescent="0.3">
      <c r="A87" t="s">
        <v>34</v>
      </c>
      <c r="B87" s="1">
        <v>20</v>
      </c>
      <c r="C87" s="1" t="s">
        <v>1065</v>
      </c>
      <c r="D87" s="1" t="s">
        <v>1066</v>
      </c>
      <c r="E87" s="1" t="s">
        <v>1067</v>
      </c>
      <c r="F87" s="1" t="s">
        <v>1068</v>
      </c>
      <c r="I87" t="s">
        <v>34</v>
      </c>
      <c r="J87" s="1">
        <v>20</v>
      </c>
      <c r="K87" s="1">
        <v>0.79700000000000004</v>
      </c>
      <c r="L87" s="1">
        <v>1.085</v>
      </c>
      <c r="M87" s="1">
        <v>0.44700000000000001</v>
      </c>
      <c r="N87" s="1">
        <v>0.95299999999999996</v>
      </c>
      <c r="Q87" t="s">
        <v>34</v>
      </c>
      <c r="R87" s="1">
        <v>20</v>
      </c>
      <c r="S87" s="1">
        <f>baseline_MAR!K87-evasion_MAR!K87</f>
        <v>-0.72500000000000009</v>
      </c>
      <c r="T87" s="1">
        <f>baseline_MAR!L87-evasion_MAR!L87</f>
        <v>-1.0569999999999999</v>
      </c>
      <c r="U87" s="1">
        <f>baseline_MAR!M87-evasion_MAR!M87</f>
        <v>-0.371</v>
      </c>
      <c r="V87" s="1">
        <f>baseline_MAR!N87-evasion_MAR!N87</f>
        <v>-0.59699999999999998</v>
      </c>
    </row>
    <row r="88" spans="1:22" x14ac:dyDescent="0.3">
      <c r="A88" s="3" t="s">
        <v>34</v>
      </c>
      <c r="B88" s="4">
        <v>40</v>
      </c>
      <c r="C88" s="1" t="s">
        <v>1069</v>
      </c>
      <c r="D88" s="1" t="s">
        <v>1070</v>
      </c>
      <c r="E88" s="1" t="s">
        <v>1071</v>
      </c>
      <c r="F88" s="1" t="s">
        <v>1072</v>
      </c>
      <c r="I88" s="3" t="s">
        <v>34</v>
      </c>
      <c r="J88" s="4">
        <v>40</v>
      </c>
      <c r="K88" s="1">
        <v>1.6839999999999999</v>
      </c>
      <c r="L88" s="1">
        <v>1.704</v>
      </c>
      <c r="M88" s="1">
        <v>1.2290000000000001</v>
      </c>
      <c r="N88" s="1">
        <v>1.762</v>
      </c>
      <c r="Q88" s="3" t="s">
        <v>34</v>
      </c>
      <c r="R88" s="4">
        <v>40</v>
      </c>
      <c r="S88" s="4">
        <f>baseline_MAR!K88-evasion_MAR!K88</f>
        <v>-1.544</v>
      </c>
      <c r="T88" s="4">
        <f>baseline_MAR!L88-evasion_MAR!L88</f>
        <v>-1.619</v>
      </c>
      <c r="U88" s="4">
        <f>baseline_MAR!M88-evasion_MAR!M88</f>
        <v>-1.129</v>
      </c>
      <c r="V88" s="4">
        <f>baseline_MAR!N88-evasion_MAR!N88</f>
        <v>-1.3959999999999999</v>
      </c>
    </row>
    <row r="89" spans="1:22" x14ac:dyDescent="0.3">
      <c r="K89" s="8">
        <f>AVERAGE(K2:K88)</f>
        <v>0.28828571428571437</v>
      </c>
      <c r="L89" s="8">
        <f>AVERAGE(L2:L88)</f>
        <v>0.37076190476190485</v>
      </c>
      <c r="M89" s="8">
        <f>AVERAGE(M2:M88)</f>
        <v>0.32022619047619055</v>
      </c>
      <c r="N89" s="8">
        <f>AVERAGE(N2:N88)</f>
        <v>0.47226190476190488</v>
      </c>
      <c r="S89" s="8">
        <f>AVERAGE(S2:S88)</f>
        <v>-9.9976190476190496E-2</v>
      </c>
      <c r="T89" s="8">
        <f>AVERAGE(T2:T88)</f>
        <v>-0.15985714285714284</v>
      </c>
      <c r="U89" s="8">
        <f>AVERAGE(U2:U88)</f>
        <v>-6.9547619047619039E-2</v>
      </c>
      <c r="V89" s="8">
        <f>AVERAGE(V2:V88)</f>
        <v>-5.0059523809523811E-2</v>
      </c>
    </row>
  </sheetData>
  <conditionalFormatting sqref="S2:V88">
    <cfRule type="cellIs" dxfId="3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95A7-CC47-4EA3-BF42-E16DEA3E7AF6}">
  <dimension ref="A1:AB98"/>
  <sheetViews>
    <sheetView topLeftCell="I1" workbookViewId="0">
      <selection activeCell="X15" sqref="X15"/>
    </sheetView>
  </sheetViews>
  <sheetFormatPr defaultRowHeight="14.4" x14ac:dyDescent="0.3"/>
  <cols>
    <col min="1" max="1" width="20.21875" bestFit="1" customWidth="1"/>
    <col min="2" max="2" width="11.21875" bestFit="1" customWidth="1"/>
    <col min="3" max="3" width="14.109375" bestFit="1" customWidth="1"/>
    <col min="4" max="4" width="16.109375" bestFit="1" customWidth="1"/>
    <col min="5" max="6" width="14.109375" bestFit="1" customWidth="1"/>
    <col min="9" max="9" width="20.21875" bestFit="1" customWidth="1"/>
    <col min="10" max="11" width="11.5546875" bestFit="1" customWidth="1"/>
    <col min="14" max="14" width="12" bestFit="1" customWidth="1"/>
    <col min="17" max="17" width="20.21875" bestFit="1" customWidth="1"/>
    <col min="18" max="18" width="11.5546875" bestFit="1" customWidth="1"/>
    <col min="21" max="21" width="12" bestFit="1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</row>
    <row r="2" spans="1:28" x14ac:dyDescent="0.3">
      <c r="A2" t="s">
        <v>6</v>
      </c>
      <c r="B2" s="1">
        <v>5</v>
      </c>
      <c r="C2" s="1" t="s">
        <v>1073</v>
      </c>
      <c r="D2" s="1" t="s">
        <v>1074</v>
      </c>
      <c r="E2" s="1" t="s">
        <v>1075</v>
      </c>
      <c r="F2" s="1" t="s">
        <v>1076</v>
      </c>
      <c r="I2" t="s">
        <v>6</v>
      </c>
      <c r="J2" s="1">
        <v>5</v>
      </c>
      <c r="K2" s="1">
        <v>0.51800000000000002</v>
      </c>
      <c r="L2" s="1">
        <v>0.439</v>
      </c>
      <c r="M2" s="1">
        <v>0.36299999999999999</v>
      </c>
      <c r="N2" s="1">
        <v>0.51300000000000001</v>
      </c>
      <c r="Q2" t="s">
        <v>6</v>
      </c>
      <c r="R2" s="1">
        <v>5</v>
      </c>
      <c r="S2" s="1">
        <f>baseline_MNAR!K2-evasion_MNAR!K2</f>
        <v>2.4000000000000021E-2</v>
      </c>
      <c r="T2" s="1">
        <f>baseline_MNAR!L2-evasion_MNAR!L2</f>
        <v>0.13999999999999996</v>
      </c>
      <c r="U2" s="1">
        <f>baseline_MNAR!M2-evasion_MNAR!M2</f>
        <v>-0.13099999999999998</v>
      </c>
      <c r="V2" s="1">
        <f>baseline_MNAR!N2-evasion_MNAR!N2</f>
        <v>-0.14600000000000002</v>
      </c>
      <c r="Z2" s="5" t="s">
        <v>1419</v>
      </c>
    </row>
    <row r="3" spans="1:28" x14ac:dyDescent="0.3">
      <c r="A3" t="s">
        <v>6</v>
      </c>
      <c r="B3" s="1">
        <v>20</v>
      </c>
      <c r="C3" s="1" t="s">
        <v>1077</v>
      </c>
      <c r="D3" s="1" t="s">
        <v>1078</v>
      </c>
      <c r="E3" s="1" t="s">
        <v>1079</v>
      </c>
      <c r="F3" s="1" t="s">
        <v>1080</v>
      </c>
      <c r="I3" t="s">
        <v>6</v>
      </c>
      <c r="J3" s="1">
        <v>20</v>
      </c>
      <c r="K3" s="1">
        <v>0.59199999999999997</v>
      </c>
      <c r="L3" s="1">
        <v>0.54900000000000004</v>
      </c>
      <c r="M3" s="1">
        <v>0.33300000000000002</v>
      </c>
      <c r="N3" s="1">
        <v>0.61599999999999999</v>
      </c>
      <c r="Q3" t="s">
        <v>6</v>
      </c>
      <c r="R3" s="1">
        <v>20</v>
      </c>
      <c r="S3" s="1">
        <f>baseline_MNAR!K3-evasion_MNAR!K3</f>
        <v>7.6000000000000068E-2</v>
      </c>
      <c r="T3" s="1">
        <f>baseline_MNAR!L3-evasion_MNAR!L3</f>
        <v>7.4999999999999956E-2</v>
      </c>
      <c r="U3" s="1">
        <f>baseline_MNAR!M3-evasion_MNAR!M3</f>
        <v>-8.8000000000000023E-2</v>
      </c>
      <c r="V3" s="1">
        <f>baseline_MNAR!N3-evasion_MNAR!N3</f>
        <v>-6.4999999999999947E-2</v>
      </c>
      <c r="X3" s="1" t="s">
        <v>2</v>
      </c>
      <c r="Y3" s="1">
        <v>21</v>
      </c>
      <c r="Z3" s="6">
        <f>Y3/(29*3)</f>
        <v>0.2413793103448276</v>
      </c>
    </row>
    <row r="4" spans="1:28" x14ac:dyDescent="0.3">
      <c r="A4" s="3" t="s">
        <v>6</v>
      </c>
      <c r="B4" s="4">
        <v>40</v>
      </c>
      <c r="C4" s="1" t="s">
        <v>1081</v>
      </c>
      <c r="D4" s="1" t="s">
        <v>1082</v>
      </c>
      <c r="E4" s="1" t="s">
        <v>1083</v>
      </c>
      <c r="F4" s="1" t="s">
        <v>1084</v>
      </c>
      <c r="I4" s="3" t="s">
        <v>6</v>
      </c>
      <c r="J4" s="4">
        <v>40</v>
      </c>
      <c r="K4" s="1">
        <v>0.65500000000000003</v>
      </c>
      <c r="L4" s="1">
        <v>0.65500000000000003</v>
      </c>
      <c r="M4" s="1">
        <v>0.35599999999999998</v>
      </c>
      <c r="N4" s="1">
        <v>0.60899999999999999</v>
      </c>
      <c r="Q4" s="3" t="s">
        <v>6</v>
      </c>
      <c r="R4" s="4">
        <v>40</v>
      </c>
      <c r="S4" s="4">
        <f>baseline_MNAR!K4-evasion_MNAR!K4</f>
        <v>0.10199999999999998</v>
      </c>
      <c r="T4" s="4">
        <f>baseline_MNAR!L4-evasion_MNAR!L4</f>
        <v>-4.0000000000000036E-3</v>
      </c>
      <c r="U4" s="4">
        <f>baseline_MNAR!M4-evasion_MNAR!M4</f>
        <v>-2.3999999999999966E-2</v>
      </c>
      <c r="V4" s="4">
        <f>baseline_MNAR!N4-evasion_MNAR!N4</f>
        <v>6.6000000000000059E-2</v>
      </c>
      <c r="X4" s="1" t="s">
        <v>3</v>
      </c>
      <c r="Y4" s="1">
        <v>18</v>
      </c>
      <c r="Z4" s="6">
        <f t="shared" ref="Z4:Z6" si="0">Y4/(29*3)</f>
        <v>0.20689655172413793</v>
      </c>
      <c r="AB4">
        <f>SUM(Y3:Y6)</f>
        <v>110</v>
      </c>
    </row>
    <row r="5" spans="1:28" x14ac:dyDescent="0.3">
      <c r="A5" t="s">
        <v>7</v>
      </c>
      <c r="B5" s="1">
        <v>5</v>
      </c>
      <c r="C5" s="1" t="s">
        <v>1085</v>
      </c>
      <c r="D5" s="1" t="s">
        <v>1086</v>
      </c>
      <c r="E5" s="1" t="s">
        <v>1087</v>
      </c>
      <c r="F5" s="1" t="s">
        <v>1088</v>
      </c>
      <c r="I5" t="s">
        <v>7</v>
      </c>
      <c r="J5" s="1">
        <v>5</v>
      </c>
      <c r="K5" s="1">
        <v>0.66100000000000003</v>
      </c>
      <c r="L5" s="1">
        <v>0.65300000000000002</v>
      </c>
      <c r="M5" s="1">
        <v>0.66500000000000004</v>
      </c>
      <c r="N5" s="1">
        <v>0.60199999999999998</v>
      </c>
      <c r="Q5" t="s">
        <v>7</v>
      </c>
      <c r="R5" s="1">
        <v>5</v>
      </c>
      <c r="S5" s="1">
        <f>baseline_MNAR!K5-evasion_MNAR!K5</f>
        <v>-2.0000000000000018E-3</v>
      </c>
      <c r="T5" s="1">
        <f>baseline_MNAR!L5-evasion_MNAR!L5</f>
        <v>-0.43700000000000006</v>
      </c>
      <c r="U5" s="1">
        <f>baseline_MNAR!M5-evasion_MNAR!M5</f>
        <v>-0.21700000000000003</v>
      </c>
      <c r="V5" s="1">
        <f>baseline_MNAR!N5-evasion_MNAR!N5</f>
        <v>-2.0000000000000018E-2</v>
      </c>
      <c r="X5" s="1" t="s">
        <v>1420</v>
      </c>
      <c r="Y5" s="1">
        <v>14</v>
      </c>
      <c r="Z5" s="6">
        <f t="shared" si="0"/>
        <v>0.16091954022988506</v>
      </c>
      <c r="AB5" s="7">
        <f>AB4/(3*29*4)</f>
        <v>0.31609195402298851</v>
      </c>
    </row>
    <row r="6" spans="1:28" x14ac:dyDescent="0.3">
      <c r="A6" t="s">
        <v>7</v>
      </c>
      <c r="B6" s="1">
        <v>20</v>
      </c>
      <c r="C6" s="1" t="s">
        <v>1089</v>
      </c>
      <c r="D6" s="1" t="s">
        <v>1090</v>
      </c>
      <c r="E6" s="1" t="s">
        <v>1091</v>
      </c>
      <c r="F6" s="1" t="s">
        <v>1092</v>
      </c>
      <c r="I6" t="s">
        <v>7</v>
      </c>
      <c r="J6" s="1">
        <v>20</v>
      </c>
      <c r="K6" s="1">
        <v>0.62</v>
      </c>
      <c r="L6" s="1">
        <v>0.60199999999999998</v>
      </c>
      <c r="M6" s="1">
        <v>0.53200000000000003</v>
      </c>
      <c r="N6" s="1">
        <v>0.68700000000000006</v>
      </c>
      <c r="Q6" t="s">
        <v>7</v>
      </c>
      <c r="R6" s="1">
        <v>20</v>
      </c>
      <c r="S6" s="1">
        <f>baseline_MNAR!K6-evasion_MNAR!K6</f>
        <v>0.10099999999999998</v>
      </c>
      <c r="T6" s="1">
        <f>baseline_MNAR!L6-evasion_MNAR!L6</f>
        <v>8.4000000000000075E-2</v>
      </c>
      <c r="U6" s="1">
        <f>baseline_MNAR!M6-evasion_MNAR!M6</f>
        <v>-2.6000000000000023E-2</v>
      </c>
      <c r="V6" s="1">
        <f>baseline_MNAR!N6-evasion_MNAR!N6</f>
        <v>-0.128</v>
      </c>
      <c r="X6" s="1" t="s">
        <v>5</v>
      </c>
      <c r="Y6" s="1">
        <v>57</v>
      </c>
      <c r="Z6" s="13">
        <f t="shared" si="0"/>
        <v>0.65517241379310343</v>
      </c>
    </row>
    <row r="7" spans="1:28" x14ac:dyDescent="0.3">
      <c r="A7" s="3" t="s">
        <v>7</v>
      </c>
      <c r="B7" s="4">
        <v>40</v>
      </c>
      <c r="C7" s="1" t="s">
        <v>1093</v>
      </c>
      <c r="D7" s="1" t="s">
        <v>1094</v>
      </c>
      <c r="E7" s="1" t="s">
        <v>1095</v>
      </c>
      <c r="F7" s="1" t="s">
        <v>1096</v>
      </c>
      <c r="I7" s="3" t="s">
        <v>7</v>
      </c>
      <c r="J7" s="4">
        <v>40</v>
      </c>
      <c r="K7" s="1">
        <v>0.57899999999999996</v>
      </c>
      <c r="L7" s="1">
        <v>0.58799999999999997</v>
      </c>
      <c r="M7" s="1">
        <v>0.48899999999999999</v>
      </c>
      <c r="N7" s="1">
        <v>0.61</v>
      </c>
      <c r="Q7" s="3" t="s">
        <v>7</v>
      </c>
      <c r="R7" s="4">
        <v>40</v>
      </c>
      <c r="S7" s="4">
        <f>baseline_MNAR!K7-evasion_MNAR!K7</f>
        <v>4.9000000000000044E-2</v>
      </c>
      <c r="T7" s="4">
        <f>baseline_MNAR!L7-evasion_MNAR!L7</f>
        <v>5.1000000000000045E-2</v>
      </c>
      <c r="U7" s="4">
        <f>baseline_MNAR!M7-evasion_MNAR!M7</f>
        <v>-1.0000000000000009E-2</v>
      </c>
      <c r="V7" s="4">
        <f>baseline_MNAR!N7-evasion_MNAR!N7</f>
        <v>-1.2000000000000011E-2</v>
      </c>
    </row>
    <row r="8" spans="1:28" x14ac:dyDescent="0.3">
      <c r="A8" t="s">
        <v>8</v>
      </c>
      <c r="B8" s="1">
        <v>5</v>
      </c>
      <c r="C8" s="1" t="s">
        <v>1097</v>
      </c>
      <c r="D8" s="1" t="s">
        <v>1098</v>
      </c>
      <c r="E8" s="1" t="s">
        <v>1099</v>
      </c>
      <c r="F8" s="1" t="s">
        <v>1100</v>
      </c>
      <c r="I8" t="s">
        <v>8</v>
      </c>
      <c r="J8" s="1">
        <v>5</v>
      </c>
      <c r="K8" s="1">
        <v>0.55400000000000005</v>
      </c>
      <c r="L8" s="1">
        <v>0.55700000000000005</v>
      </c>
      <c r="M8" s="1">
        <v>0.499</v>
      </c>
      <c r="N8" s="1">
        <v>0.38300000000000001</v>
      </c>
      <c r="Q8" t="s">
        <v>8</v>
      </c>
      <c r="R8" s="1">
        <v>5</v>
      </c>
      <c r="S8" s="1">
        <f>baseline_MNAR!K8-evasion_MNAR!K8</f>
        <v>-0.25100000000000006</v>
      </c>
      <c r="T8" s="1">
        <f>baseline_MNAR!L8-evasion_MNAR!L8</f>
        <v>-0.42200000000000004</v>
      </c>
      <c r="U8" s="1">
        <f>baseline_MNAR!M8-evasion_MNAR!M8</f>
        <v>-0.23499999999999999</v>
      </c>
      <c r="V8" s="1">
        <f>baseline_MNAR!N8-evasion_MNAR!N8</f>
        <v>2.300000000000002E-2</v>
      </c>
      <c r="X8" s="19" t="s">
        <v>1</v>
      </c>
      <c r="Y8" s="19" t="s">
        <v>2</v>
      </c>
      <c r="Z8" s="19" t="s">
        <v>3</v>
      </c>
      <c r="AA8" s="19" t="s">
        <v>2093</v>
      </c>
      <c r="AB8" s="19" t="s">
        <v>5</v>
      </c>
    </row>
    <row r="9" spans="1:28" x14ac:dyDescent="0.3">
      <c r="A9" t="s">
        <v>8</v>
      </c>
      <c r="B9" s="1">
        <v>20</v>
      </c>
      <c r="C9" s="1" t="s">
        <v>1101</v>
      </c>
      <c r="D9" s="1" t="s">
        <v>1102</v>
      </c>
      <c r="E9" s="1" t="s">
        <v>1103</v>
      </c>
      <c r="F9" s="1" t="s">
        <v>1104</v>
      </c>
      <c r="I9" t="s">
        <v>8</v>
      </c>
      <c r="J9" s="1">
        <v>20</v>
      </c>
      <c r="K9" s="1">
        <v>0.503</v>
      </c>
      <c r="L9" s="1">
        <v>0.40300000000000002</v>
      </c>
      <c r="M9" s="1">
        <v>0.41899999999999998</v>
      </c>
      <c r="N9" s="1">
        <v>0.49299999999999999</v>
      </c>
      <c r="Q9" t="s">
        <v>8</v>
      </c>
      <c r="R9" s="1">
        <v>20</v>
      </c>
      <c r="S9" s="1">
        <f>baseline_MNAR!K9-evasion_MNAR!K9</f>
        <v>-4.1999999999999982E-2</v>
      </c>
      <c r="T9" s="1">
        <f>baseline_MNAR!L9-evasion_MNAR!L9</f>
        <v>-0.23200000000000001</v>
      </c>
      <c r="U9" s="1">
        <f>baseline_MNAR!M9-evasion_MNAR!M9</f>
        <v>-7.8999999999999959E-2</v>
      </c>
      <c r="V9" s="1">
        <f>baseline_MNAR!N9-evasion_MNAR!N9</f>
        <v>-1.3000000000000012E-2</v>
      </c>
      <c r="X9" s="18">
        <v>5</v>
      </c>
      <c r="Y9" s="1">
        <f>AVERAGE(K3,K6,K9,K12,K15,K18,K21,K24,K27,K30,K33,K36,K39,K42,K45,K48,K51,K54,K57,K63,K66,K69,K72,K75,K78,K81,K87,K84)</f>
        <v>0.39053571428571426</v>
      </c>
      <c r="Z9" s="1">
        <f>AVERAGE(L3,L6,L9,L12,L15,L18,L21,L24,L27,L30,L33,L36,L39,L42,L45,L48,L51,L54,L57,L63,L66,L69,L72,L75,L78,L81,L87,L84)</f>
        <v>0.35428571428571426</v>
      </c>
      <c r="AA9" s="1">
        <f>AVERAGE(M3,M6,M9,M12,M15,M18,M21,M24,M27,M30,M33,M36,M39,M42,M45,M48,M51,M54,M57,M63,M66,M69,M72,M75,M78,M81,M87,M84)</f>
        <v>0.29864285714285721</v>
      </c>
      <c r="AB9" s="1">
        <f>AVERAGE(N3,N6,N9,N12,N15,N18,N21,N24,N27,N30,N33,N36,N39,N42,N45,N48,N51,N54,N57,N63,N66,N69,N72,N75,N78,N81,N87,N84)</f>
        <v>0.47635714285714281</v>
      </c>
    </row>
    <row r="10" spans="1:28" x14ac:dyDescent="0.3">
      <c r="A10" s="3" t="s">
        <v>8</v>
      </c>
      <c r="B10" s="4">
        <v>40</v>
      </c>
      <c r="C10" s="1" t="s">
        <v>1105</v>
      </c>
      <c r="D10" s="1" t="s">
        <v>1106</v>
      </c>
      <c r="E10" s="1" t="s">
        <v>1107</v>
      </c>
      <c r="F10" s="1" t="s">
        <v>1108</v>
      </c>
      <c r="I10" s="3" t="s">
        <v>8</v>
      </c>
      <c r="J10" s="4">
        <v>40</v>
      </c>
      <c r="K10" s="1">
        <v>0.58799999999999997</v>
      </c>
      <c r="L10" s="1">
        <v>0.55500000000000005</v>
      </c>
      <c r="M10" s="1">
        <v>0.46899999999999997</v>
      </c>
      <c r="N10" s="1">
        <v>0.53600000000000003</v>
      </c>
      <c r="Q10" s="3" t="s">
        <v>8</v>
      </c>
      <c r="R10" s="4">
        <v>40</v>
      </c>
      <c r="S10" s="4">
        <f>baseline_MNAR!K10-evasion_MNAR!K10</f>
        <v>4.6000000000000041E-2</v>
      </c>
      <c r="T10" s="4">
        <f>baseline_MNAR!L10-evasion_MNAR!L10</f>
        <v>2.8999999999999915E-2</v>
      </c>
      <c r="U10" s="4">
        <f>baseline_MNAR!M10-evasion_MNAR!M10</f>
        <v>-5.3999999999999992E-2</v>
      </c>
      <c r="V10" s="4">
        <f>baseline_MNAR!N10-evasion_MNAR!N10</f>
        <v>2.1000000000000019E-2</v>
      </c>
      <c r="X10" s="18">
        <v>20</v>
      </c>
      <c r="Y10" s="1">
        <f t="shared" ref="Y10:AB11" si="1">AVERAGE(K4,K7,K10,K13,K16,K19,K22,K25,K28,K31,K34,K37,K40,K43,K46,K49,K52,K55,K58,K64,K67,K70,K73,K76,K79,K82,K88,K85)</f>
        <v>0.43346428571428569</v>
      </c>
      <c r="Z10" s="1">
        <f t="shared" si="1"/>
        <v>0.44085714285714289</v>
      </c>
      <c r="AA10" s="1">
        <f t="shared" si="1"/>
        <v>0.29725000000000001</v>
      </c>
      <c r="AB10" s="1">
        <f t="shared" si="1"/>
        <v>0.51000000000000012</v>
      </c>
    </row>
    <row r="11" spans="1:28" x14ac:dyDescent="0.3">
      <c r="A11" t="s">
        <v>9</v>
      </c>
      <c r="B11" s="1">
        <v>5</v>
      </c>
      <c r="C11" s="1" t="s">
        <v>1109</v>
      </c>
      <c r="D11" s="1" t="s">
        <v>1110</v>
      </c>
      <c r="E11" s="1" t="s">
        <v>1111</v>
      </c>
      <c r="F11" s="1" t="s">
        <v>1112</v>
      </c>
      <c r="I11" t="s">
        <v>9</v>
      </c>
      <c r="J11" s="1">
        <v>5</v>
      </c>
      <c r="K11" s="1">
        <v>0.57999999999999996</v>
      </c>
      <c r="L11" s="1">
        <v>0.40100000000000002</v>
      </c>
      <c r="M11" s="1">
        <v>0.56000000000000005</v>
      </c>
      <c r="N11" s="1">
        <v>0.53900000000000003</v>
      </c>
      <c r="Q11" t="s">
        <v>9</v>
      </c>
      <c r="R11" s="1">
        <v>5</v>
      </c>
      <c r="S11" s="1">
        <f>baseline_MNAR!K11-evasion_MNAR!K11</f>
        <v>-9.099999999999997E-2</v>
      </c>
      <c r="T11" s="1">
        <f>baseline_MNAR!L11-evasion_MNAR!L11</f>
        <v>-0.25800000000000001</v>
      </c>
      <c r="U11" s="1">
        <f>baseline_MNAR!M11-evasion_MNAR!M11</f>
        <v>-9.7000000000000031E-2</v>
      </c>
      <c r="V11" s="1">
        <f>baseline_MNAR!N11-evasion_MNAR!N11</f>
        <v>-6.800000000000006E-2</v>
      </c>
      <c r="X11" s="18">
        <v>40</v>
      </c>
      <c r="Y11" s="1">
        <f t="shared" si="1"/>
        <v>0.33400485008818348</v>
      </c>
      <c r="Z11" s="1">
        <f t="shared" si="1"/>
        <v>0.33796208112874776</v>
      </c>
      <c r="AA11" s="1">
        <f t="shared" si="1"/>
        <v>0.30646164021164018</v>
      </c>
      <c r="AB11" s="1">
        <f t="shared" si="1"/>
        <v>0.42628174603174607</v>
      </c>
    </row>
    <row r="12" spans="1:28" x14ac:dyDescent="0.3">
      <c r="A12" t="s">
        <v>9</v>
      </c>
      <c r="B12" s="1">
        <v>20</v>
      </c>
      <c r="C12" s="1" t="s">
        <v>1113</v>
      </c>
      <c r="D12" s="1" t="s">
        <v>1114</v>
      </c>
      <c r="E12" s="1" t="s">
        <v>1115</v>
      </c>
      <c r="F12" s="1" t="s">
        <v>1116</v>
      </c>
      <c r="I12" t="s">
        <v>9</v>
      </c>
      <c r="J12" s="1">
        <v>20</v>
      </c>
      <c r="K12" s="1">
        <v>0.64400000000000002</v>
      </c>
      <c r="L12" s="1">
        <v>0.626</v>
      </c>
      <c r="M12" s="1">
        <v>0.57899999999999996</v>
      </c>
      <c r="N12" s="1">
        <v>0.61</v>
      </c>
      <c r="Q12" t="s">
        <v>9</v>
      </c>
      <c r="R12" s="1">
        <v>20</v>
      </c>
      <c r="S12" s="1">
        <f>baseline_MNAR!K12-evasion_MNAR!K12</f>
        <v>8.5999999999999965E-2</v>
      </c>
      <c r="T12" s="1">
        <f>baseline_MNAR!L12-evasion_MNAR!L12</f>
        <v>7.0000000000000062E-3</v>
      </c>
      <c r="U12" s="1">
        <f>baseline_MNAR!M12-evasion_MNAR!M12</f>
        <v>-3.8999999999999924E-2</v>
      </c>
      <c r="V12" s="1">
        <f>baseline_MNAR!N12-evasion_MNAR!N12</f>
        <v>-9.3999999999999972E-2</v>
      </c>
      <c r="X12" s="18"/>
      <c r="Y12" s="1"/>
      <c r="Z12" s="1"/>
      <c r="AA12" s="17"/>
    </row>
    <row r="13" spans="1:28" x14ac:dyDescent="0.3">
      <c r="A13" s="3" t="s">
        <v>9</v>
      </c>
      <c r="B13" s="4">
        <v>40</v>
      </c>
      <c r="C13" s="1" t="s">
        <v>1117</v>
      </c>
      <c r="D13" s="1" t="s">
        <v>1118</v>
      </c>
      <c r="E13" s="1" t="s">
        <v>1119</v>
      </c>
      <c r="F13" s="1" t="s">
        <v>1120</v>
      </c>
      <c r="I13" s="3" t="s">
        <v>9</v>
      </c>
      <c r="J13" s="4">
        <v>40</v>
      </c>
      <c r="K13" s="1">
        <v>0.65300000000000002</v>
      </c>
      <c r="L13" s="1">
        <v>0.623</v>
      </c>
      <c r="M13" s="1">
        <v>0.55000000000000004</v>
      </c>
      <c r="N13" s="1">
        <v>0.621</v>
      </c>
      <c r="Q13" s="3" t="s">
        <v>9</v>
      </c>
      <c r="R13" s="4">
        <v>40</v>
      </c>
      <c r="S13" s="4">
        <f>baseline_MNAR!K13-evasion_MNAR!K13</f>
        <v>2.6000000000000023E-2</v>
      </c>
      <c r="T13" s="4">
        <f>baseline_MNAR!L13-evasion_MNAR!L13</f>
        <v>4.3000000000000038E-2</v>
      </c>
      <c r="U13" s="4">
        <f>baseline_MNAR!M13-evasion_MNAR!M13</f>
        <v>-6.0000000000000053E-2</v>
      </c>
      <c r="V13" s="4">
        <f>baseline_MNAR!N13-evasion_MNAR!N13</f>
        <v>-3.0000000000000027E-3</v>
      </c>
      <c r="X13" s="18"/>
      <c r="Y13" s="1"/>
      <c r="Z13" s="1"/>
      <c r="AA13" s="17"/>
    </row>
    <row r="14" spans="1:28" x14ac:dyDescent="0.3">
      <c r="A14" t="s">
        <v>10</v>
      </c>
      <c r="B14" s="1">
        <v>5</v>
      </c>
      <c r="C14" s="1" t="s">
        <v>1121</v>
      </c>
      <c r="D14" s="1" t="s">
        <v>1122</v>
      </c>
      <c r="E14" s="1" t="s">
        <v>1123</v>
      </c>
      <c r="F14" s="1" t="s">
        <v>1124</v>
      </c>
      <c r="I14" t="s">
        <v>10</v>
      </c>
      <c r="J14" s="1">
        <v>5</v>
      </c>
      <c r="K14" s="1">
        <v>0.19</v>
      </c>
      <c r="L14" s="1">
        <v>0.185</v>
      </c>
      <c r="M14" s="1">
        <v>0.184</v>
      </c>
      <c r="N14" s="1">
        <v>0.36699999999999999</v>
      </c>
      <c r="Q14" t="s">
        <v>10</v>
      </c>
      <c r="R14" s="1">
        <v>5</v>
      </c>
      <c r="S14" s="1">
        <f>baseline_MNAR!K14-evasion_MNAR!K14</f>
        <v>8.0000000000000071E-3</v>
      </c>
      <c r="T14" s="1">
        <f>baseline_MNAR!L14-evasion_MNAR!L14</f>
        <v>1.100000000000001E-2</v>
      </c>
      <c r="U14" s="1">
        <f>baseline_MNAR!M14-evasion_MNAR!M14</f>
        <v>-2.4999999999999994E-2</v>
      </c>
      <c r="V14" s="1">
        <f>baseline_MNAR!N14-evasion_MNAR!N14</f>
        <v>0.10000000000000003</v>
      </c>
      <c r="X14" s="18">
        <f>AVERAGE(K2:N88)</f>
        <v>0.3840446428571429</v>
      </c>
      <c r="Y14" s="1"/>
      <c r="Z14" s="1"/>
      <c r="AA14" s="17"/>
    </row>
    <row r="15" spans="1:28" x14ac:dyDescent="0.3">
      <c r="A15" t="s">
        <v>10</v>
      </c>
      <c r="B15" s="1">
        <v>20</v>
      </c>
      <c r="C15" s="1" t="s">
        <v>1125</v>
      </c>
      <c r="D15" s="1" t="s">
        <v>1126</v>
      </c>
      <c r="E15" s="1" t="s">
        <v>1127</v>
      </c>
      <c r="F15" s="1" t="s">
        <v>1128</v>
      </c>
      <c r="I15" t="s">
        <v>10</v>
      </c>
      <c r="J15" s="1">
        <v>20</v>
      </c>
      <c r="K15" s="1">
        <v>0.21</v>
      </c>
      <c r="L15" s="1">
        <v>0.21</v>
      </c>
      <c r="M15" s="1">
        <v>0.17199999999999999</v>
      </c>
      <c r="N15" s="1">
        <v>0.38100000000000001</v>
      </c>
      <c r="Q15" t="s">
        <v>10</v>
      </c>
      <c r="R15" s="1">
        <v>20</v>
      </c>
      <c r="S15" s="1">
        <f>baseline_MNAR!K15-evasion_MNAR!K15</f>
        <v>-4.0000000000000036E-3</v>
      </c>
      <c r="T15" s="1">
        <f>baseline_MNAR!L15-evasion_MNAR!L15</f>
        <v>-3.0000000000000027E-3</v>
      </c>
      <c r="U15" s="1">
        <f>baseline_MNAR!M15-evasion_MNAR!M15</f>
        <v>-2.2999999999999993E-2</v>
      </c>
      <c r="V15" s="1">
        <f>baseline_MNAR!N15-evasion_MNAR!N15</f>
        <v>0.22199999999999998</v>
      </c>
      <c r="X15" s="18"/>
      <c r="Y15" s="1"/>
      <c r="Z15" s="1"/>
      <c r="AA15" s="17"/>
    </row>
    <row r="16" spans="1:28" x14ac:dyDescent="0.3">
      <c r="A16" s="3" t="s">
        <v>10</v>
      </c>
      <c r="B16" s="4">
        <v>40</v>
      </c>
      <c r="C16" s="1" t="s">
        <v>1129</v>
      </c>
      <c r="D16" s="1" t="s">
        <v>1130</v>
      </c>
      <c r="E16" s="1" t="s">
        <v>1131</v>
      </c>
      <c r="F16" s="1" t="s">
        <v>1132</v>
      </c>
      <c r="I16" s="3" t="s">
        <v>10</v>
      </c>
      <c r="J16" s="4">
        <v>40</v>
      </c>
      <c r="K16" s="1">
        <v>0.23499999999999999</v>
      </c>
      <c r="L16" s="1">
        <v>0.26700000000000002</v>
      </c>
      <c r="M16" s="1">
        <v>0.161</v>
      </c>
      <c r="N16" s="1">
        <v>0.52800000000000002</v>
      </c>
      <c r="Q16" s="3" t="s">
        <v>10</v>
      </c>
      <c r="R16" s="4">
        <v>40</v>
      </c>
      <c r="S16" s="4">
        <f>baseline_MNAR!K16-evasion_MNAR!K16</f>
        <v>1.0000000000000009E-3</v>
      </c>
      <c r="T16" s="4">
        <f>baseline_MNAR!L16-evasion_MNAR!L16</f>
        <v>-1.0000000000000009E-3</v>
      </c>
      <c r="U16" s="4">
        <f>baseline_MNAR!M16-evasion_MNAR!M16</f>
        <v>-2.0999999999999991E-2</v>
      </c>
      <c r="V16" s="4">
        <f>baseline_MNAR!N16-evasion_MNAR!N16</f>
        <v>4.7999999999999932E-2</v>
      </c>
      <c r="X16" s="18"/>
      <c r="Y16" s="1"/>
      <c r="Z16" s="1"/>
      <c r="AA16" s="17"/>
    </row>
    <row r="17" spans="1:27" x14ac:dyDescent="0.3">
      <c r="A17" t="s">
        <v>11</v>
      </c>
      <c r="B17" s="1">
        <v>5</v>
      </c>
      <c r="C17" s="1" t="s">
        <v>1133</v>
      </c>
      <c r="D17" s="1" t="s">
        <v>1134</v>
      </c>
      <c r="E17" s="1" t="s">
        <v>1135</v>
      </c>
      <c r="F17" s="1" t="s">
        <v>1136</v>
      </c>
      <c r="I17" t="s">
        <v>11</v>
      </c>
      <c r="J17" s="1">
        <v>5</v>
      </c>
      <c r="K17" s="1">
        <v>0.128</v>
      </c>
      <c r="L17" s="1">
        <v>0.129</v>
      </c>
      <c r="M17" s="1">
        <v>3.5999999999999997E-2</v>
      </c>
      <c r="N17" s="1">
        <v>0.375</v>
      </c>
      <c r="Q17" t="s">
        <v>11</v>
      </c>
      <c r="R17" s="1">
        <v>5</v>
      </c>
      <c r="S17" s="1">
        <f>baseline_MNAR!K17-evasion_MNAR!K17</f>
        <v>-4.9000000000000002E-2</v>
      </c>
      <c r="T17" s="1">
        <f>baseline_MNAR!L17-evasion_MNAR!L17</f>
        <v>-3.0000000000000027E-3</v>
      </c>
      <c r="U17" s="1">
        <f>baseline_MNAR!M17-evasion_MNAR!M17</f>
        <v>-5.9999999999999984E-3</v>
      </c>
      <c r="V17" s="1">
        <f>baseline_MNAR!N17-evasion_MNAR!N17</f>
        <v>0.17700000000000005</v>
      </c>
      <c r="X17" s="18"/>
      <c r="Y17" s="1"/>
      <c r="Z17" s="1"/>
      <c r="AA17" s="17"/>
    </row>
    <row r="18" spans="1:27" x14ac:dyDescent="0.3">
      <c r="A18" t="s">
        <v>11</v>
      </c>
      <c r="B18" s="1">
        <v>20</v>
      </c>
      <c r="C18" s="1" t="s">
        <v>1137</v>
      </c>
      <c r="D18" s="1" t="s">
        <v>1138</v>
      </c>
      <c r="E18" s="1" t="s">
        <v>1139</v>
      </c>
      <c r="F18" s="1" t="s">
        <v>1140</v>
      </c>
      <c r="I18" t="s">
        <v>11</v>
      </c>
      <c r="J18" s="1">
        <v>20</v>
      </c>
      <c r="K18" s="1">
        <v>0.22700000000000001</v>
      </c>
      <c r="L18" s="1">
        <v>0.16700000000000001</v>
      </c>
      <c r="M18" s="1">
        <v>5.1999999999999998E-2</v>
      </c>
      <c r="N18" s="1">
        <v>0.46</v>
      </c>
      <c r="Q18" t="s">
        <v>11</v>
      </c>
      <c r="R18" s="1">
        <v>20</v>
      </c>
      <c r="S18" s="1">
        <f>baseline_MNAR!K18-evasion_MNAR!K18</f>
        <v>-4.8000000000000015E-2</v>
      </c>
      <c r="T18" s="1">
        <f>baseline_MNAR!L18-evasion_MNAR!L18</f>
        <v>-2.0000000000000018E-3</v>
      </c>
      <c r="U18" s="1">
        <f>baseline_MNAR!M18-evasion_MNAR!M18</f>
        <v>6.9999999999999993E-3</v>
      </c>
      <c r="V18" s="1">
        <f>baseline_MNAR!N18-evasion_MNAR!N18</f>
        <v>6.3E-2</v>
      </c>
      <c r="X18" s="18"/>
      <c r="Y18" s="1"/>
      <c r="Z18" s="1"/>
      <c r="AA18" s="17"/>
    </row>
    <row r="19" spans="1:27" x14ac:dyDescent="0.3">
      <c r="A19" s="3" t="s">
        <v>11</v>
      </c>
      <c r="B19" s="4">
        <v>40</v>
      </c>
      <c r="C19" s="1" t="s">
        <v>1141</v>
      </c>
      <c r="D19" s="1" t="s">
        <v>1142</v>
      </c>
      <c r="E19" s="1" t="s">
        <v>1143</v>
      </c>
      <c r="F19" s="1" t="s">
        <v>1144</v>
      </c>
      <c r="I19" s="3" t="s">
        <v>11</v>
      </c>
      <c r="J19" s="4">
        <v>40</v>
      </c>
      <c r="K19" s="1">
        <v>0.19900000000000001</v>
      </c>
      <c r="L19" s="1">
        <v>0.192</v>
      </c>
      <c r="M19" s="1">
        <v>6.8000000000000005E-2</v>
      </c>
      <c r="N19" s="1">
        <v>0.34599999999999997</v>
      </c>
      <c r="Q19" s="3" t="s">
        <v>11</v>
      </c>
      <c r="R19" s="4">
        <v>40</v>
      </c>
      <c r="S19" s="4">
        <f>baseline_MNAR!K19-evasion_MNAR!K19</f>
        <v>-1.8000000000000016E-2</v>
      </c>
      <c r="T19" s="4">
        <f>baseline_MNAR!L19-evasion_MNAR!L19</f>
        <v>-2.0000000000000018E-3</v>
      </c>
      <c r="U19" s="4">
        <f>baseline_MNAR!M19-evasion_MNAR!M19</f>
        <v>-1.0000000000000009E-3</v>
      </c>
      <c r="V19" s="4">
        <f>baseline_MNAR!N19-evasion_MNAR!N19</f>
        <v>0.36</v>
      </c>
      <c r="X19" s="18"/>
      <c r="Y19" s="1"/>
      <c r="Z19" s="1"/>
      <c r="AA19" s="17"/>
    </row>
    <row r="20" spans="1:27" x14ac:dyDescent="0.3">
      <c r="A20" t="s">
        <v>12</v>
      </c>
      <c r="B20" s="1">
        <v>5</v>
      </c>
      <c r="C20" s="1" t="s">
        <v>1145</v>
      </c>
      <c r="D20" s="1" t="s">
        <v>1146</v>
      </c>
      <c r="E20" s="1" t="s">
        <v>1147</v>
      </c>
      <c r="F20" s="1" t="s">
        <v>1148</v>
      </c>
      <c r="I20" t="s">
        <v>12</v>
      </c>
      <c r="J20" s="1">
        <v>5</v>
      </c>
      <c r="K20" s="1">
        <v>0.55000000000000004</v>
      </c>
      <c r="L20" s="1">
        <v>0.52500000000000002</v>
      </c>
      <c r="M20" s="1">
        <v>0.51100000000000001</v>
      </c>
      <c r="N20" s="1">
        <v>0.63800000000000001</v>
      </c>
      <c r="Q20" t="s">
        <v>12</v>
      </c>
      <c r="R20" s="1">
        <v>5</v>
      </c>
      <c r="S20" s="1">
        <f>baseline_MNAR!K20-evasion_MNAR!K20</f>
        <v>-6.6000000000000059E-2</v>
      </c>
      <c r="T20" s="1">
        <f>baseline_MNAR!L20-evasion_MNAR!L20</f>
        <v>-4.2000000000000037E-2</v>
      </c>
      <c r="U20" s="1">
        <f>baseline_MNAR!M20-evasion_MNAR!M20</f>
        <v>-4.2000000000000037E-2</v>
      </c>
      <c r="V20" s="1">
        <f>baseline_MNAR!N20-evasion_MNAR!N20</f>
        <v>-0.14800000000000002</v>
      </c>
    </row>
    <row r="21" spans="1:27" x14ac:dyDescent="0.3">
      <c r="A21" t="s">
        <v>12</v>
      </c>
      <c r="B21" s="1">
        <v>20</v>
      </c>
      <c r="C21" s="1" t="s">
        <v>1149</v>
      </c>
      <c r="D21" s="1" t="s">
        <v>1150</v>
      </c>
      <c r="E21" s="1" t="s">
        <v>1151</v>
      </c>
      <c r="F21" s="1" t="s">
        <v>1152</v>
      </c>
      <c r="I21" t="s">
        <v>12</v>
      </c>
      <c r="J21" s="1">
        <v>20</v>
      </c>
      <c r="K21" s="1">
        <v>0.56000000000000005</v>
      </c>
      <c r="L21" s="1">
        <v>0.51200000000000001</v>
      </c>
      <c r="M21" s="1">
        <v>0.48099999999999998</v>
      </c>
      <c r="N21" s="1">
        <v>0.67100000000000004</v>
      </c>
      <c r="Q21" t="s">
        <v>12</v>
      </c>
      <c r="R21" s="1">
        <v>20</v>
      </c>
      <c r="S21" s="1">
        <f>baseline_MNAR!K21-evasion_MNAR!K21</f>
        <v>-6.3000000000000056E-2</v>
      </c>
      <c r="T21" s="1">
        <f>baseline_MNAR!L21-evasion_MNAR!L21</f>
        <v>-4.6999999999999986E-2</v>
      </c>
      <c r="U21" s="1">
        <f>baseline_MNAR!M21-evasion_MNAR!M21</f>
        <v>-7.1000000000000008E-2</v>
      </c>
      <c r="V21" s="1">
        <f>baseline_MNAR!N21-evasion_MNAR!N21</f>
        <v>-9.5000000000000084E-2</v>
      </c>
    </row>
    <row r="22" spans="1:27" x14ac:dyDescent="0.3">
      <c r="A22" s="3" t="s">
        <v>12</v>
      </c>
      <c r="B22" s="4">
        <v>40</v>
      </c>
      <c r="C22" s="1" t="s">
        <v>1153</v>
      </c>
      <c r="D22" s="1" t="s">
        <v>1154</v>
      </c>
      <c r="E22" s="1" t="s">
        <v>1155</v>
      </c>
      <c r="F22" s="1" t="s">
        <v>1156</v>
      </c>
      <c r="I22" s="3" t="s">
        <v>12</v>
      </c>
      <c r="J22" s="4">
        <v>40</v>
      </c>
      <c r="K22" s="1">
        <v>0.48599999999999999</v>
      </c>
      <c r="L22" s="1">
        <v>0.438</v>
      </c>
      <c r="M22" s="1">
        <v>0.37</v>
      </c>
      <c r="N22" s="1">
        <v>0.56399999999999995</v>
      </c>
      <c r="Q22" s="3" t="s">
        <v>12</v>
      </c>
      <c r="R22" s="4">
        <v>40</v>
      </c>
      <c r="S22" s="4">
        <f>baseline_MNAR!K22-evasion_MNAR!K22</f>
        <v>-7.0000000000000007E-2</v>
      </c>
      <c r="T22" s="4">
        <f>baseline_MNAR!L22-evasion_MNAR!L22</f>
        <v>-3.8999999999999979E-2</v>
      </c>
      <c r="U22" s="4">
        <f>baseline_MNAR!M22-evasion_MNAR!M22</f>
        <v>-5.1999999999999991E-2</v>
      </c>
      <c r="V22" s="4">
        <f>baseline_MNAR!N22-evasion_MNAR!N22</f>
        <v>6.1000000000000054E-2</v>
      </c>
    </row>
    <row r="23" spans="1:27" x14ac:dyDescent="0.3">
      <c r="A23" t="s">
        <v>13</v>
      </c>
      <c r="B23" s="1">
        <v>5</v>
      </c>
      <c r="C23" s="1" t="s">
        <v>1157</v>
      </c>
      <c r="D23" s="1" t="s">
        <v>1158</v>
      </c>
      <c r="E23" s="1" t="s">
        <v>1159</v>
      </c>
      <c r="F23" s="1" t="s">
        <v>1160</v>
      </c>
      <c r="I23" t="s">
        <v>13</v>
      </c>
      <c r="J23" s="1">
        <v>5</v>
      </c>
      <c r="K23" s="1">
        <v>0.35</v>
      </c>
      <c r="L23" s="1">
        <v>0.29399999999999998</v>
      </c>
      <c r="M23" s="1">
        <v>0.21099999999999999</v>
      </c>
      <c r="N23" s="1">
        <v>0.373</v>
      </c>
      <c r="Q23" t="s">
        <v>13</v>
      </c>
      <c r="R23" s="1">
        <v>5</v>
      </c>
      <c r="S23" s="1">
        <f>baseline_MNAR!K23-evasion_MNAR!K23</f>
        <v>-0.18599999999999997</v>
      </c>
      <c r="T23" s="1">
        <f>baseline_MNAR!L23-evasion_MNAR!L23</f>
        <v>-0.12999999999999998</v>
      </c>
      <c r="U23" s="1">
        <f>baseline_MNAR!M23-evasion_MNAR!M23</f>
        <v>-3.999999999999998E-2</v>
      </c>
      <c r="V23" s="1">
        <f>baseline_MNAR!N23-evasion_MNAR!N23</f>
        <v>9.0000000000000024E-2</v>
      </c>
    </row>
    <row r="24" spans="1:27" x14ac:dyDescent="0.3">
      <c r="A24" t="s">
        <v>13</v>
      </c>
      <c r="B24" s="1">
        <v>20</v>
      </c>
      <c r="C24" s="1" t="s">
        <v>1161</v>
      </c>
      <c r="D24" s="1" t="s">
        <v>1162</v>
      </c>
      <c r="E24" s="1" t="s">
        <v>1163</v>
      </c>
      <c r="F24" s="1" t="s">
        <v>1164</v>
      </c>
      <c r="I24" t="s">
        <v>13</v>
      </c>
      <c r="J24" s="1">
        <v>20</v>
      </c>
      <c r="K24" s="1">
        <v>0.28999999999999998</v>
      </c>
      <c r="L24" s="1">
        <v>0.28999999999999998</v>
      </c>
      <c r="M24" s="1">
        <v>0.23400000000000001</v>
      </c>
      <c r="N24" s="1">
        <v>0.35799999999999998</v>
      </c>
      <c r="Q24" t="s">
        <v>13</v>
      </c>
      <c r="R24" s="1">
        <v>20</v>
      </c>
      <c r="S24" s="1">
        <f>baseline_MNAR!K24-evasion_MNAR!K24</f>
        <v>-0.13099999999999998</v>
      </c>
      <c r="T24" s="1">
        <f>baseline_MNAR!L24-evasion_MNAR!L24</f>
        <v>-0.15599999999999997</v>
      </c>
      <c r="U24" s="1">
        <f>baseline_MNAR!M24-evasion_MNAR!M24</f>
        <v>-7.7000000000000013E-2</v>
      </c>
      <c r="V24" s="1">
        <f>baseline_MNAR!N24-evasion_MNAR!N24</f>
        <v>8.500000000000002E-2</v>
      </c>
    </row>
    <row r="25" spans="1:27" x14ac:dyDescent="0.3">
      <c r="A25" s="3" t="s">
        <v>13</v>
      </c>
      <c r="B25" s="4">
        <v>40</v>
      </c>
      <c r="C25" s="1" t="s">
        <v>1165</v>
      </c>
      <c r="D25" s="1" t="s">
        <v>1166</v>
      </c>
      <c r="E25" s="1" t="s">
        <v>1167</v>
      </c>
      <c r="F25" s="1" t="s">
        <v>1168</v>
      </c>
      <c r="I25" s="3" t="s">
        <v>13</v>
      </c>
      <c r="J25" s="4">
        <v>40</v>
      </c>
      <c r="K25" s="1">
        <v>0.33900000000000002</v>
      </c>
      <c r="L25" s="1">
        <v>0.38600000000000001</v>
      </c>
      <c r="M25" s="1">
        <v>0.255</v>
      </c>
      <c r="N25" s="1">
        <v>0.4</v>
      </c>
      <c r="Q25" s="3" t="s">
        <v>13</v>
      </c>
      <c r="R25" s="4">
        <v>40</v>
      </c>
      <c r="S25" s="4">
        <f>baseline_MNAR!K25-evasion_MNAR!K25</f>
        <v>-0.15100000000000002</v>
      </c>
      <c r="T25" s="4">
        <f>baseline_MNAR!L25-evasion_MNAR!L25</f>
        <v>-0.23500000000000001</v>
      </c>
      <c r="U25" s="4">
        <f>baseline_MNAR!M25-evasion_MNAR!M25</f>
        <v>-9.2999999999999999E-2</v>
      </c>
      <c r="V25" s="4">
        <f>baseline_MNAR!N25-evasion_MNAR!N25</f>
        <v>1.1999999999999955E-2</v>
      </c>
    </row>
    <row r="26" spans="1:27" x14ac:dyDescent="0.3">
      <c r="A26" t="s">
        <v>14</v>
      </c>
      <c r="B26" s="1">
        <v>5</v>
      </c>
      <c r="C26" s="1" t="s">
        <v>1169</v>
      </c>
      <c r="D26" s="1" t="s">
        <v>1170</v>
      </c>
      <c r="E26" s="1" t="s">
        <v>1171</v>
      </c>
      <c r="F26" s="1" t="s">
        <v>1172</v>
      </c>
      <c r="I26" t="s">
        <v>14</v>
      </c>
      <c r="J26" s="1">
        <v>5</v>
      </c>
      <c r="K26" s="1">
        <v>0.26900000000000002</v>
      </c>
      <c r="L26" s="1">
        <v>0.251</v>
      </c>
      <c r="M26" s="1">
        <v>0.3</v>
      </c>
      <c r="N26" s="1">
        <v>0.42099999999999999</v>
      </c>
      <c r="Q26" t="s">
        <v>14</v>
      </c>
      <c r="R26" s="1">
        <v>5</v>
      </c>
      <c r="S26" s="1">
        <f>baseline_MNAR!K26-evasion_MNAR!K26</f>
        <v>-2.8000000000000025E-2</v>
      </c>
      <c r="T26" s="1">
        <f>baseline_MNAR!L26-evasion_MNAR!L26</f>
        <v>-1.7999999999999988E-2</v>
      </c>
      <c r="U26" s="1">
        <f>baseline_MNAR!M26-evasion_MNAR!M26</f>
        <v>-0.125</v>
      </c>
      <c r="V26" s="1">
        <f>baseline_MNAR!N26-evasion_MNAR!N26</f>
        <v>0.06</v>
      </c>
    </row>
    <row r="27" spans="1:27" x14ac:dyDescent="0.3">
      <c r="A27" t="s">
        <v>14</v>
      </c>
      <c r="B27" s="1">
        <v>20</v>
      </c>
      <c r="C27" s="1" t="s">
        <v>1173</v>
      </c>
      <c r="D27" s="1" t="s">
        <v>1174</v>
      </c>
      <c r="E27" s="1" t="s">
        <v>1175</v>
      </c>
      <c r="F27" s="1" t="s">
        <v>1176</v>
      </c>
      <c r="I27" t="s">
        <v>14</v>
      </c>
      <c r="J27" s="1">
        <v>20</v>
      </c>
      <c r="K27" s="1">
        <v>0.31900000000000001</v>
      </c>
      <c r="L27" s="1">
        <v>0.3</v>
      </c>
      <c r="M27" s="1">
        <v>0.30399999999999999</v>
      </c>
      <c r="N27" s="1">
        <v>0.54900000000000004</v>
      </c>
      <c r="Q27" t="s">
        <v>14</v>
      </c>
      <c r="R27" s="1">
        <v>20</v>
      </c>
      <c r="S27" s="1">
        <f>baseline_MNAR!K27-evasion_MNAR!K27</f>
        <v>-3.5000000000000031E-2</v>
      </c>
      <c r="T27" s="1">
        <f>baseline_MNAR!L27-evasion_MNAR!L27</f>
        <v>-4.4999999999999984E-2</v>
      </c>
      <c r="U27" s="1">
        <f>baseline_MNAR!M27-evasion_MNAR!M27</f>
        <v>-9.8000000000000004E-2</v>
      </c>
      <c r="V27" s="1">
        <f>baseline_MNAR!N27-evasion_MNAR!N27</f>
        <v>-4.0000000000000036E-3</v>
      </c>
    </row>
    <row r="28" spans="1:27" x14ac:dyDescent="0.3">
      <c r="A28" s="3" t="s">
        <v>14</v>
      </c>
      <c r="B28" s="4">
        <v>40</v>
      </c>
      <c r="C28" s="1" t="s">
        <v>1177</v>
      </c>
      <c r="D28" s="1" t="s">
        <v>1178</v>
      </c>
      <c r="E28" s="1" t="s">
        <v>1179</v>
      </c>
      <c r="F28" s="1" t="s">
        <v>1180</v>
      </c>
      <c r="I28" s="3" t="s">
        <v>14</v>
      </c>
      <c r="J28" s="4">
        <v>40</v>
      </c>
      <c r="K28" s="1">
        <v>0.36499999999999999</v>
      </c>
      <c r="L28" s="1">
        <v>0.38800000000000001</v>
      </c>
      <c r="M28" s="1">
        <v>0.27600000000000002</v>
      </c>
      <c r="N28" s="1">
        <v>0.63300000000000001</v>
      </c>
      <c r="Q28" s="3" t="s">
        <v>14</v>
      </c>
      <c r="R28" s="4">
        <v>40</v>
      </c>
      <c r="S28" s="4">
        <f>baseline_MNAR!K28-evasion_MNAR!K28</f>
        <v>-5.099999999999999E-2</v>
      </c>
      <c r="T28" s="4">
        <f>baseline_MNAR!L28-evasion_MNAR!L28</f>
        <v>-7.0000000000000007E-2</v>
      </c>
      <c r="U28" s="4">
        <f>baseline_MNAR!M28-evasion_MNAR!M28</f>
        <v>-5.1000000000000018E-2</v>
      </c>
      <c r="V28" s="4">
        <f>baseline_MNAR!N28-evasion_MNAR!N28</f>
        <v>-3.6000000000000032E-2</v>
      </c>
    </row>
    <row r="29" spans="1:27" x14ac:dyDescent="0.3">
      <c r="A29" t="s">
        <v>15</v>
      </c>
      <c r="B29" s="1">
        <v>5</v>
      </c>
      <c r="C29" s="1" t="s">
        <v>1181</v>
      </c>
      <c r="D29" s="1" t="s">
        <v>1182</v>
      </c>
      <c r="E29" s="1" t="s">
        <v>1183</v>
      </c>
      <c r="F29" s="1" t="s">
        <v>1184</v>
      </c>
      <c r="I29" t="s">
        <v>15</v>
      </c>
      <c r="J29" s="1">
        <v>5</v>
      </c>
      <c r="K29" s="1">
        <v>0.38400000000000001</v>
      </c>
      <c r="L29" s="1">
        <v>0.38</v>
      </c>
      <c r="M29" s="1">
        <v>0.30599999999999999</v>
      </c>
      <c r="N29" s="1">
        <v>0.443</v>
      </c>
      <c r="Q29" t="s">
        <v>15</v>
      </c>
      <c r="R29" s="1">
        <v>5</v>
      </c>
      <c r="S29" s="1">
        <f>baseline_MNAR!K29-evasion_MNAR!K29</f>
        <v>-1.9000000000000017E-2</v>
      </c>
      <c r="T29" s="1">
        <f>baseline_MNAR!L29-evasion_MNAR!L29</f>
        <v>-7.0000000000000062E-3</v>
      </c>
      <c r="U29" s="1">
        <f>baseline_MNAR!M29-evasion_MNAR!M29</f>
        <v>0.14400000000000002</v>
      </c>
      <c r="V29" s="1">
        <f>baseline_MNAR!N29-evasion_MNAR!N29</f>
        <v>8.7000000000000022E-2</v>
      </c>
    </row>
    <row r="30" spans="1:27" x14ac:dyDescent="0.3">
      <c r="A30" t="s">
        <v>15</v>
      </c>
      <c r="B30" s="1">
        <v>20</v>
      </c>
      <c r="C30" s="1" t="s">
        <v>1185</v>
      </c>
      <c r="D30" s="1" t="s">
        <v>1186</v>
      </c>
      <c r="E30" s="1" t="s">
        <v>1187</v>
      </c>
      <c r="F30" s="1" t="s">
        <v>1188</v>
      </c>
      <c r="I30" t="s">
        <v>15</v>
      </c>
      <c r="J30" s="1">
        <v>20</v>
      </c>
      <c r="K30" s="1">
        <v>0.42799999999999999</v>
      </c>
      <c r="L30" s="1">
        <v>0.38700000000000001</v>
      </c>
      <c r="M30" s="1">
        <v>0.36199999999999999</v>
      </c>
      <c r="N30" s="1">
        <v>0.499</v>
      </c>
      <c r="Q30" t="s">
        <v>15</v>
      </c>
      <c r="R30" s="1">
        <v>20</v>
      </c>
      <c r="S30" s="1">
        <f>baseline_MNAR!K30-evasion_MNAR!K30</f>
        <v>-2.899999999999997E-2</v>
      </c>
      <c r="T30" s="1">
        <f>baseline_MNAR!L30-evasion_MNAR!L30</f>
        <v>-3.6000000000000032E-2</v>
      </c>
      <c r="U30" s="1">
        <f>baseline_MNAR!M30-evasion_MNAR!M30</f>
        <v>-1.8999999999999961E-2</v>
      </c>
      <c r="V30" s="1">
        <f>baseline_MNAR!N30-evasion_MNAR!N30</f>
        <v>3.2000000000000028E-2</v>
      </c>
    </row>
    <row r="31" spans="1:27" x14ac:dyDescent="0.3">
      <c r="A31" s="3" t="s">
        <v>15</v>
      </c>
      <c r="B31" s="4">
        <v>40</v>
      </c>
      <c r="C31" s="1" t="s">
        <v>1189</v>
      </c>
      <c r="D31" s="1" t="s">
        <v>1190</v>
      </c>
      <c r="E31" s="1" t="s">
        <v>1191</v>
      </c>
      <c r="F31" s="1" t="s">
        <v>1192</v>
      </c>
      <c r="I31" s="3" t="s">
        <v>15</v>
      </c>
      <c r="J31" s="4">
        <v>40</v>
      </c>
      <c r="K31" s="1">
        <v>0.53</v>
      </c>
      <c r="L31" s="1">
        <v>0.54900000000000004</v>
      </c>
      <c r="M31" s="1">
        <v>0.33700000000000002</v>
      </c>
      <c r="N31" s="1">
        <v>0.55300000000000005</v>
      </c>
      <c r="Q31" s="3" t="s">
        <v>15</v>
      </c>
      <c r="R31" s="4">
        <v>40</v>
      </c>
      <c r="S31" s="4">
        <f>baseline_MNAR!K31-evasion_MNAR!K31</f>
        <v>-3.7000000000000033E-2</v>
      </c>
      <c r="T31" s="4">
        <f>baseline_MNAR!L31-evasion_MNAR!L31</f>
        <v>-0.10200000000000004</v>
      </c>
      <c r="U31" s="4">
        <f>baseline_MNAR!M31-evasion_MNAR!M31</f>
        <v>6.9999999999999507E-3</v>
      </c>
      <c r="V31" s="4">
        <f>baseline_MNAR!N31-evasion_MNAR!N31</f>
        <v>-2.6000000000000023E-2</v>
      </c>
    </row>
    <row r="32" spans="1:27" x14ac:dyDescent="0.3">
      <c r="A32" t="s">
        <v>16</v>
      </c>
      <c r="B32" s="1">
        <v>5</v>
      </c>
      <c r="C32" s="1" t="s">
        <v>1193</v>
      </c>
      <c r="D32" s="1" t="s">
        <v>1194</v>
      </c>
      <c r="E32" s="1" t="s">
        <v>1195</v>
      </c>
      <c r="F32" s="1" t="s">
        <v>1196</v>
      </c>
      <c r="I32" t="s">
        <v>16</v>
      </c>
      <c r="J32" s="1">
        <v>5</v>
      </c>
      <c r="K32" s="1">
        <v>0.22</v>
      </c>
      <c r="L32" s="1">
        <v>0.26400000000000001</v>
      </c>
      <c r="M32" s="1">
        <v>0.28699999999999998</v>
      </c>
      <c r="N32" s="1">
        <v>0.251</v>
      </c>
      <c r="Q32" t="s">
        <v>16</v>
      </c>
      <c r="R32" s="1">
        <v>5</v>
      </c>
      <c r="S32" s="1">
        <f>baseline_MNAR!K32-evasion_MNAR!K32</f>
        <v>-4.6000000000000013E-2</v>
      </c>
      <c r="T32" s="1">
        <f>baseline_MNAR!L32-evasion_MNAR!L32</f>
        <v>-0.17100000000000001</v>
      </c>
      <c r="U32" s="1">
        <f>baseline_MNAR!M32-evasion_MNAR!M32</f>
        <v>-8.9999999999999969E-2</v>
      </c>
      <c r="V32" s="1">
        <f>baseline_MNAR!N32-evasion_MNAR!N32</f>
        <v>0.17699999999999999</v>
      </c>
    </row>
    <row r="33" spans="1:22" x14ac:dyDescent="0.3">
      <c r="A33" t="s">
        <v>16</v>
      </c>
      <c r="B33" s="1">
        <v>20</v>
      </c>
      <c r="C33" s="1" t="s">
        <v>1197</v>
      </c>
      <c r="D33" s="1" t="s">
        <v>1198</v>
      </c>
      <c r="E33" s="1" t="s">
        <v>1199</v>
      </c>
      <c r="F33" s="1" t="s">
        <v>1200</v>
      </c>
      <c r="I33" t="s">
        <v>16</v>
      </c>
      <c r="J33" s="1">
        <v>20</v>
      </c>
      <c r="K33" s="1">
        <v>0.41299999999999998</v>
      </c>
      <c r="L33" s="1">
        <v>0.29899999999999999</v>
      </c>
      <c r="M33" s="1">
        <v>0.316</v>
      </c>
      <c r="N33" s="1">
        <v>0.33</v>
      </c>
      <c r="Q33" t="s">
        <v>16</v>
      </c>
      <c r="R33" s="1">
        <v>20</v>
      </c>
      <c r="S33" s="1">
        <f>baseline_MNAR!K33-evasion_MNAR!K33</f>
        <v>-4.8999999999999988E-2</v>
      </c>
      <c r="T33" s="1">
        <f>baseline_MNAR!L33-evasion_MNAR!L33</f>
        <v>-0.13799999999999998</v>
      </c>
      <c r="U33" s="1">
        <f>baseline_MNAR!M33-evasion_MNAR!M33</f>
        <v>-0.10800000000000001</v>
      </c>
      <c r="V33" s="1">
        <f>baseline_MNAR!N33-evasion_MNAR!N33</f>
        <v>8.9999999999999969E-2</v>
      </c>
    </row>
    <row r="34" spans="1:22" x14ac:dyDescent="0.3">
      <c r="A34" s="3" t="s">
        <v>16</v>
      </c>
      <c r="B34" s="4">
        <v>40</v>
      </c>
      <c r="C34" s="1" t="s">
        <v>1201</v>
      </c>
      <c r="D34" s="1" t="s">
        <v>1202</v>
      </c>
      <c r="E34" s="1" t="s">
        <v>1203</v>
      </c>
      <c r="F34" s="1" t="s">
        <v>1204</v>
      </c>
      <c r="I34" s="3" t="s">
        <v>16</v>
      </c>
      <c r="J34" s="4">
        <v>40</v>
      </c>
      <c r="K34" s="1">
        <v>0.60099999999999998</v>
      </c>
      <c r="L34" s="1">
        <v>0.47</v>
      </c>
      <c r="M34" s="1">
        <v>0.308</v>
      </c>
      <c r="N34" s="1">
        <v>0.42799999999999999</v>
      </c>
      <c r="Q34" s="3" t="s">
        <v>16</v>
      </c>
      <c r="R34" s="4">
        <v>40</v>
      </c>
      <c r="S34" s="4">
        <f>baseline_MNAR!K34-evasion_MNAR!K34</f>
        <v>-5.2999999999999936E-2</v>
      </c>
      <c r="T34" s="4">
        <f>baseline_MNAR!L34-evasion_MNAR!L34</f>
        <v>-0.14299999999999996</v>
      </c>
      <c r="U34" s="4">
        <f>baseline_MNAR!M34-evasion_MNAR!M34</f>
        <v>-0.10100000000000001</v>
      </c>
      <c r="V34" s="4">
        <f>baseline_MNAR!N34-evasion_MNAR!N34</f>
        <v>3.1000000000000028E-2</v>
      </c>
    </row>
    <row r="35" spans="1:22" x14ac:dyDescent="0.3">
      <c r="A35" t="s">
        <v>17</v>
      </c>
      <c r="B35" s="1">
        <v>5</v>
      </c>
      <c r="C35" s="1" t="s">
        <v>1205</v>
      </c>
      <c r="D35" s="1" t="s">
        <v>1206</v>
      </c>
      <c r="E35" s="1" t="s">
        <v>1207</v>
      </c>
      <c r="F35" s="1" t="s">
        <v>1208</v>
      </c>
      <c r="I35" t="s">
        <v>17</v>
      </c>
      <c r="J35" s="1">
        <v>5</v>
      </c>
      <c r="K35" s="1">
        <v>0.27200000000000002</v>
      </c>
      <c r="L35" s="1">
        <v>0.28100000000000003</v>
      </c>
      <c r="M35" s="1">
        <v>0.20300000000000001</v>
      </c>
      <c r="N35" s="1">
        <v>0.41599999999999998</v>
      </c>
      <c r="Q35" t="s">
        <v>17</v>
      </c>
      <c r="R35" s="1">
        <v>5</v>
      </c>
      <c r="S35" s="1">
        <f>baseline_MNAR!K35-evasion_MNAR!K35</f>
        <v>-1.0000000000000009E-3</v>
      </c>
      <c r="T35" s="1">
        <f>baseline_MNAR!L35-evasion_MNAR!L35</f>
        <v>-1.0000000000000009E-3</v>
      </c>
      <c r="U35" s="1">
        <f>baseline_MNAR!M35-evasion_MNAR!M35</f>
        <v>1.999999999999974E-3</v>
      </c>
      <c r="V35" s="1">
        <f>baseline_MNAR!N35-evasion_MNAR!N35</f>
        <v>0.11500000000000005</v>
      </c>
    </row>
    <row r="36" spans="1:22" x14ac:dyDescent="0.3">
      <c r="A36" t="s">
        <v>17</v>
      </c>
      <c r="B36" s="1">
        <v>20</v>
      </c>
      <c r="C36" s="1" t="s">
        <v>1209</v>
      </c>
      <c r="D36" s="1" t="s">
        <v>1210</v>
      </c>
      <c r="E36" s="1" t="s">
        <v>1211</v>
      </c>
      <c r="F36" s="1" t="s">
        <v>1212</v>
      </c>
      <c r="I36" t="s">
        <v>17</v>
      </c>
      <c r="J36" s="1">
        <v>20</v>
      </c>
      <c r="K36" s="1">
        <v>0.30099999999999999</v>
      </c>
      <c r="L36" s="1">
        <v>0.29499999999999998</v>
      </c>
      <c r="M36" s="1">
        <v>0.26600000000000001</v>
      </c>
      <c r="N36" s="1">
        <v>0.51500000000000001</v>
      </c>
      <c r="Q36" t="s">
        <v>17</v>
      </c>
      <c r="R36" s="1">
        <v>20</v>
      </c>
      <c r="S36" s="1">
        <f>baseline_MNAR!K36-evasion_MNAR!K36</f>
        <v>-1.0000000000000009E-2</v>
      </c>
      <c r="T36" s="1">
        <f>baseline_MNAR!L36-evasion_MNAR!L36</f>
        <v>-1.0000000000000009E-3</v>
      </c>
      <c r="U36" s="1">
        <f>baseline_MNAR!M36-evasion_MNAR!M36</f>
        <v>-6.2000000000000027E-2</v>
      </c>
      <c r="V36" s="1">
        <f>baseline_MNAR!N36-evasion_MNAR!N36</f>
        <v>8.0999999999999961E-2</v>
      </c>
    </row>
    <row r="37" spans="1:22" x14ac:dyDescent="0.3">
      <c r="A37" s="3" t="s">
        <v>17</v>
      </c>
      <c r="B37" s="4">
        <v>40</v>
      </c>
      <c r="C37" s="1" t="s">
        <v>1213</v>
      </c>
      <c r="D37" s="1" t="s">
        <v>1214</v>
      </c>
      <c r="E37" s="1" t="s">
        <v>1215</v>
      </c>
      <c r="F37" s="1" t="s">
        <v>1216</v>
      </c>
      <c r="I37" s="3" t="s">
        <v>17</v>
      </c>
      <c r="J37" s="4">
        <v>40</v>
      </c>
      <c r="K37" s="1">
        <v>0.317</v>
      </c>
      <c r="L37" s="1">
        <v>0.34100000000000003</v>
      </c>
      <c r="M37" s="1">
        <v>0.20699999999999999</v>
      </c>
      <c r="N37" s="1">
        <v>0.52500000000000002</v>
      </c>
      <c r="Q37" s="3" t="s">
        <v>17</v>
      </c>
      <c r="R37" s="4">
        <v>40</v>
      </c>
      <c r="S37" s="4">
        <f>baseline_MNAR!K37-evasion_MNAR!K37</f>
        <v>-2.0000000000000018E-3</v>
      </c>
      <c r="T37" s="4">
        <f>baseline_MNAR!L37-evasion_MNAR!L37</f>
        <v>1.0000000000000009E-3</v>
      </c>
      <c r="U37" s="4">
        <f>baseline_MNAR!M37-evasion_MNAR!M37</f>
        <v>1.3000000000000012E-2</v>
      </c>
      <c r="V37" s="4">
        <f>baseline_MNAR!N37-evasion_MNAR!N37</f>
        <v>2.0000000000000018E-3</v>
      </c>
    </row>
    <row r="38" spans="1:22" x14ac:dyDescent="0.3">
      <c r="A38" t="s">
        <v>18</v>
      </c>
      <c r="B38" s="1">
        <v>5</v>
      </c>
      <c r="C38" s="1" t="s">
        <v>1217</v>
      </c>
      <c r="D38" s="1" t="s">
        <v>1218</v>
      </c>
      <c r="E38" s="1" t="s">
        <v>1219</v>
      </c>
      <c r="F38" s="1" t="s">
        <v>1220</v>
      </c>
      <c r="I38" t="s">
        <v>18</v>
      </c>
      <c r="J38" s="1">
        <v>5</v>
      </c>
      <c r="K38" s="1">
        <v>0.48499999999999999</v>
      </c>
      <c r="L38" s="1">
        <v>0.57799999999999996</v>
      </c>
      <c r="M38" s="1">
        <v>0.52500000000000002</v>
      </c>
      <c r="N38" s="1">
        <v>0.434</v>
      </c>
      <c r="Q38" t="s">
        <v>18</v>
      </c>
      <c r="R38" s="1">
        <v>5</v>
      </c>
      <c r="S38" s="1">
        <f>baseline_MNAR!K38-evasion_MNAR!K38</f>
        <v>3.0000000000000027E-3</v>
      </c>
      <c r="T38" s="1">
        <f>baseline_MNAR!L38-evasion_MNAR!L38</f>
        <v>1.5000000000000013E-2</v>
      </c>
      <c r="U38" s="1">
        <f>baseline_MNAR!M38-evasion_MNAR!M38</f>
        <v>-3.7000000000000033E-2</v>
      </c>
      <c r="V38" s="1">
        <f>baseline_MNAR!N38-evasion_MNAR!N38</f>
        <v>3.3000000000000029E-2</v>
      </c>
    </row>
    <row r="39" spans="1:22" x14ac:dyDescent="0.3">
      <c r="A39" t="s">
        <v>18</v>
      </c>
      <c r="B39" s="1">
        <v>20</v>
      </c>
      <c r="C39" s="1" t="s">
        <v>1221</v>
      </c>
      <c r="D39" s="1" t="s">
        <v>1222</v>
      </c>
      <c r="E39" s="1" t="s">
        <v>1223</v>
      </c>
      <c r="F39" s="1" t="s">
        <v>1224</v>
      </c>
      <c r="I39" t="s">
        <v>18</v>
      </c>
      <c r="J39" s="1">
        <v>20</v>
      </c>
      <c r="K39" s="1">
        <v>0.58799999999999997</v>
      </c>
      <c r="L39" s="1">
        <v>0.60099999999999998</v>
      </c>
      <c r="M39" s="1">
        <v>0.53300000000000003</v>
      </c>
      <c r="N39" s="1">
        <v>0.56599999999999995</v>
      </c>
      <c r="Q39" t="s">
        <v>18</v>
      </c>
      <c r="R39" s="1">
        <v>20</v>
      </c>
      <c r="S39" s="1">
        <f>baseline_MNAR!K39-evasion_MNAR!K39</f>
        <v>1.0000000000000009E-3</v>
      </c>
      <c r="T39" s="1">
        <f>baseline_MNAR!L39-evasion_MNAR!L39</f>
        <v>1.3000000000000012E-2</v>
      </c>
      <c r="U39" s="1">
        <f>baseline_MNAR!M39-evasion_MNAR!M39</f>
        <v>-1.9000000000000017E-2</v>
      </c>
      <c r="V39" s="1">
        <f>baseline_MNAR!N39-evasion_MNAR!N39</f>
        <v>-4.7999999999999932E-2</v>
      </c>
    </row>
    <row r="40" spans="1:22" x14ac:dyDescent="0.3">
      <c r="A40" s="3" t="s">
        <v>18</v>
      </c>
      <c r="B40" s="4">
        <v>40</v>
      </c>
      <c r="C40" s="1" t="s">
        <v>1225</v>
      </c>
      <c r="D40" s="1" t="s">
        <v>1226</v>
      </c>
      <c r="E40" s="1" t="s">
        <v>1227</v>
      </c>
      <c r="F40" s="1" t="s">
        <v>1228</v>
      </c>
      <c r="I40" s="3" t="s">
        <v>18</v>
      </c>
      <c r="J40" s="4">
        <v>40</v>
      </c>
      <c r="K40" s="1">
        <v>0.59099999999999997</v>
      </c>
      <c r="L40" s="1">
        <v>0.57399999999999995</v>
      </c>
      <c r="M40" s="1">
        <v>0.504</v>
      </c>
      <c r="N40" s="1">
        <v>0.61799999999999999</v>
      </c>
      <c r="Q40" s="3" t="s">
        <v>18</v>
      </c>
      <c r="R40" s="4">
        <v>40</v>
      </c>
      <c r="S40" s="4">
        <f>baseline_MNAR!K40-evasion_MNAR!K40</f>
        <v>3.7000000000000033E-2</v>
      </c>
      <c r="T40" s="4">
        <f>baseline_MNAR!L40-evasion_MNAR!L40</f>
        <v>3.7000000000000033E-2</v>
      </c>
      <c r="U40" s="4">
        <f>baseline_MNAR!M40-evasion_MNAR!M40</f>
        <v>3.5000000000000031E-2</v>
      </c>
      <c r="V40" s="4">
        <f>baseline_MNAR!N40-evasion_MNAR!N40</f>
        <v>-4.7000000000000042E-2</v>
      </c>
    </row>
    <row r="41" spans="1:22" x14ac:dyDescent="0.3">
      <c r="A41" t="s">
        <v>19</v>
      </c>
      <c r="B41" s="1">
        <v>5</v>
      </c>
      <c r="C41" s="1" t="s">
        <v>1229</v>
      </c>
      <c r="D41" s="1" t="s">
        <v>1230</v>
      </c>
      <c r="E41" s="1" t="s">
        <v>1231</v>
      </c>
      <c r="F41" s="1" t="s">
        <v>1232</v>
      </c>
      <c r="I41" t="s">
        <v>19</v>
      </c>
      <c r="J41" s="1">
        <v>5</v>
      </c>
      <c r="K41" s="1">
        <v>0.32500000000000001</v>
      </c>
      <c r="L41" s="1">
        <v>0.311</v>
      </c>
      <c r="M41" s="1">
        <v>0.34599999999999997</v>
      </c>
      <c r="N41" s="1">
        <v>0.375</v>
      </c>
      <c r="Q41" t="s">
        <v>19</v>
      </c>
      <c r="R41" s="1">
        <v>5</v>
      </c>
      <c r="S41" s="1">
        <f>baseline_MNAR!K41-evasion_MNAR!K41</f>
        <v>-2.5000000000000022E-2</v>
      </c>
      <c r="T41" s="1">
        <f>baseline_MNAR!L41-evasion_MNAR!L41</f>
        <v>-2.300000000000002E-2</v>
      </c>
      <c r="U41" s="1">
        <f>baseline_MNAR!M41-evasion_MNAR!M41</f>
        <v>-4.3999999999999984E-2</v>
      </c>
      <c r="V41" s="1">
        <f>baseline_MNAR!N41-evasion_MNAR!N41</f>
        <v>0.10299999999999998</v>
      </c>
    </row>
    <row r="42" spans="1:22" x14ac:dyDescent="0.3">
      <c r="A42" t="s">
        <v>19</v>
      </c>
      <c r="B42" s="1">
        <v>20</v>
      </c>
      <c r="C42" s="1" t="s">
        <v>1233</v>
      </c>
      <c r="D42" s="1" t="s">
        <v>1234</v>
      </c>
      <c r="E42" s="1" t="s">
        <v>1235</v>
      </c>
      <c r="F42" s="1" t="s">
        <v>1236</v>
      </c>
      <c r="I42" t="s">
        <v>19</v>
      </c>
      <c r="J42" s="1">
        <v>20</v>
      </c>
      <c r="K42" s="1">
        <v>0.39100000000000001</v>
      </c>
      <c r="L42" s="1">
        <v>0.32</v>
      </c>
      <c r="M42" s="1">
        <v>0.28799999999999998</v>
      </c>
      <c r="N42" s="1">
        <v>0.35299999999999998</v>
      </c>
      <c r="Q42" t="s">
        <v>19</v>
      </c>
      <c r="R42" s="1">
        <v>20</v>
      </c>
      <c r="S42" s="1">
        <f>baseline_MNAR!K42-evasion_MNAR!K42</f>
        <v>-4.7000000000000042E-2</v>
      </c>
      <c r="T42" s="1">
        <f>baseline_MNAR!L42-evasion_MNAR!L42</f>
        <v>-3.0000000000000027E-2</v>
      </c>
      <c r="U42" s="1">
        <f>baseline_MNAR!M42-evasion_MNAR!M42</f>
        <v>-1.8999999999999961E-2</v>
      </c>
      <c r="V42" s="1">
        <f>baseline_MNAR!N42-evasion_MNAR!N42</f>
        <v>0.11799999999999999</v>
      </c>
    </row>
    <row r="43" spans="1:22" x14ac:dyDescent="0.3">
      <c r="A43" s="3" t="s">
        <v>19</v>
      </c>
      <c r="B43" s="4">
        <v>40</v>
      </c>
      <c r="C43" s="1" t="s">
        <v>1237</v>
      </c>
      <c r="D43" s="1" t="s">
        <v>1238</v>
      </c>
      <c r="E43" s="1" t="s">
        <v>1239</v>
      </c>
      <c r="F43" s="1" t="s">
        <v>1240</v>
      </c>
      <c r="I43" s="3" t="s">
        <v>19</v>
      </c>
      <c r="J43" s="4">
        <v>40</v>
      </c>
      <c r="K43" s="1">
        <v>0.40100000000000002</v>
      </c>
      <c r="L43" s="1">
        <v>0.372</v>
      </c>
      <c r="M43" s="1">
        <v>0.26900000000000002</v>
      </c>
      <c r="N43" s="1">
        <v>0.42799999999999999</v>
      </c>
      <c r="Q43" s="3" t="s">
        <v>19</v>
      </c>
      <c r="R43" s="4">
        <v>40</v>
      </c>
      <c r="S43" s="4">
        <f>baseline_MNAR!K43-evasion_MNAR!K43</f>
        <v>2.0000000000000018E-3</v>
      </c>
      <c r="T43" s="4">
        <f>baseline_MNAR!L43-evasion_MNAR!L43</f>
        <v>1.8000000000000016E-2</v>
      </c>
      <c r="U43" s="4">
        <f>baseline_MNAR!M43-evasion_MNAR!M43</f>
        <v>6.0000000000000053E-3</v>
      </c>
      <c r="V43" s="4">
        <f>baseline_MNAR!N43-evasion_MNAR!N43</f>
        <v>8.1000000000000016E-2</v>
      </c>
    </row>
    <row r="44" spans="1:22" x14ac:dyDescent="0.3">
      <c r="A44" t="s">
        <v>20</v>
      </c>
      <c r="B44" s="1">
        <v>5</v>
      </c>
      <c r="C44" s="1" t="s">
        <v>1241</v>
      </c>
      <c r="D44" s="1" t="s">
        <v>1242</v>
      </c>
      <c r="E44" s="1" t="s">
        <v>1243</v>
      </c>
      <c r="F44" s="1" t="s">
        <v>1244</v>
      </c>
      <c r="I44" t="s">
        <v>20</v>
      </c>
      <c r="J44" s="1">
        <v>5</v>
      </c>
      <c r="K44" s="1">
        <v>0.69099999999999995</v>
      </c>
      <c r="L44" s="1">
        <v>0.69899999999999995</v>
      </c>
      <c r="M44" s="1">
        <v>0.496</v>
      </c>
      <c r="N44" s="1">
        <v>0.69</v>
      </c>
      <c r="Q44" t="s">
        <v>20</v>
      </c>
      <c r="R44" s="1">
        <v>5</v>
      </c>
      <c r="S44" s="1">
        <f>baseline_MNAR!K44-evasion_MNAR!K44</f>
        <v>-0.10699999999999998</v>
      </c>
      <c r="T44" s="1">
        <f>baseline_MNAR!L44-evasion_MNAR!L44</f>
        <v>-0.10299999999999998</v>
      </c>
      <c r="U44" s="1">
        <f>baseline_MNAR!M44-evasion_MNAR!M44</f>
        <v>2.8000000000000025E-2</v>
      </c>
      <c r="V44" s="1">
        <f>baseline_MNAR!N44-evasion_MNAR!N44</f>
        <v>-0.13099999999999989</v>
      </c>
    </row>
    <row r="45" spans="1:22" x14ac:dyDescent="0.3">
      <c r="A45" t="s">
        <v>20</v>
      </c>
      <c r="B45" s="1">
        <v>20</v>
      </c>
      <c r="C45" s="1" t="s">
        <v>1245</v>
      </c>
      <c r="D45" s="1" t="s">
        <v>1246</v>
      </c>
      <c r="E45" s="1" t="s">
        <v>1247</v>
      </c>
      <c r="F45" s="1" t="s">
        <v>1248</v>
      </c>
      <c r="I45" t="s">
        <v>20</v>
      </c>
      <c r="J45" s="1">
        <v>20</v>
      </c>
      <c r="K45" s="1">
        <v>0.70099999999999996</v>
      </c>
      <c r="L45" s="1">
        <v>0.65600000000000003</v>
      </c>
      <c r="M45" s="1">
        <v>0.53100000000000003</v>
      </c>
      <c r="N45" s="1">
        <v>0.67300000000000004</v>
      </c>
      <c r="Q45" t="s">
        <v>20</v>
      </c>
      <c r="R45" s="1">
        <v>20</v>
      </c>
      <c r="S45" s="1">
        <f>baseline_MNAR!K45-evasion_MNAR!K45</f>
        <v>-9.3999999999999972E-2</v>
      </c>
      <c r="T45" s="1">
        <f>baseline_MNAR!L45-evasion_MNAR!L45</f>
        <v>-4.4000000000000039E-2</v>
      </c>
      <c r="U45" s="1">
        <f>baseline_MNAR!M45-evasion_MNAR!M45</f>
        <v>-1.3000000000000012E-2</v>
      </c>
      <c r="V45" s="1">
        <f>baseline_MNAR!N45-evasion_MNAR!N45</f>
        <v>-3.1000000000000028E-2</v>
      </c>
    </row>
    <row r="46" spans="1:22" x14ac:dyDescent="0.3">
      <c r="A46" s="3" t="s">
        <v>20</v>
      </c>
      <c r="B46" s="4">
        <v>40</v>
      </c>
      <c r="C46" s="1" t="s">
        <v>1249</v>
      </c>
      <c r="D46" s="1" t="s">
        <v>1250</v>
      </c>
      <c r="E46" s="1" t="s">
        <v>1251</v>
      </c>
      <c r="F46" s="1" t="s">
        <v>1252</v>
      </c>
      <c r="I46" s="3" t="s">
        <v>20</v>
      </c>
      <c r="J46" s="4">
        <v>40</v>
      </c>
      <c r="K46" s="1">
        <v>0.624</v>
      </c>
      <c r="L46" s="1">
        <v>0.63400000000000001</v>
      </c>
      <c r="M46" s="1">
        <v>0.53700000000000003</v>
      </c>
      <c r="N46" s="1">
        <v>0.67900000000000005</v>
      </c>
      <c r="Q46" s="3" t="s">
        <v>20</v>
      </c>
      <c r="R46" s="4">
        <v>40</v>
      </c>
      <c r="S46" s="4">
        <f>baseline_MNAR!K46-evasion_MNAR!K46</f>
        <v>-0.10799999999999998</v>
      </c>
      <c r="T46" s="4">
        <f>baseline_MNAR!L46-evasion_MNAR!L46</f>
        <v>-0.123</v>
      </c>
      <c r="U46" s="4">
        <f>baseline_MNAR!M46-evasion_MNAR!M46</f>
        <v>-0.10400000000000004</v>
      </c>
      <c r="V46" s="4">
        <f>baseline_MNAR!N46-evasion_MNAR!N46</f>
        <v>-6.0000000000000053E-2</v>
      </c>
    </row>
    <row r="47" spans="1:22" x14ac:dyDescent="0.3">
      <c r="A47" t="s">
        <v>21</v>
      </c>
      <c r="B47" s="1">
        <v>5</v>
      </c>
      <c r="C47" s="1" t="s">
        <v>1253</v>
      </c>
      <c r="D47" s="1" t="s">
        <v>1254</v>
      </c>
      <c r="E47" s="1" t="s">
        <v>1255</v>
      </c>
      <c r="F47" s="1" t="s">
        <v>1256</v>
      </c>
      <c r="I47" t="s">
        <v>21</v>
      </c>
      <c r="J47" s="1">
        <v>5</v>
      </c>
      <c r="K47" s="1">
        <v>0.191</v>
      </c>
      <c r="L47" s="1">
        <v>0.22500000000000001</v>
      </c>
      <c r="M47" s="1">
        <v>0.16900000000000001</v>
      </c>
      <c r="N47" s="1">
        <v>0.64600000000000002</v>
      </c>
      <c r="Q47" t="s">
        <v>21</v>
      </c>
      <c r="R47" s="1">
        <v>5</v>
      </c>
      <c r="S47" s="1">
        <f>baseline_MNAR!K47-evasion_MNAR!K47</f>
        <v>-3.8000000000000006E-2</v>
      </c>
      <c r="T47" s="1">
        <f>baseline_MNAR!L47-evasion_MNAR!L47</f>
        <v>-6.6000000000000003E-2</v>
      </c>
      <c r="U47" s="1">
        <f>baseline_MNAR!M47-evasion_MNAR!M47</f>
        <v>-5.9000000000000011E-2</v>
      </c>
      <c r="V47" s="1">
        <f>baseline_MNAR!N47-evasion_MNAR!N47</f>
        <v>3.6000000000000032E-2</v>
      </c>
    </row>
    <row r="48" spans="1:22" x14ac:dyDescent="0.3">
      <c r="A48" t="s">
        <v>21</v>
      </c>
      <c r="B48" s="1">
        <v>20</v>
      </c>
      <c r="C48" s="1" t="s">
        <v>1257</v>
      </c>
      <c r="D48" s="1" t="s">
        <v>1258</v>
      </c>
      <c r="E48" s="1" t="s">
        <v>1259</v>
      </c>
      <c r="F48" s="1" t="s">
        <v>1260</v>
      </c>
      <c r="I48" t="s">
        <v>21</v>
      </c>
      <c r="J48" s="1">
        <v>20</v>
      </c>
      <c r="K48" s="1">
        <v>0.25900000000000001</v>
      </c>
      <c r="L48" s="1">
        <v>0.24199999999999999</v>
      </c>
      <c r="M48" s="1">
        <v>0.182</v>
      </c>
      <c r="N48" s="1">
        <v>0.80600000000000005</v>
      </c>
      <c r="Q48" t="s">
        <v>21</v>
      </c>
      <c r="R48" s="1">
        <v>20</v>
      </c>
      <c r="S48" s="1">
        <f>baseline_MNAR!K48-evasion_MNAR!K48</f>
        <v>1.2000000000000011E-2</v>
      </c>
      <c r="T48" s="1">
        <f>baseline_MNAR!L48-evasion_MNAR!L48</f>
        <v>-3.7000000000000005E-2</v>
      </c>
      <c r="U48" s="1">
        <f>baseline_MNAR!M48-evasion_MNAR!M48</f>
        <v>7.0000000000000062E-3</v>
      </c>
      <c r="V48" s="1">
        <f>baseline_MNAR!N48-evasion_MNAR!N48</f>
        <v>-5.0000000000000044E-2</v>
      </c>
    </row>
    <row r="49" spans="1:22" x14ac:dyDescent="0.3">
      <c r="A49" s="3" t="s">
        <v>21</v>
      </c>
      <c r="B49" s="4">
        <v>40</v>
      </c>
      <c r="C49" s="1" t="s">
        <v>1261</v>
      </c>
      <c r="D49" s="1" t="s">
        <v>1262</v>
      </c>
      <c r="E49" s="1" t="s">
        <v>1263</v>
      </c>
      <c r="F49" s="1" t="s">
        <v>1264</v>
      </c>
      <c r="I49" s="3" t="s">
        <v>21</v>
      </c>
      <c r="J49" s="4">
        <v>40</v>
      </c>
      <c r="K49" s="1">
        <v>0.38200000000000001</v>
      </c>
      <c r="L49" s="1">
        <v>0.376</v>
      </c>
      <c r="M49" s="1">
        <v>0.20799999999999999</v>
      </c>
      <c r="N49" s="1">
        <v>0.76300000000000001</v>
      </c>
      <c r="Q49" s="3" t="s">
        <v>21</v>
      </c>
      <c r="R49" s="4">
        <v>40</v>
      </c>
      <c r="S49" s="4">
        <f>baseline_MNAR!K49-evasion_MNAR!K49</f>
        <v>9.2999999999999972E-2</v>
      </c>
      <c r="T49" s="4">
        <f>baseline_MNAR!L49-evasion_MNAR!L49</f>
        <v>7.400000000000001E-2</v>
      </c>
      <c r="U49" s="4">
        <f>baseline_MNAR!M49-evasion_MNAR!M49</f>
        <v>-2.0999999999999991E-2</v>
      </c>
      <c r="V49" s="4">
        <f>baseline_MNAR!N49-evasion_MNAR!N49</f>
        <v>5.8999999999999941E-2</v>
      </c>
    </row>
    <row r="50" spans="1:22" x14ac:dyDescent="0.3">
      <c r="A50" t="s">
        <v>22</v>
      </c>
      <c r="B50" s="1">
        <v>5</v>
      </c>
      <c r="C50" s="1" t="s">
        <v>1265</v>
      </c>
      <c r="D50" s="1" t="s">
        <v>1266</v>
      </c>
      <c r="E50" s="1" t="s">
        <v>1267</v>
      </c>
      <c r="F50" s="1" t="s">
        <v>1268</v>
      </c>
      <c r="I50" t="s">
        <v>22</v>
      </c>
      <c r="J50" s="1">
        <v>5</v>
      </c>
      <c r="K50" s="1">
        <v>0.21</v>
      </c>
      <c r="L50" s="1">
        <v>0.19800000000000001</v>
      </c>
      <c r="M50" s="1">
        <v>0.14399999999999999</v>
      </c>
      <c r="N50" s="1">
        <v>0.39100000000000001</v>
      </c>
      <c r="Q50" t="s">
        <v>22</v>
      </c>
      <c r="R50" s="1">
        <v>5</v>
      </c>
      <c r="S50" s="1">
        <f>baseline_MNAR!K50-evasion_MNAR!K50</f>
        <v>-3.0000000000000027E-3</v>
      </c>
      <c r="T50" s="1">
        <f>baseline_MNAR!L50-evasion_MNAR!L50</f>
        <v>1.3999999999999985E-2</v>
      </c>
      <c r="U50" s="1">
        <f>baseline_MNAR!M50-evasion_MNAR!M50</f>
        <v>2.1000000000000019E-2</v>
      </c>
      <c r="V50" s="1">
        <f>baseline_MNAR!N50-evasion_MNAR!N50</f>
        <v>9.5999999999999974E-2</v>
      </c>
    </row>
    <row r="51" spans="1:22" x14ac:dyDescent="0.3">
      <c r="A51" t="s">
        <v>22</v>
      </c>
      <c r="B51" s="1">
        <v>20</v>
      </c>
      <c r="C51" s="1" t="s">
        <v>1269</v>
      </c>
      <c r="D51" s="1" t="s">
        <v>1270</v>
      </c>
      <c r="E51" s="1" t="s">
        <v>1271</v>
      </c>
      <c r="F51" s="1" t="s">
        <v>1272</v>
      </c>
      <c r="I51" t="s">
        <v>22</v>
      </c>
      <c r="J51" s="1">
        <v>20</v>
      </c>
      <c r="K51" s="1">
        <v>0.215</v>
      </c>
      <c r="L51" s="1">
        <v>0.19600000000000001</v>
      </c>
      <c r="M51" s="1">
        <v>0.11899999999999999</v>
      </c>
      <c r="N51" s="1">
        <v>0.378</v>
      </c>
      <c r="Q51" t="s">
        <v>22</v>
      </c>
      <c r="R51" s="1">
        <v>20</v>
      </c>
      <c r="S51" s="1">
        <f>baseline_MNAR!K51-evasion_MNAR!K51</f>
        <v>1.4000000000000012E-2</v>
      </c>
      <c r="T51" s="1">
        <f>baseline_MNAR!L51-evasion_MNAR!L51</f>
        <v>1.2999999999999984E-2</v>
      </c>
      <c r="U51" s="1">
        <f>baseline_MNAR!M51-evasion_MNAR!M51</f>
        <v>2.3999999999999994E-2</v>
      </c>
      <c r="V51" s="1">
        <f>baseline_MNAR!N51-evasion_MNAR!N51</f>
        <v>9.6999999999999975E-2</v>
      </c>
    </row>
    <row r="52" spans="1:22" x14ac:dyDescent="0.3">
      <c r="A52" s="3" t="s">
        <v>22</v>
      </c>
      <c r="B52" s="4">
        <v>40</v>
      </c>
      <c r="C52" s="1" t="s">
        <v>1273</v>
      </c>
      <c r="D52" s="1" t="s">
        <v>1274</v>
      </c>
      <c r="E52" s="1" t="s">
        <v>1275</v>
      </c>
      <c r="F52" s="1" t="s">
        <v>1276</v>
      </c>
      <c r="I52" s="3" t="s">
        <v>22</v>
      </c>
      <c r="J52" s="4">
        <v>40</v>
      </c>
      <c r="K52" s="1">
        <v>0.20200000000000001</v>
      </c>
      <c r="L52" s="1">
        <v>0.19800000000000001</v>
      </c>
      <c r="M52" s="1">
        <v>0.16900000000000001</v>
      </c>
      <c r="N52" s="1">
        <v>0.40100000000000002</v>
      </c>
      <c r="Q52" s="3" t="s">
        <v>22</v>
      </c>
      <c r="R52" s="4">
        <v>40</v>
      </c>
      <c r="S52" s="4">
        <f>baseline_MNAR!K52-evasion_MNAR!K52</f>
        <v>-8.0000000000000071E-3</v>
      </c>
      <c r="T52" s="4">
        <f>baseline_MNAR!L52-evasion_MNAR!L52</f>
        <v>-9.000000000000008E-3</v>
      </c>
      <c r="U52" s="4">
        <f>baseline_MNAR!M52-evasion_MNAR!M52</f>
        <v>-8.0000000000000071E-3</v>
      </c>
      <c r="V52" s="4">
        <f>baseline_MNAR!N52-evasion_MNAR!N52</f>
        <v>7.6999999999999957E-2</v>
      </c>
    </row>
    <row r="53" spans="1:22" x14ac:dyDescent="0.3">
      <c r="A53" t="s">
        <v>23</v>
      </c>
      <c r="B53" s="1">
        <v>5</v>
      </c>
      <c r="C53" s="1" t="s">
        <v>1277</v>
      </c>
      <c r="D53" s="1" t="s">
        <v>1025</v>
      </c>
      <c r="E53" s="1" t="s">
        <v>1278</v>
      </c>
      <c r="F53" s="1" t="s">
        <v>1279</v>
      </c>
      <c r="I53" t="s">
        <v>23</v>
      </c>
      <c r="J53" s="1">
        <v>5</v>
      </c>
      <c r="K53" s="1">
        <v>0.17899999999999999</v>
      </c>
      <c r="L53" s="1">
        <v>0.23100000000000001</v>
      </c>
      <c r="M53" s="1">
        <v>0.20300000000000001</v>
      </c>
      <c r="N53" s="1">
        <v>0.441</v>
      </c>
      <c r="Q53" t="s">
        <v>23</v>
      </c>
      <c r="R53" s="1">
        <v>5</v>
      </c>
      <c r="S53" s="1">
        <f>baseline_MNAR!K53-evasion_MNAR!K53</f>
        <v>4.0000000000000036E-3</v>
      </c>
      <c r="T53" s="1">
        <f>baseline_MNAR!L53-evasion_MNAR!L53</f>
        <v>-1.0000000000000009E-3</v>
      </c>
      <c r="U53" s="1">
        <f>baseline_MNAR!M53-evasion_MNAR!M53</f>
        <v>1.6999999999999987E-2</v>
      </c>
      <c r="V53" s="1">
        <f>baseline_MNAR!N53-evasion_MNAR!N53</f>
        <v>0.16399999999999998</v>
      </c>
    </row>
    <row r="54" spans="1:22" x14ac:dyDescent="0.3">
      <c r="A54" t="s">
        <v>23</v>
      </c>
      <c r="B54" s="1">
        <v>20</v>
      </c>
      <c r="C54" s="1" t="s">
        <v>1280</v>
      </c>
      <c r="D54" s="1" t="s">
        <v>1281</v>
      </c>
      <c r="E54" s="1" t="s">
        <v>1282</v>
      </c>
      <c r="F54" s="1" t="s">
        <v>1283</v>
      </c>
      <c r="I54" t="s">
        <v>23</v>
      </c>
      <c r="J54" s="1">
        <v>20</v>
      </c>
      <c r="K54" s="1">
        <v>0.22700000000000001</v>
      </c>
      <c r="L54" s="1">
        <v>0.23799999999999999</v>
      </c>
      <c r="M54" s="1">
        <v>0.221</v>
      </c>
      <c r="N54" s="1">
        <v>0.42699999999999999</v>
      </c>
      <c r="Q54" t="s">
        <v>23</v>
      </c>
      <c r="R54" s="1">
        <v>20</v>
      </c>
      <c r="S54" s="1">
        <f>baseline_MNAR!K54-evasion_MNAR!K54</f>
        <v>-8.0000000000000071E-3</v>
      </c>
      <c r="T54" s="1">
        <f>baseline_MNAR!L54-evasion_MNAR!L54</f>
        <v>-6.9999999999999785E-3</v>
      </c>
      <c r="U54" s="1">
        <f>baseline_MNAR!M54-evasion_MNAR!M54</f>
        <v>-1.4000000000000012E-2</v>
      </c>
      <c r="V54" s="1">
        <f>baseline_MNAR!N54-evasion_MNAR!N54</f>
        <v>0.10600000000000004</v>
      </c>
    </row>
    <row r="55" spans="1:22" x14ac:dyDescent="0.3">
      <c r="A55" s="3" t="s">
        <v>23</v>
      </c>
      <c r="B55" s="4">
        <v>40</v>
      </c>
      <c r="C55" s="1" t="s">
        <v>1284</v>
      </c>
      <c r="D55" s="1" t="s">
        <v>1285</v>
      </c>
      <c r="E55" s="1" t="s">
        <v>1286</v>
      </c>
      <c r="F55" s="1" t="s">
        <v>1287</v>
      </c>
      <c r="I55" s="3" t="s">
        <v>23</v>
      </c>
      <c r="J55" s="4">
        <v>40</v>
      </c>
      <c r="K55" s="1">
        <v>0.26200000000000001</v>
      </c>
      <c r="L55" s="1">
        <v>0.28000000000000003</v>
      </c>
      <c r="M55" s="1">
        <v>0.22900000000000001</v>
      </c>
      <c r="N55" s="1">
        <v>0.44900000000000001</v>
      </c>
      <c r="Q55" s="3" t="s">
        <v>23</v>
      </c>
      <c r="R55" s="4">
        <v>40</v>
      </c>
      <c r="S55" s="4">
        <f>baseline_MNAR!K55-evasion_MNAR!K55</f>
        <v>-1.0000000000000009E-3</v>
      </c>
      <c r="T55" s="4">
        <f>baseline_MNAR!L55-evasion_MNAR!L55</f>
        <v>-8.0000000000000071E-3</v>
      </c>
      <c r="U55" s="4">
        <f>baseline_MNAR!M55-evasion_MNAR!M55</f>
        <v>-2.4000000000000021E-2</v>
      </c>
      <c r="V55" s="4">
        <f>baseline_MNAR!N55-evasion_MNAR!N55</f>
        <v>0.11100000000000004</v>
      </c>
    </row>
    <row r="56" spans="1:22" x14ac:dyDescent="0.3">
      <c r="A56" t="s">
        <v>24</v>
      </c>
      <c r="B56" s="1">
        <v>5</v>
      </c>
      <c r="C56" s="1" t="s">
        <v>1288</v>
      </c>
      <c r="D56" s="1" t="s">
        <v>1289</v>
      </c>
      <c r="E56" s="1" t="s">
        <v>1290</v>
      </c>
      <c r="F56" s="1" t="s">
        <v>1291</v>
      </c>
      <c r="I56" t="s">
        <v>24</v>
      </c>
      <c r="J56" s="1">
        <v>5</v>
      </c>
      <c r="K56" s="1">
        <v>0.52600000000000002</v>
      </c>
      <c r="L56" s="1">
        <v>0.48299999999999998</v>
      </c>
      <c r="M56" s="1">
        <v>0.48599999999999999</v>
      </c>
      <c r="N56" s="1">
        <v>0.61</v>
      </c>
      <c r="Q56" t="s">
        <v>24</v>
      </c>
      <c r="R56" s="1">
        <v>5</v>
      </c>
      <c r="S56" s="1">
        <f>baseline_MNAR!K56-evasion_MNAR!K56</f>
        <v>-0.2</v>
      </c>
      <c r="T56" s="1">
        <f>baseline_MNAR!L56-evasion_MNAR!L56</f>
        <v>-0.16499999999999998</v>
      </c>
      <c r="U56" s="1">
        <f>baseline_MNAR!M56-evasion_MNAR!M56</f>
        <v>-0.191</v>
      </c>
      <c r="V56" s="1">
        <f>baseline_MNAR!N56-evasion_MNAR!N56</f>
        <v>-0.14799999999999996</v>
      </c>
    </row>
    <row r="57" spans="1:22" x14ac:dyDescent="0.3">
      <c r="A57" t="s">
        <v>24</v>
      </c>
      <c r="B57" s="1">
        <v>20</v>
      </c>
      <c r="C57" s="1" t="s">
        <v>1292</v>
      </c>
      <c r="D57" s="1" t="s">
        <v>1293</v>
      </c>
      <c r="E57" s="1" t="s">
        <v>1294</v>
      </c>
      <c r="F57" s="1" t="s">
        <v>1295</v>
      </c>
      <c r="I57" t="s">
        <v>24</v>
      </c>
      <c r="J57" s="1">
        <v>20</v>
      </c>
      <c r="K57" s="1">
        <v>0.60399999999999998</v>
      </c>
      <c r="L57" s="1">
        <v>0.45500000000000002</v>
      </c>
      <c r="M57" s="1">
        <v>0.46500000000000002</v>
      </c>
      <c r="N57" s="1">
        <v>0.58099999999999996</v>
      </c>
      <c r="Q57" t="s">
        <v>24</v>
      </c>
      <c r="R57" s="1">
        <v>20</v>
      </c>
      <c r="S57" s="1">
        <f>baseline_MNAR!K57-evasion_MNAR!K57</f>
        <v>-0.22499999999999998</v>
      </c>
      <c r="T57" s="1">
        <f>baseline_MNAR!L57-evasion_MNAR!L57</f>
        <v>-0.17599999999999999</v>
      </c>
      <c r="U57" s="1">
        <f>baseline_MNAR!M57-evasion_MNAR!M57</f>
        <v>-0.19600000000000001</v>
      </c>
      <c r="V57" s="1">
        <f>baseline_MNAR!N57-evasion_MNAR!N57</f>
        <v>-7.999999999999996E-2</v>
      </c>
    </row>
    <row r="58" spans="1:22" x14ac:dyDescent="0.3">
      <c r="A58" s="3" t="s">
        <v>24</v>
      </c>
      <c r="B58" s="4">
        <v>40</v>
      </c>
      <c r="C58" s="1" t="s">
        <v>1296</v>
      </c>
      <c r="D58" s="1" t="s">
        <v>1297</v>
      </c>
      <c r="E58" s="1" t="s">
        <v>1298</v>
      </c>
      <c r="F58" s="1" t="s">
        <v>1299</v>
      </c>
      <c r="I58" s="3" t="s">
        <v>24</v>
      </c>
      <c r="J58" s="4">
        <v>40</v>
      </c>
      <c r="K58" s="1">
        <v>0.60599999999999998</v>
      </c>
      <c r="L58" s="1">
        <v>0.51</v>
      </c>
      <c r="M58" s="1">
        <v>0.45</v>
      </c>
      <c r="N58" s="1">
        <v>0.58199999999999996</v>
      </c>
      <c r="Q58" s="3" t="s">
        <v>24</v>
      </c>
      <c r="R58" s="4">
        <v>40</v>
      </c>
      <c r="S58" s="4">
        <f>baseline_MNAR!K58-evasion_MNAR!K58</f>
        <v>-0.16199999999999998</v>
      </c>
      <c r="T58" s="4">
        <f>baseline_MNAR!L58-evasion_MNAR!L58</f>
        <v>-0.11699999999999999</v>
      </c>
      <c r="U58" s="4">
        <f>baseline_MNAR!M58-evasion_MNAR!M58</f>
        <v>-0.184</v>
      </c>
      <c r="V58" s="4">
        <f>baseline_MNAR!N58-evasion_MNAR!N58</f>
        <v>-5.9999999999999942E-2</v>
      </c>
    </row>
    <row r="59" spans="1:22" x14ac:dyDescent="0.3">
      <c r="A59" t="s">
        <v>25</v>
      </c>
      <c r="B59" s="1">
        <v>5</v>
      </c>
      <c r="C59" s="1" t="s">
        <v>1300</v>
      </c>
      <c r="D59" s="1" t="s">
        <v>1301</v>
      </c>
      <c r="E59" s="1" t="s">
        <v>1302</v>
      </c>
      <c r="F59" s="1" t="s">
        <v>1303</v>
      </c>
      <c r="I59" t="s">
        <v>25</v>
      </c>
      <c r="J59" s="1">
        <v>5</v>
      </c>
      <c r="K59" s="1"/>
      <c r="L59" s="1"/>
      <c r="M59" s="1"/>
      <c r="N59" s="1"/>
      <c r="Q59" t="s">
        <v>25</v>
      </c>
      <c r="R59" s="1">
        <v>5</v>
      </c>
      <c r="S59" s="1"/>
      <c r="T59" s="1"/>
      <c r="U59" s="1"/>
      <c r="V59" s="1"/>
    </row>
    <row r="60" spans="1:22" x14ac:dyDescent="0.3">
      <c r="A60" t="s">
        <v>25</v>
      </c>
      <c r="B60" s="1">
        <v>20</v>
      </c>
      <c r="C60" s="1" t="s">
        <v>1304</v>
      </c>
      <c r="D60" s="1" t="s">
        <v>1305</v>
      </c>
      <c r="E60" s="1" t="s">
        <v>1306</v>
      </c>
      <c r="F60" s="1" t="s">
        <v>1307</v>
      </c>
      <c r="I60" t="s">
        <v>25</v>
      </c>
      <c r="J60" s="1">
        <v>20</v>
      </c>
      <c r="K60" s="1"/>
      <c r="L60" s="1"/>
      <c r="M60" s="1"/>
      <c r="N60" s="1"/>
      <c r="Q60" t="s">
        <v>25</v>
      </c>
      <c r="R60" s="1">
        <v>20</v>
      </c>
      <c r="S60" s="1"/>
      <c r="T60" s="1"/>
      <c r="U60" s="1"/>
      <c r="V60" s="1"/>
    </row>
    <row r="61" spans="1:22" x14ac:dyDescent="0.3">
      <c r="A61" s="3" t="s">
        <v>25</v>
      </c>
      <c r="B61" s="4">
        <v>40</v>
      </c>
      <c r="C61" s="1" t="s">
        <v>1308</v>
      </c>
      <c r="D61" s="1" t="s">
        <v>1309</v>
      </c>
      <c r="E61" s="1" t="s">
        <v>1310</v>
      </c>
      <c r="F61" s="1" t="s">
        <v>1311</v>
      </c>
      <c r="I61" s="3" t="s">
        <v>25</v>
      </c>
      <c r="J61" s="4">
        <v>40</v>
      </c>
      <c r="K61" s="1"/>
      <c r="L61" s="1"/>
      <c r="M61" s="1"/>
      <c r="N61" s="1"/>
      <c r="Q61" s="3" t="s">
        <v>25</v>
      </c>
      <c r="R61" s="4">
        <v>40</v>
      </c>
      <c r="S61" s="4"/>
      <c r="T61" s="4"/>
      <c r="U61" s="4"/>
      <c r="V61" s="4"/>
    </row>
    <row r="62" spans="1:22" x14ac:dyDescent="0.3">
      <c r="A62" t="s">
        <v>26</v>
      </c>
      <c r="B62" s="1">
        <v>5</v>
      </c>
      <c r="C62" s="1" t="s">
        <v>1312</v>
      </c>
      <c r="D62" s="1" t="s">
        <v>1313</v>
      </c>
      <c r="E62" s="1" t="s">
        <v>1314</v>
      </c>
      <c r="F62" s="1" t="s">
        <v>1315</v>
      </c>
      <c r="I62" t="s">
        <v>26</v>
      </c>
      <c r="J62" s="1">
        <v>5</v>
      </c>
      <c r="K62" s="1">
        <v>0.29799999999999999</v>
      </c>
      <c r="L62" s="1">
        <v>0.3</v>
      </c>
      <c r="M62" s="1">
        <v>0.217</v>
      </c>
      <c r="N62" s="1">
        <v>0.36099999999999999</v>
      </c>
      <c r="Q62" t="s">
        <v>26</v>
      </c>
      <c r="R62" s="1">
        <v>5</v>
      </c>
      <c r="S62" s="1">
        <f>baseline_MNAR!K62-evasion_MNAR!K62</f>
        <v>-7.3999999999999982E-2</v>
      </c>
      <c r="T62" s="1">
        <f>baseline_MNAR!L62-evasion_MNAR!L62</f>
        <v>-3.3999999999999975E-2</v>
      </c>
      <c r="U62" s="1">
        <f>baseline_MNAR!M62-evasion_MNAR!M62</f>
        <v>-4.0000000000000036E-3</v>
      </c>
      <c r="V62" s="1">
        <f>baseline_MNAR!N62-evasion_MNAR!N62</f>
        <v>4.0000000000000036E-2</v>
      </c>
    </row>
    <row r="63" spans="1:22" x14ac:dyDescent="0.3">
      <c r="A63" t="s">
        <v>26</v>
      </c>
      <c r="B63" s="1">
        <v>20</v>
      </c>
      <c r="C63" s="1" t="s">
        <v>1316</v>
      </c>
      <c r="D63" s="1" t="s">
        <v>1317</v>
      </c>
      <c r="E63" s="1" t="s">
        <v>1318</v>
      </c>
      <c r="F63" s="1" t="s">
        <v>1319</v>
      </c>
      <c r="I63" t="s">
        <v>26</v>
      </c>
      <c r="J63" s="1">
        <v>20</v>
      </c>
      <c r="K63" s="1">
        <v>0.29799999999999999</v>
      </c>
      <c r="L63" s="1">
        <v>0.26900000000000002</v>
      </c>
      <c r="M63" s="1">
        <v>0.20799999999999999</v>
      </c>
      <c r="N63" s="1">
        <v>0.373</v>
      </c>
      <c r="Q63" t="s">
        <v>26</v>
      </c>
      <c r="R63" s="1">
        <v>20</v>
      </c>
      <c r="S63" s="1">
        <f>baseline_MNAR!K63-evasion_MNAR!K63</f>
        <v>-4.5999999999999985E-2</v>
      </c>
      <c r="T63" s="1">
        <f>baseline_MNAR!L63-evasion_MNAR!L63</f>
        <v>-2.4000000000000021E-2</v>
      </c>
      <c r="U63" s="1">
        <f>baseline_MNAR!M63-evasion_MNAR!M63</f>
        <v>3.0000000000000027E-3</v>
      </c>
      <c r="V63" s="1">
        <f>baseline_MNAR!N63-evasion_MNAR!N63</f>
        <v>3.5999999999999976E-2</v>
      </c>
    </row>
    <row r="64" spans="1:22" x14ac:dyDescent="0.3">
      <c r="A64" s="3" t="s">
        <v>26</v>
      </c>
      <c r="B64" s="4">
        <v>40</v>
      </c>
      <c r="C64" s="1" t="s">
        <v>1320</v>
      </c>
      <c r="D64" s="1" t="s">
        <v>1321</v>
      </c>
      <c r="E64" s="1" t="s">
        <v>1322</v>
      </c>
      <c r="F64" s="1" t="s">
        <v>1323</v>
      </c>
      <c r="I64" s="3" t="s">
        <v>26</v>
      </c>
      <c r="J64" s="4">
        <v>40</v>
      </c>
      <c r="K64" s="1">
        <v>0.27</v>
      </c>
      <c r="L64" s="1">
        <v>0.214</v>
      </c>
      <c r="M64" s="1">
        <v>0.188</v>
      </c>
      <c r="N64" s="1">
        <v>0.39400000000000002</v>
      </c>
      <c r="Q64" s="3" t="s">
        <v>26</v>
      </c>
      <c r="R64" s="4">
        <v>40</v>
      </c>
      <c r="S64" s="4">
        <f>baseline_MNAR!K64-evasion_MNAR!K64</f>
        <v>-2.300000000000002E-2</v>
      </c>
      <c r="T64" s="4">
        <f>baseline_MNAR!L64-evasion_MNAR!L64</f>
        <v>-2.2999999999999993E-2</v>
      </c>
      <c r="U64" s="4">
        <f>baseline_MNAR!M64-evasion_MNAR!M64</f>
        <v>-1.5000000000000013E-2</v>
      </c>
      <c r="V64" s="4">
        <f>baseline_MNAR!N64-evasion_MNAR!N64</f>
        <v>-5.0000000000000044E-3</v>
      </c>
    </row>
    <row r="65" spans="1:22" x14ac:dyDescent="0.3">
      <c r="A65" t="s">
        <v>27</v>
      </c>
      <c r="B65" s="1">
        <v>5</v>
      </c>
      <c r="C65" s="1" t="s">
        <v>1324</v>
      </c>
      <c r="D65" s="1" t="s">
        <v>1325</v>
      </c>
      <c r="E65" s="1" t="s">
        <v>1326</v>
      </c>
      <c r="F65" s="1" t="s">
        <v>1327</v>
      </c>
      <c r="I65" t="s">
        <v>27</v>
      </c>
      <c r="J65" s="1">
        <v>5</v>
      </c>
      <c r="K65" s="1">
        <v>0.218</v>
      </c>
      <c r="L65" s="1">
        <v>0.23499999999999999</v>
      </c>
      <c r="M65" s="1">
        <v>0.215</v>
      </c>
      <c r="N65" s="1">
        <v>0.42299999999999999</v>
      </c>
      <c r="Q65" t="s">
        <v>27</v>
      </c>
      <c r="R65" s="1">
        <v>5</v>
      </c>
      <c r="S65" s="1">
        <f>baseline_MNAR!K65-evasion_MNAR!K65</f>
        <v>-4.0000000000000036E-3</v>
      </c>
      <c r="T65" s="1">
        <f>baseline_MNAR!L65-evasion_MNAR!L65</f>
        <v>-1.0999999999999982E-2</v>
      </c>
      <c r="U65" s="1">
        <f>baseline_MNAR!M65-evasion_MNAR!M65</f>
        <v>-3.8000000000000006E-2</v>
      </c>
      <c r="V65" s="1">
        <f>baseline_MNAR!N65-evasion_MNAR!N65</f>
        <v>8.6000000000000021E-2</v>
      </c>
    </row>
    <row r="66" spans="1:22" x14ac:dyDescent="0.3">
      <c r="A66" t="s">
        <v>27</v>
      </c>
      <c r="B66" s="1">
        <v>20</v>
      </c>
      <c r="C66" s="1" t="s">
        <v>1328</v>
      </c>
      <c r="D66" s="1" t="s">
        <v>1329</v>
      </c>
      <c r="E66" s="1" t="s">
        <v>1330</v>
      </c>
      <c r="F66" s="1" t="s">
        <v>1331</v>
      </c>
      <c r="I66" t="s">
        <v>27</v>
      </c>
      <c r="J66" s="1">
        <v>20</v>
      </c>
      <c r="K66" s="1">
        <v>0.186</v>
      </c>
      <c r="L66" s="1">
        <v>0.20300000000000001</v>
      </c>
      <c r="M66" s="1">
        <v>0.185</v>
      </c>
      <c r="N66" s="1">
        <v>0.37</v>
      </c>
      <c r="Q66" t="s">
        <v>27</v>
      </c>
      <c r="R66" s="1">
        <v>20</v>
      </c>
      <c r="S66" s="1">
        <f>baseline_MNAR!K66-evasion_MNAR!K66</f>
        <v>-2.0000000000000018E-3</v>
      </c>
      <c r="T66" s="1">
        <f>baseline_MNAR!L66-evasion_MNAR!L66</f>
        <v>-5.0000000000000044E-3</v>
      </c>
      <c r="U66" s="1">
        <f>baseline_MNAR!M66-evasion_MNAR!M66</f>
        <v>-1.3999999999999985E-2</v>
      </c>
      <c r="V66" s="1">
        <f>baseline_MNAR!N66-evasion_MNAR!N66</f>
        <v>9.4000000000000028E-2</v>
      </c>
    </row>
    <row r="67" spans="1:22" x14ac:dyDescent="0.3">
      <c r="A67" s="3" t="s">
        <v>27</v>
      </c>
      <c r="B67" s="4">
        <v>40</v>
      </c>
      <c r="C67" s="1" t="s">
        <v>1332</v>
      </c>
      <c r="D67" s="1" t="s">
        <v>1333</v>
      </c>
      <c r="E67" s="1" t="s">
        <v>1334</v>
      </c>
      <c r="F67" s="1" t="s">
        <v>1335</v>
      </c>
      <c r="I67" s="3" t="s">
        <v>27</v>
      </c>
      <c r="J67" s="4">
        <v>40</v>
      </c>
      <c r="K67" s="1">
        <v>0.21199999999999999</v>
      </c>
      <c r="L67" s="1">
        <v>0.219</v>
      </c>
      <c r="M67" s="1">
        <v>0.17699999999999999</v>
      </c>
      <c r="N67" s="1">
        <v>0.35899999999999999</v>
      </c>
      <c r="Q67" s="3" t="s">
        <v>27</v>
      </c>
      <c r="R67" s="4">
        <v>40</v>
      </c>
      <c r="S67" s="4">
        <f>baseline_MNAR!K67-evasion_MNAR!K67</f>
        <v>2.0000000000000018E-3</v>
      </c>
      <c r="T67" s="4">
        <f>baseline_MNAR!L67-evasion_MNAR!L67</f>
        <v>3.0000000000000027E-3</v>
      </c>
      <c r="U67" s="4">
        <f>baseline_MNAR!M67-evasion_MNAR!M67</f>
        <v>1.0000000000000009E-3</v>
      </c>
      <c r="V67" s="4">
        <f>baseline_MNAR!N67-evasion_MNAR!N67</f>
        <v>0.14300000000000002</v>
      </c>
    </row>
    <row r="68" spans="1:22" x14ac:dyDescent="0.3">
      <c r="A68" t="s">
        <v>28</v>
      </c>
      <c r="B68" s="1">
        <v>5</v>
      </c>
      <c r="C68" s="1" t="s">
        <v>1336</v>
      </c>
      <c r="D68" s="1" t="s">
        <v>1337</v>
      </c>
      <c r="E68" s="1" t="s">
        <v>1338</v>
      </c>
      <c r="F68" s="1" t="s">
        <v>1339</v>
      </c>
      <c r="I68" t="s">
        <v>28</v>
      </c>
      <c r="J68" s="1">
        <v>5</v>
      </c>
      <c r="K68" s="1">
        <v>6.5000000000000002E-2</v>
      </c>
      <c r="L68" s="1">
        <v>7.5999999999999998E-2</v>
      </c>
      <c r="M68" s="1">
        <v>6.2E-2</v>
      </c>
      <c r="N68" s="1">
        <v>5.7000000000000002E-2</v>
      </c>
      <c r="Q68" t="s">
        <v>28</v>
      </c>
      <c r="R68" s="1">
        <v>5</v>
      </c>
      <c r="S68" s="1">
        <f>baseline_MNAR!K68-evasion_MNAR!K68</f>
        <v>-2.3E-2</v>
      </c>
      <c r="T68" s="1">
        <f>baseline_MNAR!L68-evasion_MNAR!L68</f>
        <v>-4.8000000000000001E-2</v>
      </c>
      <c r="U68" s="1">
        <f>baseline_MNAR!M68-evasion_MNAR!M68</f>
        <v>-4.0999999999999995E-2</v>
      </c>
      <c r="V68" s="1">
        <f>baseline_MNAR!N68-evasion_MNAR!N68</f>
        <v>0.28799999999999998</v>
      </c>
    </row>
    <row r="69" spans="1:22" x14ac:dyDescent="0.3">
      <c r="A69" t="s">
        <v>28</v>
      </c>
      <c r="B69" s="1">
        <v>20</v>
      </c>
      <c r="C69" s="1" t="s">
        <v>1340</v>
      </c>
      <c r="D69" s="1" t="s">
        <v>1341</v>
      </c>
      <c r="E69" s="1" t="s">
        <v>1342</v>
      </c>
      <c r="F69" s="1" t="s">
        <v>1343</v>
      </c>
      <c r="I69" t="s">
        <v>28</v>
      </c>
      <c r="J69" s="1">
        <v>20</v>
      </c>
      <c r="K69" s="1">
        <v>0.25800000000000001</v>
      </c>
      <c r="L69" s="1">
        <v>0.11899999999999999</v>
      </c>
      <c r="M69" s="1">
        <v>0.105</v>
      </c>
      <c r="N69" s="1">
        <v>0.17</v>
      </c>
      <c r="Q69" t="s">
        <v>28</v>
      </c>
      <c r="R69" s="1">
        <v>20</v>
      </c>
      <c r="S69" s="1">
        <f>baseline_MNAR!K69-evasion_MNAR!K69</f>
        <v>6.9000000000000006E-2</v>
      </c>
      <c r="T69" s="1">
        <f>baseline_MNAR!L69-evasion_MNAR!L69</f>
        <v>-0.09</v>
      </c>
      <c r="U69" s="1">
        <f>baseline_MNAR!M69-evasion_MNAR!M69</f>
        <v>-8.5999999999999993E-2</v>
      </c>
      <c r="V69" s="1">
        <f>baseline_MNAR!N69-evasion_MNAR!N69</f>
        <v>0.19199999999999998</v>
      </c>
    </row>
    <row r="70" spans="1:22" x14ac:dyDescent="0.3">
      <c r="A70" s="3" t="s">
        <v>28</v>
      </c>
      <c r="B70" s="4">
        <v>40</v>
      </c>
      <c r="C70" s="1" t="s">
        <v>1344</v>
      </c>
      <c r="D70" s="1" t="s">
        <v>1345</v>
      </c>
      <c r="E70" s="1" t="s">
        <v>1346</v>
      </c>
      <c r="F70" s="1" t="s">
        <v>1347</v>
      </c>
      <c r="I70" s="3" t="s">
        <v>28</v>
      </c>
      <c r="J70" s="4">
        <v>40</v>
      </c>
      <c r="K70" s="1">
        <v>0.47</v>
      </c>
      <c r="L70" s="1">
        <v>0.15</v>
      </c>
      <c r="M70" s="1">
        <v>0.13300000000000001</v>
      </c>
      <c r="N70" s="1">
        <v>0.254</v>
      </c>
      <c r="Q70" s="3" t="s">
        <v>28</v>
      </c>
      <c r="R70" s="4">
        <v>40</v>
      </c>
      <c r="S70" s="4">
        <f>baseline_MNAR!K70-evasion_MNAR!K70</f>
        <v>3.1000000000000028E-2</v>
      </c>
      <c r="T70" s="4">
        <f>baseline_MNAR!L70-evasion_MNAR!L70</f>
        <v>-0.11899999999999999</v>
      </c>
      <c r="U70" s="4">
        <f>baseline_MNAR!M70-evasion_MNAR!M70</f>
        <v>-0.11700000000000001</v>
      </c>
      <c r="V70" s="4">
        <f>baseline_MNAR!N70-evasion_MNAR!N70</f>
        <v>9.6999999999999975E-2</v>
      </c>
    </row>
    <row r="71" spans="1:22" x14ac:dyDescent="0.3">
      <c r="A71" t="s">
        <v>29</v>
      </c>
      <c r="B71" s="1">
        <v>5</v>
      </c>
      <c r="C71" s="1" t="s">
        <v>1348</v>
      </c>
      <c r="D71" s="1" t="s">
        <v>1349</v>
      </c>
      <c r="E71" s="1" t="s">
        <v>1350</v>
      </c>
      <c r="F71" s="1" t="s">
        <v>1351</v>
      </c>
      <c r="I71" t="s">
        <v>29</v>
      </c>
      <c r="J71" s="1">
        <v>5</v>
      </c>
      <c r="K71" s="1">
        <v>0.27</v>
      </c>
      <c r="L71" s="1">
        <v>0.245</v>
      </c>
      <c r="M71" s="1">
        <v>0.30299999999999999</v>
      </c>
      <c r="N71" s="1">
        <v>0.34200000000000003</v>
      </c>
      <c r="Q71" t="s">
        <v>29</v>
      </c>
      <c r="R71" s="1">
        <v>5</v>
      </c>
      <c r="S71" s="1">
        <f>baseline_MNAR!K71-evasion_MNAR!K71</f>
        <v>-3.400000000000003E-2</v>
      </c>
      <c r="T71" s="1">
        <f>baseline_MNAR!L71-evasion_MNAR!L71</f>
        <v>1.3000000000000012E-2</v>
      </c>
      <c r="U71" s="1">
        <f>baseline_MNAR!M71-evasion_MNAR!M71</f>
        <v>-0.17699999999999999</v>
      </c>
      <c r="V71" s="1">
        <f>baseline_MNAR!N71-evasion_MNAR!N71</f>
        <v>0.13399999999999995</v>
      </c>
    </row>
    <row r="72" spans="1:22" x14ac:dyDescent="0.3">
      <c r="A72" t="s">
        <v>29</v>
      </c>
      <c r="B72" s="1">
        <v>20</v>
      </c>
      <c r="C72" s="1" t="s">
        <v>1352</v>
      </c>
      <c r="D72" s="1" t="s">
        <v>1353</v>
      </c>
      <c r="E72" s="1" t="s">
        <v>1354</v>
      </c>
      <c r="F72" s="1" t="s">
        <v>1355</v>
      </c>
      <c r="I72" t="s">
        <v>29</v>
      </c>
      <c r="J72" s="1">
        <v>20</v>
      </c>
      <c r="K72" s="1">
        <v>0.42799999999999999</v>
      </c>
      <c r="L72" s="1">
        <v>0.22</v>
      </c>
      <c r="M72" s="1">
        <v>0.25600000000000001</v>
      </c>
      <c r="N72" s="1">
        <v>0.52800000000000002</v>
      </c>
      <c r="Q72" t="s">
        <v>29</v>
      </c>
      <c r="R72" s="1">
        <v>20</v>
      </c>
      <c r="S72" s="1">
        <f>baseline_MNAR!K72-evasion_MNAR!K72</f>
        <v>-0.188</v>
      </c>
      <c r="T72" s="1">
        <f>baseline_MNAR!L72-evasion_MNAR!L72</f>
        <v>-4.0000000000000008E-2</v>
      </c>
      <c r="U72" s="1">
        <f>baseline_MNAR!M72-evasion_MNAR!M72</f>
        <v>-4.0000000000000036E-3</v>
      </c>
      <c r="V72" s="1">
        <f>baseline_MNAR!N72-evasion_MNAR!N72</f>
        <v>2.0000000000000018E-2</v>
      </c>
    </row>
    <row r="73" spans="1:22" x14ac:dyDescent="0.3">
      <c r="A73" s="3" t="s">
        <v>29</v>
      </c>
      <c r="B73" s="4">
        <v>40</v>
      </c>
      <c r="C73" s="1" t="s">
        <v>1356</v>
      </c>
      <c r="D73" s="1" t="s">
        <v>1357</v>
      </c>
      <c r="E73" s="1" t="s">
        <v>1358</v>
      </c>
      <c r="F73" s="1" t="s">
        <v>1359</v>
      </c>
      <c r="I73" s="3" t="s">
        <v>29</v>
      </c>
      <c r="J73" s="4">
        <v>40</v>
      </c>
      <c r="K73" s="1">
        <v>0.46600000000000003</v>
      </c>
      <c r="L73" s="1">
        <v>0.38200000000000001</v>
      </c>
      <c r="M73" s="1">
        <v>0.309</v>
      </c>
      <c r="N73" s="1">
        <v>0.58199999999999996</v>
      </c>
      <c r="Q73" s="3" t="s">
        <v>29</v>
      </c>
      <c r="R73" s="4">
        <v>40</v>
      </c>
      <c r="S73" s="4">
        <f>baseline_MNAR!K73-evasion_MNAR!K73</f>
        <v>-0.10700000000000004</v>
      </c>
      <c r="T73" s="4">
        <f>baseline_MNAR!L73-evasion_MNAR!L73</f>
        <v>-4.0999999999999981E-2</v>
      </c>
      <c r="U73" s="4">
        <f>baseline_MNAR!M73-evasion_MNAR!M73</f>
        <v>-0.06</v>
      </c>
      <c r="V73" s="4">
        <f>baseline_MNAR!N73-evasion_MNAR!N73</f>
        <v>5.0000000000000044E-3</v>
      </c>
    </row>
    <row r="74" spans="1:22" x14ac:dyDescent="0.3">
      <c r="A74" t="s">
        <v>30</v>
      </c>
      <c r="B74" s="1">
        <v>5</v>
      </c>
      <c r="C74" s="1" t="s">
        <v>1360</v>
      </c>
      <c r="D74" s="1" t="s">
        <v>1361</v>
      </c>
      <c r="E74" s="1" t="s">
        <v>1362</v>
      </c>
      <c r="F74" s="1" t="s">
        <v>1363</v>
      </c>
      <c r="I74" t="s">
        <v>30</v>
      </c>
      <c r="J74" s="1">
        <v>5</v>
      </c>
      <c r="K74" s="1">
        <v>0.32200000000000001</v>
      </c>
      <c r="L74" s="1">
        <v>0.32700000000000001</v>
      </c>
      <c r="M74" s="1">
        <v>0.23599999999999999</v>
      </c>
      <c r="N74" s="1">
        <v>0.49</v>
      </c>
      <c r="Q74" t="s">
        <v>30</v>
      </c>
      <c r="R74" s="1">
        <v>5</v>
      </c>
      <c r="S74" s="1">
        <f>baseline_MNAR!K74-evasion_MNAR!K74</f>
        <v>-6.8000000000000005E-2</v>
      </c>
      <c r="T74" s="1">
        <f>baseline_MNAR!L74-evasion_MNAR!L74</f>
        <v>-3.9000000000000035E-2</v>
      </c>
      <c r="U74" s="1">
        <f>baseline_MNAR!M74-evasion_MNAR!M74</f>
        <v>-3.999999999999998E-2</v>
      </c>
      <c r="V74" s="1">
        <f>baseline_MNAR!N74-evasion_MNAR!N74</f>
        <v>-4.3999999999999984E-2</v>
      </c>
    </row>
    <row r="75" spans="1:22" x14ac:dyDescent="0.3">
      <c r="A75" t="s">
        <v>30</v>
      </c>
      <c r="B75" s="1">
        <v>20</v>
      </c>
      <c r="C75" s="1" t="s">
        <v>1364</v>
      </c>
      <c r="D75" s="1" t="s">
        <v>1365</v>
      </c>
      <c r="E75" s="1" t="s">
        <v>1366</v>
      </c>
      <c r="F75" s="1" t="s">
        <v>1367</v>
      </c>
      <c r="I75" t="s">
        <v>30</v>
      </c>
      <c r="J75" s="1">
        <v>20</v>
      </c>
      <c r="K75" s="1">
        <v>0.35899999999999999</v>
      </c>
      <c r="L75" s="1">
        <v>0.34699999999999998</v>
      </c>
      <c r="M75" s="1">
        <v>0.223</v>
      </c>
      <c r="N75" s="1">
        <v>0.45800000000000002</v>
      </c>
      <c r="Q75" t="s">
        <v>30</v>
      </c>
      <c r="R75" s="1">
        <v>20</v>
      </c>
      <c r="S75" s="1">
        <f>baseline_MNAR!K75-evasion_MNAR!K75</f>
        <v>-5.7999999999999996E-2</v>
      </c>
      <c r="T75" s="1">
        <f>baseline_MNAR!L75-evasion_MNAR!L75</f>
        <v>-3.0999999999999972E-2</v>
      </c>
      <c r="U75" s="1">
        <f>baseline_MNAR!M75-evasion_MNAR!M75</f>
        <v>-2.3999999999999994E-2</v>
      </c>
      <c r="V75" s="1">
        <f>baseline_MNAR!N75-evasion_MNAR!N75</f>
        <v>1.1999999999999955E-2</v>
      </c>
    </row>
    <row r="76" spans="1:22" x14ac:dyDescent="0.3">
      <c r="A76" s="3" t="s">
        <v>30</v>
      </c>
      <c r="B76" s="4">
        <v>40</v>
      </c>
      <c r="C76" s="1" t="s">
        <v>1368</v>
      </c>
      <c r="D76" s="1" t="s">
        <v>1369</v>
      </c>
      <c r="E76" s="1" t="s">
        <v>1370</v>
      </c>
      <c r="F76" s="1" t="s">
        <v>1371</v>
      </c>
      <c r="I76" s="3" t="s">
        <v>30</v>
      </c>
      <c r="J76" s="4">
        <v>40</v>
      </c>
      <c r="K76" s="1">
        <v>0.36099999999999999</v>
      </c>
      <c r="L76" s="1">
        <v>0.36199999999999999</v>
      </c>
      <c r="M76" s="1">
        <v>0.222</v>
      </c>
      <c r="N76" s="1">
        <v>0.45100000000000001</v>
      </c>
      <c r="Q76" s="3" t="s">
        <v>30</v>
      </c>
      <c r="R76" s="4">
        <v>40</v>
      </c>
      <c r="S76" s="4">
        <f>baseline_MNAR!K76-evasion_MNAR!K76</f>
        <v>-3.1999999999999973E-2</v>
      </c>
      <c r="T76" s="4">
        <f>baseline_MNAR!L76-evasion_MNAR!L76</f>
        <v>-2.2999999999999965E-2</v>
      </c>
      <c r="U76" s="4">
        <f>baseline_MNAR!M76-evasion_MNAR!M76</f>
        <v>-8.0000000000000071E-3</v>
      </c>
      <c r="V76" s="4">
        <f>baseline_MNAR!N76-evasion_MNAR!N76</f>
        <v>3.5999999999999976E-2</v>
      </c>
    </row>
    <row r="77" spans="1:22" x14ac:dyDescent="0.3">
      <c r="A77" t="s">
        <v>31</v>
      </c>
      <c r="B77" s="1">
        <v>5</v>
      </c>
      <c r="C77" s="1" t="s">
        <v>1372</v>
      </c>
      <c r="D77" s="1" t="s">
        <v>1373</v>
      </c>
      <c r="E77" s="1" t="s">
        <v>1374</v>
      </c>
      <c r="F77" s="1" t="s">
        <v>1375</v>
      </c>
      <c r="I77" t="s">
        <v>31</v>
      </c>
      <c r="J77" s="1">
        <v>5</v>
      </c>
      <c r="K77" s="1">
        <v>0.21299999999999999</v>
      </c>
      <c r="L77" s="1">
        <v>0.186</v>
      </c>
      <c r="M77" s="1">
        <v>0.20899999999999999</v>
      </c>
      <c r="N77" s="1">
        <v>0.19900000000000001</v>
      </c>
      <c r="Q77" t="s">
        <v>31</v>
      </c>
      <c r="R77" s="1">
        <v>5</v>
      </c>
      <c r="S77" s="1">
        <f>baseline_MNAR!K77-evasion_MNAR!K77</f>
        <v>-6.5000000000000002E-2</v>
      </c>
      <c r="T77" s="1">
        <f>baseline_MNAR!L77-evasion_MNAR!L77</f>
        <v>-0.06</v>
      </c>
      <c r="U77" s="1">
        <f>baseline_MNAR!M77-evasion_MNAR!M77</f>
        <v>-8.4999999999999992E-2</v>
      </c>
      <c r="V77" s="1">
        <f>baseline_MNAR!N77-evasion_MNAR!N77</f>
        <v>0.27499999999999997</v>
      </c>
    </row>
    <row r="78" spans="1:22" x14ac:dyDescent="0.3">
      <c r="A78" t="s">
        <v>31</v>
      </c>
      <c r="B78" s="1">
        <v>20</v>
      </c>
      <c r="C78" s="1" t="s">
        <v>1376</v>
      </c>
      <c r="D78" s="1" t="s">
        <v>1377</v>
      </c>
      <c r="E78" s="1" t="s">
        <v>1378</v>
      </c>
      <c r="F78" s="1" t="s">
        <v>1379</v>
      </c>
      <c r="I78" t="s">
        <v>31</v>
      </c>
      <c r="J78" s="1">
        <v>20</v>
      </c>
      <c r="K78" s="1">
        <v>0.32</v>
      </c>
      <c r="L78" s="1">
        <v>0.21099999999999999</v>
      </c>
      <c r="M78" s="1">
        <v>0.23200000000000001</v>
      </c>
      <c r="N78" s="1">
        <v>0.254</v>
      </c>
      <c r="Q78" t="s">
        <v>31</v>
      </c>
      <c r="R78" s="1">
        <v>20</v>
      </c>
      <c r="S78" s="1">
        <f>baseline_MNAR!K78-evasion_MNAR!K78</f>
        <v>-0.11200000000000002</v>
      </c>
      <c r="T78" s="1">
        <f>baseline_MNAR!L78-evasion_MNAR!L78</f>
        <v>-7.4999999999999983E-2</v>
      </c>
      <c r="U78" s="1">
        <f>baseline_MNAR!M78-evasion_MNAR!M78</f>
        <v>-7.2000000000000008E-2</v>
      </c>
      <c r="V78" s="1">
        <f>baseline_MNAR!N78-evasion_MNAR!N78</f>
        <v>0.192</v>
      </c>
    </row>
    <row r="79" spans="1:22" x14ac:dyDescent="0.3">
      <c r="A79" s="3" t="s">
        <v>31</v>
      </c>
      <c r="B79" s="4">
        <v>40</v>
      </c>
      <c r="C79" s="1" t="s">
        <v>1380</v>
      </c>
      <c r="D79" s="1" t="s">
        <v>1381</v>
      </c>
      <c r="E79" s="1" t="s">
        <v>1382</v>
      </c>
      <c r="F79" s="1" t="s">
        <v>1383</v>
      </c>
      <c r="I79" s="3" t="s">
        <v>31</v>
      </c>
      <c r="J79" s="4">
        <v>40</v>
      </c>
      <c r="K79" s="1">
        <v>0.35299999999999998</v>
      </c>
      <c r="L79" s="1">
        <v>0.30099999999999999</v>
      </c>
      <c r="M79" s="1">
        <v>0.215</v>
      </c>
      <c r="N79" s="1">
        <v>0.28399999999999997</v>
      </c>
      <c r="Q79" s="3" t="s">
        <v>31</v>
      </c>
      <c r="R79" s="4">
        <v>40</v>
      </c>
      <c r="S79" s="4">
        <f>baseline_MNAR!K79-evasion_MNAR!K79</f>
        <v>-0.13199999999999998</v>
      </c>
      <c r="T79" s="4">
        <f>baseline_MNAR!L79-evasion_MNAR!L79</f>
        <v>-4.0999999999999981E-2</v>
      </c>
      <c r="U79" s="4">
        <f>baseline_MNAR!M79-evasion_MNAR!M79</f>
        <v>-6.7000000000000004E-2</v>
      </c>
      <c r="V79" s="4">
        <f>baseline_MNAR!N79-evasion_MNAR!N79</f>
        <v>0.17700000000000005</v>
      </c>
    </row>
    <row r="80" spans="1:22" x14ac:dyDescent="0.3">
      <c r="A80" t="s">
        <v>32</v>
      </c>
      <c r="B80" s="1">
        <v>5</v>
      </c>
      <c r="C80" s="1" t="s">
        <v>1384</v>
      </c>
      <c r="D80" s="1" t="s">
        <v>1385</v>
      </c>
      <c r="E80" s="1" t="s">
        <v>1386</v>
      </c>
      <c r="F80" s="1" t="s">
        <v>1387</v>
      </c>
      <c r="I80" t="s">
        <v>32</v>
      </c>
      <c r="J80" s="1">
        <v>5</v>
      </c>
      <c r="K80" s="1">
        <v>0.193</v>
      </c>
      <c r="L80" s="1">
        <v>0.192</v>
      </c>
      <c r="M80" s="1">
        <v>0.247</v>
      </c>
      <c r="N80" s="1">
        <v>0.29099999999999998</v>
      </c>
      <c r="Q80" t="s">
        <v>32</v>
      </c>
      <c r="R80" s="1">
        <v>5</v>
      </c>
      <c r="S80" s="1">
        <f>baseline_MNAR!K80-evasion_MNAR!K80</f>
        <v>-6.0000000000000053E-3</v>
      </c>
      <c r="T80" s="1">
        <f>baseline_MNAR!L80-evasion_MNAR!L80</f>
        <v>-1.0000000000000009E-3</v>
      </c>
      <c r="U80" s="1">
        <f>baseline_MNAR!M80-evasion_MNAR!M80</f>
        <v>-3.7000000000000005E-2</v>
      </c>
      <c r="V80" s="1">
        <f>baseline_MNAR!N80-evasion_MNAR!N80</f>
        <v>0.14000000000000001</v>
      </c>
    </row>
    <row r="81" spans="1:22" x14ac:dyDescent="0.3">
      <c r="A81" t="s">
        <v>32</v>
      </c>
      <c r="B81" s="1">
        <v>20</v>
      </c>
      <c r="C81" s="1" t="s">
        <v>1388</v>
      </c>
      <c r="D81" s="1" t="s">
        <v>1389</v>
      </c>
      <c r="E81" s="1" t="s">
        <v>1390</v>
      </c>
      <c r="F81" s="1" t="s">
        <v>1391</v>
      </c>
      <c r="I81" t="s">
        <v>32</v>
      </c>
      <c r="J81" s="1">
        <v>20</v>
      </c>
      <c r="K81" s="1">
        <v>0.32500000000000001</v>
      </c>
      <c r="L81" s="1">
        <v>0.26200000000000001</v>
      </c>
      <c r="M81" s="1">
        <v>0.25800000000000001</v>
      </c>
      <c r="N81" s="1">
        <v>0.34499999999999997</v>
      </c>
      <c r="Q81" t="s">
        <v>32</v>
      </c>
      <c r="R81" s="1">
        <v>20</v>
      </c>
      <c r="S81" s="1">
        <f>baseline_MNAR!K81-evasion_MNAR!K81</f>
        <v>-9.1999999999999998E-2</v>
      </c>
      <c r="T81" s="1">
        <f>baseline_MNAR!L81-evasion_MNAR!L81</f>
        <v>-0.10400000000000001</v>
      </c>
      <c r="U81" s="1">
        <f>baseline_MNAR!M81-evasion_MNAR!M81</f>
        <v>-8.0000000000000016E-2</v>
      </c>
      <c r="V81" s="1">
        <f>baseline_MNAR!N81-evasion_MNAR!N81</f>
        <v>9.7000000000000031E-2</v>
      </c>
    </row>
    <row r="82" spans="1:22" x14ac:dyDescent="0.3">
      <c r="A82" s="3" t="s">
        <v>32</v>
      </c>
      <c r="B82" s="4">
        <v>40</v>
      </c>
      <c r="C82" s="1" t="s">
        <v>1392</v>
      </c>
      <c r="D82" s="1" t="s">
        <v>1393</v>
      </c>
      <c r="E82" s="1" t="s">
        <v>1394</v>
      </c>
      <c r="F82" s="1" t="s">
        <v>1395</v>
      </c>
      <c r="I82" s="3" t="s">
        <v>32</v>
      </c>
      <c r="J82" s="4">
        <v>40</v>
      </c>
      <c r="K82" s="1">
        <v>0.435</v>
      </c>
      <c r="L82" s="1">
        <v>0.434</v>
      </c>
      <c r="M82" s="1">
        <v>0.28299999999999997</v>
      </c>
      <c r="N82" s="1">
        <v>0.39600000000000002</v>
      </c>
      <c r="Q82" s="3" t="s">
        <v>32</v>
      </c>
      <c r="R82" s="4">
        <v>40</v>
      </c>
      <c r="S82" s="4">
        <f>baseline_MNAR!K82-evasion_MNAR!K82</f>
        <v>-0.122</v>
      </c>
      <c r="T82" s="4">
        <f>baseline_MNAR!L82-evasion_MNAR!L82</f>
        <v>-0.13100000000000001</v>
      </c>
      <c r="U82" s="4">
        <f>baseline_MNAR!M82-evasion_MNAR!M82</f>
        <v>-7.2999999999999982E-2</v>
      </c>
      <c r="V82" s="4">
        <f>baseline_MNAR!N82-evasion_MNAR!N82</f>
        <v>6.2E-2</v>
      </c>
    </row>
    <row r="83" spans="1:22" x14ac:dyDescent="0.3">
      <c r="A83" t="s">
        <v>33</v>
      </c>
      <c r="B83" s="1">
        <v>5</v>
      </c>
      <c r="C83" s="1" t="s">
        <v>830</v>
      </c>
      <c r="D83" s="1" t="s">
        <v>1396</v>
      </c>
      <c r="E83" s="1" t="s">
        <v>1397</v>
      </c>
      <c r="F83" s="1" t="s">
        <v>1398</v>
      </c>
      <c r="I83" t="s">
        <v>33</v>
      </c>
      <c r="J83" s="1">
        <v>5</v>
      </c>
      <c r="K83" s="1">
        <v>0.26200000000000001</v>
      </c>
      <c r="L83" s="1">
        <v>0.23799999999999999</v>
      </c>
      <c r="M83" s="1">
        <v>0.27200000000000002</v>
      </c>
      <c r="N83" s="1">
        <v>0.40699999999999997</v>
      </c>
      <c r="Q83" t="s">
        <v>33</v>
      </c>
      <c r="R83" s="1">
        <v>5</v>
      </c>
      <c r="S83" s="1">
        <f>baseline_MNAR!K83-evasion_MNAR!K83</f>
        <v>-6.8000000000000005E-2</v>
      </c>
      <c r="T83" s="1">
        <f>baseline_MNAR!L83-evasion_MNAR!L83</f>
        <v>-3.999999999999998E-2</v>
      </c>
      <c r="U83" s="1">
        <f>baseline_MNAR!M83-evasion_MNAR!M83</f>
        <v>-3.3000000000000029E-2</v>
      </c>
      <c r="V83" s="1">
        <f>baseline_MNAR!N83-evasion_MNAR!N83</f>
        <v>6.6000000000000003E-2</v>
      </c>
    </row>
    <row r="84" spans="1:22" x14ac:dyDescent="0.3">
      <c r="A84" t="s">
        <v>33</v>
      </c>
      <c r="B84" s="1">
        <v>20</v>
      </c>
      <c r="C84" s="1" t="s">
        <v>1399</v>
      </c>
      <c r="D84" s="1" t="s">
        <v>1400</v>
      </c>
      <c r="E84" s="1" t="s">
        <v>1401</v>
      </c>
      <c r="F84" s="1" t="s">
        <v>1402</v>
      </c>
      <c r="I84" t="s">
        <v>33</v>
      </c>
      <c r="J84" s="1">
        <v>20</v>
      </c>
      <c r="K84" s="1">
        <v>0.33100000000000002</v>
      </c>
      <c r="L84" s="1">
        <v>0.25</v>
      </c>
      <c r="M84" s="1">
        <v>0.246</v>
      </c>
      <c r="N84" s="1">
        <v>0.432</v>
      </c>
      <c r="Q84" t="s">
        <v>33</v>
      </c>
      <c r="R84" s="1">
        <v>20</v>
      </c>
      <c r="S84" s="1">
        <f>baseline_MNAR!K84-evasion_MNAR!K84</f>
        <v>-6.2E-2</v>
      </c>
      <c r="T84" s="1">
        <f>baseline_MNAR!L84-evasion_MNAR!L84</f>
        <v>-3.9000000000000007E-2</v>
      </c>
      <c r="U84" s="1">
        <f>baseline_MNAR!M84-evasion_MNAR!M84</f>
        <v>-0.03</v>
      </c>
      <c r="V84" s="1">
        <f>baseline_MNAR!N84-evasion_MNAR!N84</f>
        <v>9.4000000000000028E-2</v>
      </c>
    </row>
    <row r="85" spans="1:22" x14ac:dyDescent="0.3">
      <c r="A85" s="3" t="s">
        <v>33</v>
      </c>
      <c r="B85" s="4">
        <v>40</v>
      </c>
      <c r="C85" s="1" t="s">
        <v>1403</v>
      </c>
      <c r="D85" s="1" t="s">
        <v>1404</v>
      </c>
      <c r="E85" s="1" t="s">
        <v>1405</v>
      </c>
      <c r="F85" s="1" t="s">
        <v>1406</v>
      </c>
      <c r="I85" s="3" t="s">
        <v>33</v>
      </c>
      <c r="J85" s="4">
        <v>40</v>
      </c>
      <c r="K85" s="1">
        <v>0.34399999999999997</v>
      </c>
      <c r="L85" s="1">
        <v>0.32200000000000001</v>
      </c>
      <c r="M85" s="1">
        <v>0.218</v>
      </c>
      <c r="N85" s="1">
        <v>0.60499999999999998</v>
      </c>
      <c r="Q85" s="3" t="s">
        <v>33</v>
      </c>
      <c r="R85" s="4">
        <v>40</v>
      </c>
      <c r="S85" s="4">
        <f>baseline_MNAR!K85-evasion_MNAR!K85</f>
        <v>-2.9999999999999971E-2</v>
      </c>
      <c r="T85" s="4">
        <f>baseline_MNAR!L85-evasion_MNAR!L85</f>
        <v>-2.8000000000000025E-2</v>
      </c>
      <c r="U85" s="4">
        <f>baseline_MNAR!M85-evasion_MNAR!M85</f>
        <v>-1.6999999999999987E-2</v>
      </c>
      <c r="V85" s="4">
        <f>baseline_MNAR!N85-evasion_MNAR!N85</f>
        <v>3.5000000000000031E-2</v>
      </c>
    </row>
    <row r="86" spans="1:22" x14ac:dyDescent="0.3">
      <c r="A86" t="s">
        <v>34</v>
      </c>
      <c r="B86" s="1">
        <v>5</v>
      </c>
      <c r="C86" s="1" t="s">
        <v>1407</v>
      </c>
      <c r="D86" s="1" t="s">
        <v>1408</v>
      </c>
      <c r="E86" s="1" t="s">
        <v>1409</v>
      </c>
      <c r="F86" s="1" t="s">
        <v>1410</v>
      </c>
      <c r="I86" t="s">
        <v>34</v>
      </c>
      <c r="J86" s="1">
        <v>5</v>
      </c>
      <c r="K86" s="1">
        <v>0.32300000000000001</v>
      </c>
      <c r="L86" s="1">
        <v>0.60299999999999998</v>
      </c>
      <c r="M86" s="1">
        <v>0.29899999999999999</v>
      </c>
      <c r="N86" s="1">
        <v>0.435</v>
      </c>
      <c r="Q86" t="s">
        <v>34</v>
      </c>
      <c r="R86" s="1">
        <v>5</v>
      </c>
      <c r="S86" s="1">
        <f>baseline_MNAR!K86-evasion_MNAR!K86</f>
        <v>-0.223</v>
      </c>
      <c r="T86" s="1">
        <f>baseline_MNAR!L86-evasion_MNAR!L86</f>
        <v>-0.53299999999999992</v>
      </c>
      <c r="U86" s="1">
        <f>baseline_MNAR!M86-evasion_MNAR!M86</f>
        <v>-0.186</v>
      </c>
      <c r="V86" s="1">
        <f>baseline_MNAR!N86-evasion_MNAR!N86</f>
        <v>1.6000000000000014E-2</v>
      </c>
    </row>
    <row r="87" spans="1:22" x14ac:dyDescent="0.3">
      <c r="A87" t="s">
        <v>34</v>
      </c>
      <c r="B87" s="1">
        <v>20</v>
      </c>
      <c r="C87" s="1" t="s">
        <v>1411</v>
      </c>
      <c r="D87" s="1" t="s">
        <v>1412</v>
      </c>
      <c r="E87" s="1" t="s">
        <v>1413</v>
      </c>
      <c r="F87" s="1" t="s">
        <v>1414</v>
      </c>
      <c r="I87" t="s">
        <v>34</v>
      </c>
      <c r="J87" s="1">
        <v>20</v>
      </c>
      <c r="K87" s="1">
        <v>0.33800000000000002</v>
      </c>
      <c r="L87" s="1">
        <v>0.69099999999999995</v>
      </c>
      <c r="M87" s="1">
        <v>0.26</v>
      </c>
      <c r="N87" s="1">
        <v>0.45500000000000002</v>
      </c>
      <c r="Q87" t="s">
        <v>34</v>
      </c>
      <c r="R87" s="1">
        <v>20</v>
      </c>
      <c r="S87" s="1">
        <f>baseline_MNAR!K87-evasion_MNAR!K87</f>
        <v>-0.22600000000000003</v>
      </c>
      <c r="T87" s="1">
        <f>baseline_MNAR!L87-evasion_MNAR!L87</f>
        <v>-0.60499999999999998</v>
      </c>
      <c r="U87" s="1">
        <f>baseline_MNAR!M87-evasion_MNAR!M87</f>
        <v>-0.159</v>
      </c>
      <c r="V87" s="1">
        <f>baseline_MNAR!N87-evasion_MNAR!N87</f>
        <v>-1.8000000000000016E-2</v>
      </c>
    </row>
    <row r="88" spans="1:22" x14ac:dyDescent="0.3">
      <c r="A88" s="3" t="s">
        <v>34</v>
      </c>
      <c r="B88" s="4">
        <v>40</v>
      </c>
      <c r="C88" s="1" t="s">
        <v>1415</v>
      </c>
      <c r="D88" s="1" t="s">
        <v>1416</v>
      </c>
      <c r="E88" s="1" t="s">
        <v>1417</v>
      </c>
      <c r="F88" s="1" t="s">
        <v>1418</v>
      </c>
      <c r="I88" s="3" t="s">
        <v>34</v>
      </c>
      <c r="J88" s="4">
        <v>40</v>
      </c>
      <c r="K88" s="1">
        <v>0.61099999999999999</v>
      </c>
      <c r="L88" s="1">
        <v>1.5640000000000001</v>
      </c>
      <c r="M88" s="1">
        <v>0.36599999999999999</v>
      </c>
      <c r="N88" s="1">
        <v>0.68200000000000005</v>
      </c>
      <c r="Q88" s="3" t="s">
        <v>34</v>
      </c>
      <c r="R88" s="4">
        <v>40</v>
      </c>
      <c r="S88" s="4">
        <f>baseline_MNAR!K88-evasion_MNAR!K88</f>
        <v>-0.47899999999999998</v>
      </c>
      <c r="T88" s="4">
        <f>baseline_MNAR!L88-evasion_MNAR!L88</f>
        <v>-1.4239999999999999</v>
      </c>
      <c r="U88" s="4">
        <f>baseline_MNAR!M88-evasion_MNAR!M88</f>
        <v>-0.27800000000000002</v>
      </c>
      <c r="V88" s="4">
        <f>baseline_MNAR!N88-evasion_MNAR!N88</f>
        <v>-0.24700000000000005</v>
      </c>
    </row>
    <row r="89" spans="1:22" x14ac:dyDescent="0.3">
      <c r="K89" s="8">
        <f>AVERAGE(K2:K88)</f>
        <v>0.38713095238095252</v>
      </c>
      <c r="L89" s="8">
        <f>AVERAGE(L2:L88)</f>
        <v>0.37797619047619058</v>
      </c>
      <c r="M89" s="8">
        <f>AVERAGE(M2:M88)</f>
        <v>0.30046428571428557</v>
      </c>
      <c r="N89" s="8">
        <f>AVERAGE(N2:N88)</f>
        <v>0.47060714285714284</v>
      </c>
      <c r="S89" s="8">
        <f>AVERAGE(S2:S88)</f>
        <v>-4.8178571428571439E-2</v>
      </c>
      <c r="T89" s="8">
        <f>AVERAGE(T2:T88)</f>
        <v>-7.8833333333333339E-2</v>
      </c>
      <c r="U89" s="8">
        <f>AVERAGE(U2:U88)</f>
        <v>-5.3904761904761886E-2</v>
      </c>
      <c r="V89" s="8">
        <f>AVERAGE(V2:V88)</f>
        <v>4.2785714285714288E-2</v>
      </c>
    </row>
    <row r="91" spans="1:22" x14ac:dyDescent="0.3">
      <c r="I91" s="28" t="s">
        <v>1424</v>
      </c>
      <c r="J91" s="28"/>
      <c r="K91" s="28" t="s">
        <v>1425</v>
      </c>
      <c r="L91" s="28"/>
    </row>
    <row r="92" spans="1:22" x14ac:dyDescent="0.3">
      <c r="I92" s="9" t="s">
        <v>1422</v>
      </c>
      <c r="J92" s="9" t="s">
        <v>1423</v>
      </c>
      <c r="K92" s="9" t="s">
        <v>1422</v>
      </c>
      <c r="L92" s="9" t="s">
        <v>1423</v>
      </c>
    </row>
    <row r="93" spans="1:22" x14ac:dyDescent="0.3">
      <c r="H93" s="9" t="s">
        <v>2</v>
      </c>
      <c r="I93" s="10">
        <v>0.33312643678160925</v>
      </c>
      <c r="J93" s="10">
        <v>0.18558620689655173</v>
      </c>
      <c r="K93" s="10">
        <v>2.5929540229885055</v>
      </c>
      <c r="L93" s="10">
        <v>2.6154367816091963</v>
      </c>
    </row>
    <row r="94" spans="1:22" x14ac:dyDescent="0.3">
      <c r="H94" s="9" t="s">
        <v>3</v>
      </c>
      <c r="I94" s="10">
        <v>0.29509195402298838</v>
      </c>
      <c r="J94" s="10">
        <v>0.20848275862068971</v>
      </c>
      <c r="K94" s="10">
        <v>14.714954022988504</v>
      </c>
      <c r="L94" s="10">
        <v>19.431333333333335</v>
      </c>
    </row>
    <row r="95" spans="1:22" x14ac:dyDescent="0.3">
      <c r="H95" s="9" t="s">
        <v>1421</v>
      </c>
      <c r="I95" s="10">
        <v>0.24295402298850574</v>
      </c>
      <c r="J95" s="10">
        <v>0.24744827586206894</v>
      </c>
      <c r="K95" s="10">
        <v>2.4611724137931037</v>
      </c>
      <c r="L95" s="10">
        <v>2.6199540229885065</v>
      </c>
    </row>
    <row r="96" spans="1:22" x14ac:dyDescent="0.3">
      <c r="H96" s="9" t="s">
        <v>5</v>
      </c>
      <c r="I96" s="10">
        <v>0.51105747126436785</v>
      </c>
      <c r="J96" s="10">
        <v>0.421264367816092</v>
      </c>
      <c r="K96" s="10">
        <v>2.6771379310344821</v>
      </c>
      <c r="L96" s="10">
        <v>2.8026896551724141</v>
      </c>
    </row>
    <row r="98" spans="9:9" x14ac:dyDescent="0.3">
      <c r="I98" t="s">
        <v>1426</v>
      </c>
    </row>
  </sheetData>
  <mergeCells count="2">
    <mergeCell ref="I91:J91"/>
    <mergeCell ref="K91:L91"/>
  </mergeCells>
  <conditionalFormatting sqref="S2:V88">
    <cfRule type="cellIs" dxfId="2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9D0-6C64-4B78-B163-1D27D8E8EB6E}">
  <dimension ref="A1:AB89"/>
  <sheetViews>
    <sheetView topLeftCell="H69" workbookViewId="0">
      <selection activeCell="L7" sqref="L7"/>
    </sheetView>
  </sheetViews>
  <sheetFormatPr defaultRowHeight="14.4" x14ac:dyDescent="0.3"/>
  <cols>
    <col min="1" max="1" width="20.21875" bestFit="1" customWidth="1"/>
    <col min="2" max="2" width="11.5546875" bestFit="1" customWidth="1"/>
    <col min="3" max="3" width="14.109375" bestFit="1" customWidth="1"/>
    <col min="4" max="4" width="9" customWidth="1"/>
    <col min="5" max="5" width="13.109375" bestFit="1" customWidth="1"/>
    <col min="6" max="6" width="12" bestFit="1" customWidth="1"/>
    <col min="9" max="9" width="20.21875" bestFit="1" customWidth="1"/>
    <col min="10" max="10" width="11.5546875" bestFit="1" customWidth="1"/>
    <col min="11" max="11" width="7.33203125" bestFit="1" customWidth="1"/>
    <col min="12" max="12" width="6.88671875" bestFit="1" customWidth="1"/>
    <col min="13" max="13" width="12" bestFit="1" customWidth="1"/>
    <col min="14" max="14" width="5.88671875" bestFit="1" customWidth="1"/>
    <col min="17" max="17" width="20.21875" bestFit="1" customWidth="1"/>
    <col min="18" max="18" width="11.5546875" bestFit="1" customWidth="1"/>
  </cols>
  <sheetData>
    <row r="1" spans="1:28" x14ac:dyDescent="0.3">
      <c r="A1" s="2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Z1" s="5" t="s">
        <v>1419</v>
      </c>
    </row>
    <row r="2" spans="1:28" x14ac:dyDescent="0.3">
      <c r="A2" t="s">
        <v>6</v>
      </c>
      <c r="B2" s="1">
        <v>5</v>
      </c>
      <c r="C2" s="1" t="s">
        <v>1427</v>
      </c>
      <c r="D2" s="1" t="s">
        <v>1427</v>
      </c>
      <c r="E2" s="1" t="s">
        <v>1428</v>
      </c>
      <c r="F2" s="1" t="s">
        <v>1429</v>
      </c>
      <c r="I2" t="s">
        <v>6</v>
      </c>
      <c r="J2" s="1">
        <v>5</v>
      </c>
      <c r="K2" s="1">
        <v>0.33300000000000002</v>
      </c>
      <c r="L2" s="1">
        <v>0.33300000000000002</v>
      </c>
      <c r="M2" s="1">
        <v>0.3</v>
      </c>
      <c r="N2" s="1">
        <v>0.39900000000000002</v>
      </c>
      <c r="Q2" t="s">
        <v>6</v>
      </c>
      <c r="R2" s="1">
        <v>5</v>
      </c>
      <c r="S2" s="11">
        <f>baseline_MAR!K2-poison_MAR!K2</f>
        <v>-3.3000000000000029E-2</v>
      </c>
      <c r="T2" s="11">
        <f>baseline_MAR!L2-poison_MAR!L2</f>
        <v>-6.6000000000000003E-2</v>
      </c>
      <c r="U2" s="11">
        <f>baseline_MAR!M2-poison_MAR!M2</f>
        <v>0</v>
      </c>
      <c r="V2" s="11">
        <f>baseline_MAR!N2-poison_MAR!N2</f>
        <v>3.3999999999999975E-2</v>
      </c>
      <c r="X2" s="1" t="s">
        <v>2</v>
      </c>
      <c r="Y2" s="1">
        <v>54</v>
      </c>
      <c r="Z2" s="6">
        <f>Y2/(29*3)</f>
        <v>0.62068965517241381</v>
      </c>
    </row>
    <row r="3" spans="1:28" x14ac:dyDescent="0.3">
      <c r="A3" t="s">
        <v>6</v>
      </c>
      <c r="B3" s="1">
        <v>20</v>
      </c>
      <c r="C3" s="1" t="s">
        <v>1430</v>
      </c>
      <c r="D3" s="1" t="s">
        <v>1431</v>
      </c>
      <c r="E3" s="1" t="s">
        <v>1432</v>
      </c>
      <c r="F3" s="1" t="s">
        <v>1433</v>
      </c>
      <c r="I3" t="s">
        <v>6</v>
      </c>
      <c r="J3" s="1">
        <v>20</v>
      </c>
      <c r="K3" s="1">
        <v>0.39900000000000002</v>
      </c>
      <c r="L3" s="1">
        <v>0.42599999999999999</v>
      </c>
      <c r="M3" s="1">
        <v>0.32100000000000001</v>
      </c>
      <c r="N3" s="1">
        <v>0.45400000000000001</v>
      </c>
      <c r="Q3" t="s">
        <v>6</v>
      </c>
      <c r="R3" s="1">
        <v>20</v>
      </c>
      <c r="S3" s="11">
        <f>baseline_MAR!K3-poison_MAR!K3</f>
        <v>-5.8999999999999997E-2</v>
      </c>
      <c r="T3" s="11">
        <f>baseline_MAR!L3-poison_MAR!L3</f>
        <v>-0.13300000000000001</v>
      </c>
      <c r="U3" s="11">
        <f>baseline_MAR!M3-poison_MAR!M3</f>
        <v>0.11899999999999999</v>
      </c>
      <c r="V3" s="11">
        <f>baseline_MAR!N3-poison_MAR!N3</f>
        <v>2.5999999999999968E-2</v>
      </c>
      <c r="X3" s="1" t="s">
        <v>3</v>
      </c>
      <c r="Y3" s="1">
        <v>42</v>
      </c>
      <c r="Z3" s="6">
        <f t="shared" ref="Z3:Z5" si="0">Y3/(29*3)</f>
        <v>0.48275862068965519</v>
      </c>
      <c r="AB3">
        <f>SUM(Y2:Y5)</f>
        <v>208</v>
      </c>
    </row>
    <row r="4" spans="1:28" x14ac:dyDescent="0.3">
      <c r="A4" s="3" t="s">
        <v>6</v>
      </c>
      <c r="B4" s="4">
        <v>40</v>
      </c>
      <c r="C4" s="1" t="s">
        <v>1434</v>
      </c>
      <c r="D4" s="1" t="s">
        <v>1435</v>
      </c>
      <c r="E4" s="1" t="s">
        <v>1436</v>
      </c>
      <c r="F4" s="1" t="s">
        <v>1437</v>
      </c>
      <c r="I4" s="3" t="s">
        <v>6</v>
      </c>
      <c r="J4" s="4">
        <v>40</v>
      </c>
      <c r="K4" s="1">
        <v>0.47699999999999998</v>
      </c>
      <c r="L4" s="1">
        <v>0.435</v>
      </c>
      <c r="M4" s="1">
        <v>0.51900000000000002</v>
      </c>
      <c r="N4" s="1">
        <v>0.53700000000000003</v>
      </c>
      <c r="Q4" s="3" t="s">
        <v>6</v>
      </c>
      <c r="R4" s="4">
        <v>40</v>
      </c>
      <c r="S4" s="11">
        <f>baseline_MAR!K4-poison_MAR!K4</f>
        <v>-3.0000000000000027E-3</v>
      </c>
      <c r="T4" s="11">
        <f>baseline_MAR!L4-poison_MAR!L4</f>
        <v>-1.7000000000000015E-2</v>
      </c>
      <c r="U4" s="11">
        <f>baseline_MAR!M4-poison_MAR!M4</f>
        <v>-3.1000000000000028E-2</v>
      </c>
      <c r="V4" s="11">
        <f>baseline_MAR!N4-poison_MAR!N4</f>
        <v>-2.8000000000000025E-2</v>
      </c>
      <c r="X4" s="1" t="s">
        <v>1420</v>
      </c>
      <c r="Y4" s="1">
        <v>59</v>
      </c>
      <c r="Z4" s="6">
        <f t="shared" si="0"/>
        <v>0.67816091954022983</v>
      </c>
      <c r="AB4" s="7">
        <f>AB3/(3*29*4)</f>
        <v>0.5977011494252874</v>
      </c>
    </row>
    <row r="5" spans="1:28" x14ac:dyDescent="0.3">
      <c r="A5" t="s">
        <v>7</v>
      </c>
      <c r="B5" s="1">
        <v>5</v>
      </c>
      <c r="C5" s="1" t="s">
        <v>1438</v>
      </c>
      <c r="D5" s="1" t="s">
        <v>1439</v>
      </c>
      <c r="E5" s="1" t="s">
        <v>1440</v>
      </c>
      <c r="F5" s="1" t="s">
        <v>1441</v>
      </c>
      <c r="I5" t="s">
        <v>7</v>
      </c>
      <c r="J5" s="1">
        <v>5</v>
      </c>
      <c r="K5" s="1">
        <v>0.32100000000000001</v>
      </c>
      <c r="L5" s="1">
        <v>0.11700000000000001</v>
      </c>
      <c r="M5" s="1">
        <v>0.193</v>
      </c>
      <c r="N5" s="1">
        <v>0.502</v>
      </c>
      <c r="Q5" t="s">
        <v>7</v>
      </c>
      <c r="R5" s="1">
        <v>5</v>
      </c>
      <c r="S5" s="11">
        <f>baseline_MAR!K5-poison_MAR!K5</f>
        <v>4.0000000000000036E-3</v>
      </c>
      <c r="T5" s="11">
        <f>baseline_MAR!L5-poison_MAR!L5</f>
        <v>8.699999999999998E-2</v>
      </c>
      <c r="U5" s="11">
        <f>baseline_MAR!M5-poison_MAR!M5</f>
        <v>5.6999999999999995E-2</v>
      </c>
      <c r="V5" s="11">
        <f>baseline_MAR!N5-poison_MAR!N5</f>
        <v>0.11699999999999999</v>
      </c>
      <c r="X5" s="1" t="s">
        <v>5</v>
      </c>
      <c r="Y5" s="1">
        <v>53</v>
      </c>
      <c r="Z5" s="6">
        <f t="shared" si="0"/>
        <v>0.60919540229885061</v>
      </c>
    </row>
    <row r="6" spans="1:28" x14ac:dyDescent="0.3">
      <c r="A6" t="s">
        <v>7</v>
      </c>
      <c r="B6" s="1">
        <v>20</v>
      </c>
      <c r="C6" s="1" t="s">
        <v>1442</v>
      </c>
      <c r="D6" s="1" t="s">
        <v>1443</v>
      </c>
      <c r="E6" s="1" t="s">
        <v>1444</v>
      </c>
      <c r="F6" s="1" t="s">
        <v>1445</v>
      </c>
      <c r="I6" t="s">
        <v>7</v>
      </c>
      <c r="J6" s="1">
        <v>20</v>
      </c>
      <c r="K6" s="1">
        <v>0.28399999999999997</v>
      </c>
      <c r="L6" s="1">
        <v>0.36399999999999999</v>
      </c>
      <c r="M6" s="1">
        <v>0.30599999999999999</v>
      </c>
      <c r="N6" s="1">
        <v>0.47199999999999998</v>
      </c>
      <c r="Q6" t="s">
        <v>7</v>
      </c>
      <c r="R6" s="1">
        <v>20</v>
      </c>
      <c r="S6" s="11">
        <f>baseline_MAR!K6-poison_MAR!K6</f>
        <v>2.0000000000000018E-3</v>
      </c>
      <c r="T6" s="11">
        <f>baseline_MAR!L6-poison_MAR!L6</f>
        <v>-2.3999999999999966E-2</v>
      </c>
      <c r="U6" s="11">
        <f>baseline_MAR!M6-poison_MAR!M6</f>
        <v>6.4000000000000001E-2</v>
      </c>
      <c r="V6" s="11">
        <f>baseline_MAR!N6-poison_MAR!N6</f>
        <v>5.2000000000000046E-2</v>
      </c>
    </row>
    <row r="7" spans="1:28" x14ac:dyDescent="0.3">
      <c r="A7" s="3" t="s">
        <v>7</v>
      </c>
      <c r="B7" s="4">
        <v>40</v>
      </c>
      <c r="C7" s="1" t="s">
        <v>1446</v>
      </c>
      <c r="D7" s="1" t="s">
        <v>1447</v>
      </c>
      <c r="E7" s="1" t="s">
        <v>1448</v>
      </c>
      <c r="F7" s="1" t="s">
        <v>1449</v>
      </c>
      <c r="I7" s="3" t="s">
        <v>7</v>
      </c>
      <c r="J7" s="4">
        <v>40</v>
      </c>
      <c r="K7" s="1">
        <v>0.30599999999999999</v>
      </c>
      <c r="L7" s="11"/>
      <c r="M7" s="1">
        <v>0.40699999999999997</v>
      </c>
      <c r="N7" s="1">
        <v>0.46600000000000003</v>
      </c>
      <c r="Q7" s="3" t="s">
        <v>7</v>
      </c>
      <c r="R7" s="4">
        <v>40</v>
      </c>
      <c r="S7" s="11">
        <f>baseline_MAR!K7-poison_MAR!K7</f>
        <v>-2.4999999999999967E-2</v>
      </c>
      <c r="T7" s="11">
        <f>baseline_MAR!L7-poison_MAR!L7</f>
        <v>0.35199999999999998</v>
      </c>
      <c r="U7" s="11">
        <f>baseline_MAR!M7-poison_MAR!M7</f>
        <v>-3.4999999999999976E-2</v>
      </c>
      <c r="V7" s="11">
        <f>baseline_MAR!N7-poison_MAR!N7</f>
        <v>3.2999999999999974E-2</v>
      </c>
      <c r="X7" s="19" t="s">
        <v>1</v>
      </c>
      <c r="Y7" s="19" t="s">
        <v>2</v>
      </c>
      <c r="Z7" s="19" t="s">
        <v>3</v>
      </c>
      <c r="AA7" s="19" t="s">
        <v>2093</v>
      </c>
      <c r="AB7" s="19" t="s">
        <v>5</v>
      </c>
    </row>
    <row r="8" spans="1:28" x14ac:dyDescent="0.3">
      <c r="A8" t="s">
        <v>8</v>
      </c>
      <c r="B8" s="1">
        <v>5</v>
      </c>
      <c r="C8" s="1" t="s">
        <v>1450</v>
      </c>
      <c r="D8" s="1" t="s">
        <v>1451</v>
      </c>
      <c r="E8" s="1" t="s">
        <v>1452</v>
      </c>
      <c r="F8" s="1" t="s">
        <v>1453</v>
      </c>
      <c r="I8" t="s">
        <v>8</v>
      </c>
      <c r="J8" s="1">
        <v>5</v>
      </c>
      <c r="K8" s="1">
        <v>0.2</v>
      </c>
      <c r="L8" s="1">
        <v>0.16</v>
      </c>
      <c r="M8" s="1">
        <v>0.20799999999999999</v>
      </c>
      <c r="N8" s="1">
        <v>0.54</v>
      </c>
      <c r="Q8" t="s">
        <v>8</v>
      </c>
      <c r="R8" s="1">
        <v>5</v>
      </c>
      <c r="S8" s="11">
        <f>baseline_MAR!K8-poison_MAR!K8</f>
        <v>1.6999999999999987E-2</v>
      </c>
      <c r="T8" s="11">
        <f>baseline_MAR!L8-poison_MAR!L8</f>
        <v>-3.6000000000000004E-2</v>
      </c>
      <c r="U8" s="11">
        <f>baseline_MAR!M8-poison_MAR!M8</f>
        <v>3.0000000000000027E-3</v>
      </c>
      <c r="V8" s="11">
        <f>baseline_MAR!N8-poison_MAR!N8</f>
        <v>-8.500000000000002E-2</v>
      </c>
      <c r="X8" s="18">
        <v>5</v>
      </c>
      <c r="Y8" s="1">
        <f>AVERAGE(K2,K5,K8,K11,K14,K17,K20,K23,K26,K29,K32,K35,K38,K41,K44,K47,K50,K53,K56,K62,K65,K68,K71,K74,K77,K80,K86,K83)</f>
        <v>0.16260714285714292</v>
      </c>
      <c r="Z8" s="1">
        <f>AVERAGE(L2,L5,L8,L11,L14,L17,L20,L23,L26,L29,L32,L35,L38,L41,L44,L47,L50,L53,L56,L62,L65,L68,L71,L74,L77,L80,L86,L83)</f>
        <v>1.031857142857143</v>
      </c>
      <c r="AA8" s="1">
        <f>AVERAGE(M2,M5,M8,M11,M14,M17,M20,M23,M26,M29,M32,M35,M38,M41,M44,M47,M50,M53,M56,M62,M65,M68,M71,M74,M77,M80,M86,M83)</f>
        <v>0.21257142857142849</v>
      </c>
      <c r="AB8" s="1">
        <f>AVERAGE(N2,N5,N8,N11,N14,N17,N20,N23,N26,N29,N32,N35,N38,N41,N44,N47,N50,N53,N56,N62,N65,N68,N71,N74,N77,N80,N86,N83)</f>
        <v>0.40275000000000011</v>
      </c>
    </row>
    <row r="9" spans="1:28" x14ac:dyDescent="0.3">
      <c r="A9" t="s">
        <v>8</v>
      </c>
      <c r="B9" s="1">
        <v>20</v>
      </c>
      <c r="C9" s="1" t="s">
        <v>1454</v>
      </c>
      <c r="D9" s="1" t="s">
        <v>1455</v>
      </c>
      <c r="E9" s="1" t="s">
        <v>1456</v>
      </c>
      <c r="F9" s="1" t="s">
        <v>1457</v>
      </c>
      <c r="I9" t="s">
        <v>8</v>
      </c>
      <c r="J9" s="1">
        <v>20</v>
      </c>
      <c r="K9" s="1">
        <v>0.23599999999999999</v>
      </c>
      <c r="L9" s="1">
        <v>0.17299999999999999</v>
      </c>
      <c r="M9" s="1">
        <v>0.24199999999999999</v>
      </c>
      <c r="N9" s="1">
        <v>0.53400000000000003</v>
      </c>
      <c r="Q9" t="s">
        <v>8</v>
      </c>
      <c r="R9" s="1">
        <v>20</v>
      </c>
      <c r="S9" s="11">
        <f>baseline_MAR!K9-poison_MAR!K9</f>
        <v>2.0000000000000018E-3</v>
      </c>
      <c r="T9" s="11">
        <f>baseline_MAR!L9-poison_MAR!L9</f>
        <v>2.200000000000002E-2</v>
      </c>
      <c r="U9" s="11">
        <f>baseline_MAR!M9-poison_MAR!M9</f>
        <v>1.0000000000000009E-3</v>
      </c>
      <c r="V9" s="11">
        <f>baseline_MAR!N9-poison_MAR!N9</f>
        <v>-2.4000000000000021E-2</v>
      </c>
      <c r="X9" s="18">
        <v>20</v>
      </c>
      <c r="Y9" s="1">
        <f t="shared" ref="Y9:AB10" si="1">AVERAGE(K3,K6,K9,K12,K15,K18,K21,K24,K27,K30,K33,K36,K39,K42,K45,K48,K51,K54,K57,K63,K66,K69,K72,K75,K78,K81,K87,K84)</f>
        <v>0.18860714285714281</v>
      </c>
      <c r="Z9" s="1">
        <f t="shared" si="1"/>
        <v>0.19382142857142853</v>
      </c>
      <c r="AA9" s="1">
        <f t="shared" si="1"/>
        <v>0.24524999999999994</v>
      </c>
      <c r="AB9" s="1">
        <f t="shared" si="1"/>
        <v>0.40350000000000003</v>
      </c>
    </row>
    <row r="10" spans="1:28" x14ac:dyDescent="0.3">
      <c r="A10" s="3" t="s">
        <v>8</v>
      </c>
      <c r="B10" s="4">
        <v>40</v>
      </c>
      <c r="C10" s="1" t="s">
        <v>1458</v>
      </c>
      <c r="D10" s="1" t="s">
        <v>1459</v>
      </c>
      <c r="E10" s="1" t="s">
        <v>1460</v>
      </c>
      <c r="F10" s="1" t="s">
        <v>1461</v>
      </c>
      <c r="I10" s="3" t="s">
        <v>8</v>
      </c>
      <c r="J10" s="4">
        <v>40</v>
      </c>
      <c r="K10" s="1">
        <v>0.29299999999999998</v>
      </c>
      <c r="L10" s="1">
        <v>0.307</v>
      </c>
      <c r="M10" s="1">
        <v>0.29599999999999999</v>
      </c>
      <c r="N10" s="1">
        <v>0.51500000000000001</v>
      </c>
      <c r="Q10" s="3" t="s">
        <v>8</v>
      </c>
      <c r="R10" s="4">
        <v>40</v>
      </c>
      <c r="S10" s="11">
        <f>baseline_MAR!K10-poison_MAR!K10</f>
        <v>2.0000000000000018E-3</v>
      </c>
      <c r="T10" s="11">
        <f>baseline_MAR!L10-poison_MAR!L10</f>
        <v>4.4999999999999984E-2</v>
      </c>
      <c r="U10" s="11">
        <f>baseline_MAR!M10-poison_MAR!M10</f>
        <v>-1.3000000000000012E-2</v>
      </c>
      <c r="V10" s="11">
        <f>baseline_MAR!N10-poison_MAR!N10</f>
        <v>-4.0000000000000036E-3</v>
      </c>
      <c r="X10" s="18">
        <v>40</v>
      </c>
      <c r="Y10" s="1">
        <f t="shared" si="1"/>
        <v>0.59496428571428583</v>
      </c>
      <c r="Z10" s="1">
        <f t="shared" si="1"/>
        <v>0.85988888888888892</v>
      </c>
      <c r="AA10" s="1">
        <f t="shared" si="1"/>
        <v>0.65982142857142867</v>
      </c>
      <c r="AB10" s="1">
        <f t="shared" si="1"/>
        <v>0.41349999999999998</v>
      </c>
    </row>
    <row r="11" spans="1:28" x14ac:dyDescent="0.3">
      <c r="A11" t="s">
        <v>9</v>
      </c>
      <c r="B11" s="1">
        <v>5</v>
      </c>
      <c r="C11" s="1" t="s">
        <v>1462</v>
      </c>
      <c r="D11" s="1" t="s">
        <v>1463</v>
      </c>
      <c r="E11" s="1" t="s">
        <v>1464</v>
      </c>
      <c r="F11" s="1" t="s">
        <v>208</v>
      </c>
      <c r="I11" t="s">
        <v>9</v>
      </c>
      <c r="J11" s="1">
        <v>5</v>
      </c>
      <c r="K11" s="1">
        <v>0.27</v>
      </c>
      <c r="L11" s="1">
        <v>0.254</v>
      </c>
      <c r="M11" s="1">
        <v>0.314</v>
      </c>
      <c r="N11" s="1">
        <v>0.51800000000000002</v>
      </c>
      <c r="Q11" t="s">
        <v>9</v>
      </c>
      <c r="R11" s="1">
        <v>5</v>
      </c>
      <c r="S11" s="11">
        <f>baseline_MAR!K11-poison_MAR!K11</f>
        <v>3.1999999999999973E-2</v>
      </c>
      <c r="T11" s="11">
        <f>baseline_MAR!L11-poison_MAR!L11</f>
        <v>-0.11200000000000002</v>
      </c>
      <c r="U11" s="11">
        <f>baseline_MAR!M11-poison_MAR!M11</f>
        <v>1.4000000000000012E-2</v>
      </c>
      <c r="V11" s="11">
        <f>baseline_MAR!N11-poison_MAR!N11</f>
        <v>-6.5000000000000002E-2</v>
      </c>
      <c r="X11" s="18"/>
      <c r="Y11" s="1"/>
      <c r="Z11" s="1"/>
      <c r="AA11" s="20"/>
    </row>
    <row r="12" spans="1:28" x14ac:dyDescent="0.3">
      <c r="A12" t="s">
        <v>9</v>
      </c>
      <c r="B12" s="1">
        <v>20</v>
      </c>
      <c r="C12" s="1" t="s">
        <v>1465</v>
      </c>
      <c r="D12" s="1" t="s">
        <v>1466</v>
      </c>
      <c r="E12" s="1" t="s">
        <v>1467</v>
      </c>
      <c r="F12" s="1" t="s">
        <v>1468</v>
      </c>
      <c r="I12" t="s">
        <v>9</v>
      </c>
      <c r="J12" s="1">
        <v>20</v>
      </c>
      <c r="K12" s="1">
        <v>0.34799999999999998</v>
      </c>
      <c r="L12" s="1">
        <v>0.27400000000000002</v>
      </c>
      <c r="M12" s="1">
        <v>0.31900000000000001</v>
      </c>
      <c r="N12" s="1">
        <v>0.47799999999999998</v>
      </c>
      <c r="Q12" t="s">
        <v>9</v>
      </c>
      <c r="R12" s="1">
        <v>20</v>
      </c>
      <c r="S12" s="11">
        <f>baseline_MAR!K12-poison_MAR!K12</f>
        <v>1.0000000000000009E-3</v>
      </c>
      <c r="T12" s="11">
        <f>baseline_MAR!L12-poison_MAR!L12</f>
        <v>1.1999999999999955E-2</v>
      </c>
      <c r="U12" s="11">
        <f>baseline_MAR!M12-poison_MAR!M12</f>
        <v>3.1999999999999973E-2</v>
      </c>
      <c r="V12" s="11">
        <f>baseline_MAR!N12-poison_MAR!N12</f>
        <v>-2.0999999999999963E-2</v>
      </c>
      <c r="X12" s="18"/>
      <c r="Y12" s="1"/>
      <c r="Z12" s="1"/>
      <c r="AA12" s="20"/>
    </row>
    <row r="13" spans="1:28" x14ac:dyDescent="0.3">
      <c r="A13" s="3" t="s">
        <v>9</v>
      </c>
      <c r="B13" s="4">
        <v>40</v>
      </c>
      <c r="C13" s="1" t="s">
        <v>1469</v>
      </c>
      <c r="D13" s="1" t="s">
        <v>1470</v>
      </c>
      <c r="E13" s="1" t="s">
        <v>1471</v>
      </c>
      <c r="F13" s="1" t="s">
        <v>1472</v>
      </c>
      <c r="I13" s="3" t="s">
        <v>9</v>
      </c>
      <c r="J13" s="4">
        <v>40</v>
      </c>
      <c r="K13" s="1">
        <v>0.34499999999999997</v>
      </c>
      <c r="L13" s="1">
        <v>0.372</v>
      </c>
      <c r="M13" s="1">
        <v>0.442</v>
      </c>
      <c r="N13" s="1">
        <v>0.46200000000000002</v>
      </c>
      <c r="Q13" s="3" t="s">
        <v>9</v>
      </c>
      <c r="R13" s="4">
        <v>40</v>
      </c>
      <c r="S13" s="11">
        <f>baseline_MAR!K13-poison_MAR!K13</f>
        <v>-4.9999999999999489E-3</v>
      </c>
      <c r="T13" s="11">
        <f>baseline_MAR!L13-poison_MAR!L13</f>
        <v>-1.5000000000000013E-2</v>
      </c>
      <c r="U13" s="11">
        <f>baseline_MAR!M13-poison_MAR!M13</f>
        <v>-6.0000000000000053E-3</v>
      </c>
      <c r="V13" s="11">
        <f>baseline_MAR!N13-poison_MAR!N13</f>
        <v>3.7999999999999978E-2</v>
      </c>
      <c r="X13" s="18">
        <f>AVERAGE(K2:N88)</f>
        <v>0.43781268011527374</v>
      </c>
      <c r="Y13" s="1"/>
      <c r="Z13" s="1"/>
      <c r="AA13" s="20"/>
    </row>
    <row r="14" spans="1:28" x14ac:dyDescent="0.3">
      <c r="A14" t="s">
        <v>10</v>
      </c>
      <c r="B14" s="1">
        <v>5</v>
      </c>
      <c r="C14" s="1" t="s">
        <v>1473</v>
      </c>
      <c r="D14" s="1" t="s">
        <v>1474</v>
      </c>
      <c r="E14" s="1" t="s">
        <v>1475</v>
      </c>
      <c r="F14" s="1" t="s">
        <v>1476</v>
      </c>
      <c r="I14" t="s">
        <v>10</v>
      </c>
      <c r="J14" s="1">
        <v>5</v>
      </c>
      <c r="K14" s="1">
        <v>0.16400000000000001</v>
      </c>
      <c r="L14" s="1">
        <v>0.186</v>
      </c>
      <c r="M14" s="1">
        <v>0.20200000000000001</v>
      </c>
      <c r="N14" s="1">
        <v>0.39700000000000002</v>
      </c>
      <c r="Q14" t="s">
        <v>10</v>
      </c>
      <c r="R14" s="1">
        <v>5</v>
      </c>
      <c r="S14" s="11">
        <f>baseline_MAR!K14-poison_MAR!K14</f>
        <v>-7.0000000000000062E-3</v>
      </c>
      <c r="T14" s="11">
        <f>baseline_MAR!L14-poison_MAR!L14</f>
        <v>0</v>
      </c>
      <c r="U14" s="11">
        <f>baseline_MAR!M14-poison_MAR!M14</f>
        <v>1.4999999999999986E-2</v>
      </c>
      <c r="V14" s="11">
        <f>baseline_MAR!N14-poison_MAR!N14</f>
        <v>2.4999999999999967E-2</v>
      </c>
      <c r="X14" s="18"/>
      <c r="Y14" s="1"/>
      <c r="Z14" s="1"/>
      <c r="AA14" s="20"/>
    </row>
    <row r="15" spans="1:28" x14ac:dyDescent="0.3">
      <c r="A15" t="s">
        <v>10</v>
      </c>
      <c r="B15" s="1">
        <v>20</v>
      </c>
      <c r="C15" s="1" t="s">
        <v>1477</v>
      </c>
      <c r="D15" s="1" t="s">
        <v>1478</v>
      </c>
      <c r="E15" s="1" t="s">
        <v>1479</v>
      </c>
      <c r="F15" s="1" t="s">
        <v>1480</v>
      </c>
      <c r="I15" t="s">
        <v>10</v>
      </c>
      <c r="J15" s="1">
        <v>20</v>
      </c>
      <c r="K15" s="1">
        <v>0.19400000000000001</v>
      </c>
      <c r="L15" s="1">
        <v>0.20899999999999999</v>
      </c>
      <c r="M15" s="1">
        <v>0.216</v>
      </c>
      <c r="N15" s="1">
        <v>0.495</v>
      </c>
      <c r="Q15" t="s">
        <v>10</v>
      </c>
      <c r="R15" s="1">
        <v>20</v>
      </c>
      <c r="S15" s="11">
        <f>baseline_MAR!K15-poison_MAR!K15</f>
        <v>2.0000000000000018E-3</v>
      </c>
      <c r="T15" s="11">
        <f>baseline_MAR!L15-poison_MAR!L15</f>
        <v>0</v>
      </c>
      <c r="U15" s="11">
        <f>baseline_MAR!M15-poison_MAR!M15</f>
        <v>5.0000000000000044E-3</v>
      </c>
      <c r="V15" s="11">
        <f>baseline_MAR!N15-poison_MAR!N15</f>
        <v>-0.13600000000000001</v>
      </c>
      <c r="X15" s="18"/>
      <c r="Y15" s="1"/>
      <c r="Z15" s="1"/>
      <c r="AA15" s="20"/>
    </row>
    <row r="16" spans="1:28" x14ac:dyDescent="0.3">
      <c r="A16" s="3" t="s">
        <v>10</v>
      </c>
      <c r="B16" s="4">
        <v>40</v>
      </c>
      <c r="C16" s="1" t="s">
        <v>1481</v>
      </c>
      <c r="D16" s="1" t="s">
        <v>1482</v>
      </c>
      <c r="E16" s="1" t="s">
        <v>1483</v>
      </c>
      <c r="F16" s="1" t="s">
        <v>1484</v>
      </c>
      <c r="I16" s="3" t="s">
        <v>10</v>
      </c>
      <c r="J16" s="4">
        <v>40</v>
      </c>
      <c r="K16" s="1">
        <v>0.20100000000000001</v>
      </c>
      <c r="L16" s="1">
        <v>0.29599999999999999</v>
      </c>
      <c r="M16" s="1">
        <v>0.255</v>
      </c>
      <c r="N16" s="1">
        <v>0.52600000000000002</v>
      </c>
      <c r="Q16" s="3" t="s">
        <v>10</v>
      </c>
      <c r="R16" s="4">
        <v>40</v>
      </c>
      <c r="S16" s="11">
        <f>baseline_MAR!K16-poison_MAR!K16</f>
        <v>1.4999999999999986E-2</v>
      </c>
      <c r="T16" s="11">
        <f>baseline_MAR!L16-poison_MAR!L16</f>
        <v>-1.5999999999999959E-2</v>
      </c>
      <c r="U16" s="11">
        <f>baseline_MAR!M16-poison_MAR!M16</f>
        <v>-2.7999999999999997E-2</v>
      </c>
      <c r="V16" s="11">
        <f>baseline_MAR!N16-poison_MAR!N16</f>
        <v>3.400000000000003E-2</v>
      </c>
      <c r="X16" s="18"/>
      <c r="Y16" s="1"/>
      <c r="Z16" s="1"/>
      <c r="AA16" s="20"/>
    </row>
    <row r="17" spans="1:27" x14ac:dyDescent="0.3">
      <c r="A17" t="s">
        <v>11</v>
      </c>
      <c r="B17" s="1">
        <v>5</v>
      </c>
      <c r="C17" s="1" t="s">
        <v>1485</v>
      </c>
      <c r="D17" s="1" t="s">
        <v>1486</v>
      </c>
      <c r="E17" s="1" t="s">
        <v>1487</v>
      </c>
      <c r="F17" s="1" t="s">
        <v>1488</v>
      </c>
      <c r="I17" t="s">
        <v>11</v>
      </c>
      <c r="J17" s="1">
        <v>5</v>
      </c>
      <c r="K17" s="1">
        <v>5.0999999999999997E-2</v>
      </c>
      <c r="L17" s="1">
        <v>7.0999999999999994E-2</v>
      </c>
      <c r="M17" s="1">
        <v>7.8E-2</v>
      </c>
      <c r="N17" s="1">
        <v>0.33600000000000002</v>
      </c>
      <c r="Q17" t="s">
        <v>11</v>
      </c>
      <c r="R17" s="1">
        <v>5</v>
      </c>
      <c r="S17" s="11">
        <f>baseline_MAR!K17-poison_MAR!K17</f>
        <v>1.3000000000000005E-2</v>
      </c>
      <c r="T17" s="11">
        <f>baseline_MAR!L17-poison_MAR!L17</f>
        <v>-6.9999999999999923E-3</v>
      </c>
      <c r="U17" s="11">
        <f>baseline_MAR!M17-poison_MAR!M17</f>
        <v>1.4999999999999999E-2</v>
      </c>
      <c r="V17" s="11">
        <f>baseline_MAR!N17-poison_MAR!N17</f>
        <v>0.14899999999999997</v>
      </c>
      <c r="X17" s="18"/>
      <c r="Y17" s="1"/>
      <c r="Z17" s="1"/>
      <c r="AA17" s="20"/>
    </row>
    <row r="18" spans="1:27" x14ac:dyDescent="0.3">
      <c r="A18" t="s">
        <v>11</v>
      </c>
      <c r="B18" s="1">
        <v>20</v>
      </c>
      <c r="C18" s="1" t="s">
        <v>1489</v>
      </c>
      <c r="D18" s="1" t="s">
        <v>1490</v>
      </c>
      <c r="E18" s="1" t="s">
        <v>1491</v>
      </c>
      <c r="F18" s="1" t="s">
        <v>1492</v>
      </c>
      <c r="I18" t="s">
        <v>11</v>
      </c>
      <c r="J18" s="1">
        <v>20</v>
      </c>
      <c r="K18" s="1">
        <v>7.0000000000000007E-2</v>
      </c>
      <c r="L18" s="1">
        <v>0.06</v>
      </c>
      <c r="M18" s="1">
        <v>0.107</v>
      </c>
      <c r="N18" s="1">
        <v>0.29499999999999998</v>
      </c>
      <c r="Q18" t="s">
        <v>11</v>
      </c>
      <c r="R18" s="1">
        <v>20</v>
      </c>
      <c r="S18" s="11">
        <f>baseline_MAR!K18-poison_MAR!K18</f>
        <v>1.1999999999999997E-2</v>
      </c>
      <c r="T18" s="11">
        <f>baseline_MAR!L18-poison_MAR!L18</f>
        <v>-1.9999999999999948E-3</v>
      </c>
      <c r="U18" s="11">
        <f>baseline_MAR!M18-poison_MAR!M18</f>
        <v>-7.9999999999999932E-3</v>
      </c>
      <c r="V18" s="11">
        <f>baseline_MAR!N18-poison_MAR!N18</f>
        <v>0.15600000000000003</v>
      </c>
      <c r="X18" s="18"/>
      <c r="Y18" s="1"/>
      <c r="Z18" s="1"/>
      <c r="AA18" s="20"/>
    </row>
    <row r="19" spans="1:27" x14ac:dyDescent="0.3">
      <c r="A19" s="3" t="s">
        <v>11</v>
      </c>
      <c r="B19" s="4">
        <v>40</v>
      </c>
      <c r="C19" s="1" t="s">
        <v>1493</v>
      </c>
      <c r="D19" s="1" t="s">
        <v>1494</v>
      </c>
      <c r="E19" s="1" t="s">
        <v>1495</v>
      </c>
      <c r="F19" s="1" t="s">
        <v>1496</v>
      </c>
      <c r="I19" s="3" t="s">
        <v>11</v>
      </c>
      <c r="J19" s="4">
        <v>40</v>
      </c>
      <c r="K19" s="1">
        <v>9.7000000000000003E-2</v>
      </c>
      <c r="L19" s="1">
        <v>7.0000000000000007E-2</v>
      </c>
      <c r="M19" s="1">
        <v>0.123</v>
      </c>
      <c r="N19" s="1">
        <v>0.31900000000000001</v>
      </c>
      <c r="Q19" s="3" t="s">
        <v>11</v>
      </c>
      <c r="R19" s="4">
        <v>40</v>
      </c>
      <c r="S19" s="11">
        <f>baseline_MAR!K19-poison_MAR!K19</f>
        <v>1.0000000000000009E-3</v>
      </c>
      <c r="T19" s="11">
        <f>baseline_MAR!L19-poison_MAR!L19</f>
        <v>9.9999999999998701E-4</v>
      </c>
      <c r="U19" s="11">
        <f>baseline_MAR!M19-poison_MAR!M19</f>
        <v>7.0000000000000062E-3</v>
      </c>
      <c r="V19" s="11">
        <f>baseline_MAR!N19-poison_MAR!N19</f>
        <v>0.13200000000000001</v>
      </c>
    </row>
    <row r="20" spans="1:27" x14ac:dyDescent="0.3">
      <c r="A20" t="s">
        <v>12</v>
      </c>
      <c r="B20" s="1">
        <v>5</v>
      </c>
      <c r="C20" s="1" t="s">
        <v>1497</v>
      </c>
      <c r="D20" s="1" t="s">
        <v>1498</v>
      </c>
      <c r="E20" s="1" t="s">
        <v>1499</v>
      </c>
      <c r="F20" s="1" t="s">
        <v>1500</v>
      </c>
      <c r="I20" t="s">
        <v>12</v>
      </c>
      <c r="J20" s="1">
        <v>5</v>
      </c>
      <c r="K20" s="1">
        <v>0.183</v>
      </c>
      <c r="L20" s="1">
        <v>0.16500000000000001</v>
      </c>
      <c r="M20" s="1">
        <v>0.307</v>
      </c>
      <c r="N20" s="1">
        <v>0.36099999999999999</v>
      </c>
      <c r="Q20" t="s">
        <v>12</v>
      </c>
      <c r="R20" s="1">
        <v>5</v>
      </c>
      <c r="S20" s="11">
        <f>baseline_MAR!K20-poison_MAR!K20</f>
        <v>1.100000000000001E-2</v>
      </c>
      <c r="T20" s="11">
        <f>baseline_MAR!L20-poison_MAR!L20</f>
        <v>1.2999999999999984E-2</v>
      </c>
      <c r="U20" s="11">
        <f>baseline_MAR!M20-poison_MAR!M20</f>
        <v>4.2999999999999983E-2</v>
      </c>
      <c r="V20" s="11">
        <f>baseline_MAR!N20-poison_MAR!N20</f>
        <v>0.13700000000000001</v>
      </c>
    </row>
    <row r="21" spans="1:27" x14ac:dyDescent="0.3">
      <c r="A21" t="s">
        <v>12</v>
      </c>
      <c r="B21" s="1">
        <v>20</v>
      </c>
      <c r="C21" s="1" t="s">
        <v>1501</v>
      </c>
      <c r="D21" s="1" t="s">
        <v>1502</v>
      </c>
      <c r="E21" s="1" t="s">
        <v>1503</v>
      </c>
      <c r="F21" s="1" t="s">
        <v>1504</v>
      </c>
      <c r="I21" t="s">
        <v>12</v>
      </c>
      <c r="J21" s="1">
        <v>20</v>
      </c>
      <c r="K21" s="1">
        <v>0.20399999999999999</v>
      </c>
      <c r="L21" s="1">
        <v>0.18099999999999999</v>
      </c>
      <c r="M21" s="1">
        <v>0.34200000000000003</v>
      </c>
      <c r="N21" s="1">
        <v>0.44500000000000001</v>
      </c>
      <c r="Q21" t="s">
        <v>12</v>
      </c>
      <c r="R21" s="1">
        <v>20</v>
      </c>
      <c r="S21" s="11">
        <f>baseline_MAR!K21-poison_MAR!K21</f>
        <v>-6.9999999999999785E-3</v>
      </c>
      <c r="T21" s="11">
        <f>baseline_MAR!L21-poison_MAR!L21</f>
        <v>-2.0000000000000018E-3</v>
      </c>
      <c r="U21" s="11">
        <f>baseline_MAR!M21-poison_MAR!M21</f>
        <v>5.9999999999999498E-3</v>
      </c>
      <c r="V21" s="11">
        <f>baseline_MAR!N21-poison_MAR!N21</f>
        <v>-0.11199999999999999</v>
      </c>
    </row>
    <row r="22" spans="1:27" x14ac:dyDescent="0.3">
      <c r="A22" s="3" t="s">
        <v>12</v>
      </c>
      <c r="B22" s="4">
        <v>40</v>
      </c>
      <c r="C22" s="1" t="s">
        <v>1505</v>
      </c>
      <c r="D22" s="1" t="s">
        <v>1506</v>
      </c>
      <c r="E22" s="1" t="s">
        <v>1507</v>
      </c>
      <c r="F22" s="1" t="s">
        <v>1508</v>
      </c>
      <c r="I22" s="3" t="s">
        <v>12</v>
      </c>
      <c r="J22" s="4">
        <v>40</v>
      </c>
      <c r="K22" s="1">
        <v>0.22600000000000001</v>
      </c>
      <c r="L22" s="1">
        <v>0.252</v>
      </c>
      <c r="M22" s="1">
        <v>0.42499999999999999</v>
      </c>
      <c r="N22" s="1">
        <v>0.441</v>
      </c>
      <c r="Q22" s="3" t="s">
        <v>12</v>
      </c>
      <c r="R22" s="4">
        <v>40</v>
      </c>
      <c r="S22" s="11">
        <f>baseline_MAR!K22-poison_MAR!K22</f>
        <v>-8.0000000000000071E-3</v>
      </c>
      <c r="T22" s="11">
        <f>baseline_MAR!L22-poison_MAR!L22</f>
        <v>1.3000000000000012E-2</v>
      </c>
      <c r="U22" s="11">
        <f>baseline_MAR!M22-poison_MAR!M22</f>
        <v>-1.3000000000000012E-2</v>
      </c>
      <c r="V22" s="11">
        <f>baseline_MAR!N22-poison_MAR!N22</f>
        <v>6.3E-2</v>
      </c>
    </row>
    <row r="23" spans="1:27" x14ac:dyDescent="0.3">
      <c r="A23" t="s">
        <v>13</v>
      </c>
      <c r="B23" s="1">
        <v>5</v>
      </c>
      <c r="C23" s="1" t="s">
        <v>1509</v>
      </c>
      <c r="D23" s="1" t="s">
        <v>1510</v>
      </c>
      <c r="E23" s="1" t="s">
        <v>1511</v>
      </c>
      <c r="F23" s="1" t="s">
        <v>1512</v>
      </c>
      <c r="I23" t="s">
        <v>13</v>
      </c>
      <c r="J23" s="1">
        <v>5</v>
      </c>
      <c r="K23" s="1">
        <v>4.8000000000000001E-2</v>
      </c>
      <c r="L23" s="1">
        <v>3.5000000000000003E-2</v>
      </c>
      <c r="M23" s="1">
        <v>0.124</v>
      </c>
      <c r="N23" s="1">
        <v>0.38900000000000001</v>
      </c>
      <c r="Q23" t="s">
        <v>13</v>
      </c>
      <c r="R23" s="1">
        <v>5</v>
      </c>
      <c r="S23" s="11">
        <f>baseline_MAR!K23-poison_MAR!K23</f>
        <v>3.9999999999999966E-3</v>
      </c>
      <c r="T23" s="11">
        <f>baseline_MAR!L23-poison_MAR!L23</f>
        <v>4.9999999999999975E-3</v>
      </c>
      <c r="U23" s="11">
        <f>baseline_MAR!M23-poison_MAR!M23</f>
        <v>8.0000000000000071E-3</v>
      </c>
      <c r="V23" s="11">
        <f>baseline_MAR!N23-poison_MAR!N23</f>
        <v>-8.7000000000000022E-2</v>
      </c>
    </row>
    <row r="24" spans="1:27" x14ac:dyDescent="0.3">
      <c r="A24" t="s">
        <v>13</v>
      </c>
      <c r="B24" s="1">
        <v>20</v>
      </c>
      <c r="C24" s="1" t="s">
        <v>1513</v>
      </c>
      <c r="D24" s="1" t="s">
        <v>1514</v>
      </c>
      <c r="E24" s="1" t="s">
        <v>1515</v>
      </c>
      <c r="F24" s="1" t="s">
        <v>1516</v>
      </c>
      <c r="I24" t="s">
        <v>13</v>
      </c>
      <c r="J24" s="1">
        <v>20</v>
      </c>
      <c r="K24" s="1">
        <v>6.0999999999999999E-2</v>
      </c>
      <c r="L24" s="1">
        <v>3.6999999999999998E-2</v>
      </c>
      <c r="M24" s="1">
        <v>0.13300000000000001</v>
      </c>
      <c r="N24" s="1">
        <v>0.42199999999999999</v>
      </c>
      <c r="Q24" t="s">
        <v>13</v>
      </c>
      <c r="R24" s="1">
        <v>20</v>
      </c>
      <c r="S24" s="11">
        <f>baseline_MAR!K24-poison_MAR!K24</f>
        <v>-2.0000000000000018E-3</v>
      </c>
      <c r="T24" s="11">
        <f>baseline_MAR!L24-poison_MAR!L24</f>
        <v>-3.9999999999999966E-3</v>
      </c>
      <c r="U24" s="11">
        <f>baseline_MAR!M24-poison_MAR!M24</f>
        <v>1.4999999999999986E-2</v>
      </c>
      <c r="V24" s="11">
        <f>baseline_MAR!N24-poison_MAR!N24</f>
        <v>-1.4000000000000012E-2</v>
      </c>
    </row>
    <row r="25" spans="1:27" x14ac:dyDescent="0.3">
      <c r="A25" s="3" t="s">
        <v>13</v>
      </c>
      <c r="B25" s="4">
        <v>40</v>
      </c>
      <c r="C25" s="1" t="s">
        <v>587</v>
      </c>
      <c r="D25" s="1" t="s">
        <v>1517</v>
      </c>
      <c r="E25" s="1" t="s">
        <v>1518</v>
      </c>
      <c r="F25" s="1" t="s">
        <v>1519</v>
      </c>
      <c r="I25" s="3" t="s">
        <v>13</v>
      </c>
      <c r="J25" s="4">
        <v>40</v>
      </c>
      <c r="K25" s="1">
        <v>0.1</v>
      </c>
      <c r="L25" s="1">
        <v>0.188</v>
      </c>
      <c r="M25" s="1">
        <v>0.14699999999999999</v>
      </c>
      <c r="N25" s="1">
        <v>0.40699999999999997</v>
      </c>
      <c r="Q25" s="3" t="s">
        <v>13</v>
      </c>
      <c r="R25" s="4">
        <v>40</v>
      </c>
      <c r="S25" s="11">
        <f>baseline_MAR!K25-poison_MAR!K25</f>
        <v>0</v>
      </c>
      <c r="T25" s="11">
        <f>baseline_MAR!L25-poison_MAR!L25</f>
        <v>-0.128</v>
      </c>
      <c r="U25" s="11">
        <f>baseline_MAR!M25-poison_MAR!M25</f>
        <v>2.0000000000000018E-2</v>
      </c>
      <c r="V25" s="11">
        <f>baseline_MAR!N25-poison_MAR!N25</f>
        <v>-6.9999999999999507E-3</v>
      </c>
    </row>
    <row r="26" spans="1:27" x14ac:dyDescent="0.3">
      <c r="A26" t="s">
        <v>14</v>
      </c>
      <c r="B26" s="1">
        <v>5</v>
      </c>
      <c r="C26" s="1" t="s">
        <v>1520</v>
      </c>
      <c r="D26" s="1" t="s">
        <v>1521</v>
      </c>
      <c r="E26" s="1" t="s">
        <v>1522</v>
      </c>
      <c r="F26" s="1" t="s">
        <v>1523</v>
      </c>
      <c r="I26" t="s">
        <v>14</v>
      </c>
      <c r="J26" s="1">
        <v>5</v>
      </c>
      <c r="K26" s="1">
        <v>0.224</v>
      </c>
      <c r="L26" s="1">
        <v>0.185</v>
      </c>
      <c r="M26" s="1">
        <v>0.35499999999999998</v>
      </c>
      <c r="N26" s="1">
        <v>0.61699999999999999</v>
      </c>
      <c r="Q26" t="s">
        <v>14</v>
      </c>
      <c r="R26" s="1">
        <v>5</v>
      </c>
      <c r="S26" s="11">
        <f>baseline_MAR!K26-poison_MAR!K26</f>
        <v>3.2000000000000001E-2</v>
      </c>
      <c r="T26" s="11">
        <f>baseline_MAR!L26-poison_MAR!L26</f>
        <v>4.0000000000000036E-3</v>
      </c>
      <c r="U26" s="11">
        <f>baseline_MAR!M26-poison_MAR!M26</f>
        <v>-9.9999999999999978E-2</v>
      </c>
      <c r="V26" s="11">
        <f>baseline_MAR!N26-poison_MAR!N26</f>
        <v>-4.6000000000000041E-2</v>
      </c>
    </row>
    <row r="27" spans="1:27" x14ac:dyDescent="0.3">
      <c r="A27" t="s">
        <v>14</v>
      </c>
      <c r="B27" s="1">
        <v>20</v>
      </c>
      <c r="C27" s="1" t="s">
        <v>1524</v>
      </c>
      <c r="D27" s="1" t="s">
        <v>482</v>
      </c>
      <c r="E27" s="1" t="s">
        <v>1525</v>
      </c>
      <c r="F27" s="1" t="s">
        <v>1526</v>
      </c>
      <c r="I27" t="s">
        <v>14</v>
      </c>
      <c r="J27" s="1">
        <v>20</v>
      </c>
      <c r="K27" s="1">
        <v>0.25</v>
      </c>
      <c r="L27" s="1">
        <v>0.247</v>
      </c>
      <c r="M27" s="1">
        <v>0.29699999999999999</v>
      </c>
      <c r="N27" s="1">
        <v>0.49</v>
      </c>
      <c r="Q27" t="s">
        <v>14</v>
      </c>
      <c r="R27" s="1">
        <v>20</v>
      </c>
      <c r="S27" s="11">
        <f>baseline_MAR!K27-poison_MAR!K27</f>
        <v>-3.0000000000000027E-3</v>
      </c>
      <c r="T27" s="11">
        <f>baseline_MAR!L27-poison_MAR!L27</f>
        <v>1.4000000000000012E-2</v>
      </c>
      <c r="U27" s="11">
        <f>baseline_MAR!M27-poison_MAR!M27</f>
        <v>-1.5999999999999959E-2</v>
      </c>
      <c r="V27" s="11">
        <f>baseline_MAR!N27-poison_MAR!N27</f>
        <v>7.2000000000000064E-2</v>
      </c>
    </row>
    <row r="28" spans="1:27" x14ac:dyDescent="0.3">
      <c r="A28" s="3" t="s">
        <v>14</v>
      </c>
      <c r="B28" s="4">
        <v>40</v>
      </c>
      <c r="C28" s="1" t="s">
        <v>1527</v>
      </c>
      <c r="D28" s="1" t="s">
        <v>1528</v>
      </c>
      <c r="E28" s="1" t="s">
        <v>1529</v>
      </c>
      <c r="F28" s="1" t="s">
        <v>1530</v>
      </c>
      <c r="I28" s="3" t="s">
        <v>14</v>
      </c>
      <c r="J28" s="4">
        <v>40</v>
      </c>
      <c r="K28" s="1">
        <v>0.19700000000000001</v>
      </c>
      <c r="L28" s="1">
        <v>0.253</v>
      </c>
      <c r="M28" s="1">
        <v>0.248</v>
      </c>
      <c r="N28" s="1">
        <v>0.35499999999999998</v>
      </c>
      <c r="Q28" s="3" t="s">
        <v>14</v>
      </c>
      <c r="R28" s="4">
        <v>40</v>
      </c>
      <c r="S28" s="11">
        <f>baseline_MAR!K28-poison_MAR!K28</f>
        <v>9.9999999999999811E-3</v>
      </c>
      <c r="T28" s="11">
        <f>baseline_MAR!L28-poison_MAR!L28</f>
        <v>2.0000000000000018E-3</v>
      </c>
      <c r="U28" s="11">
        <f>baseline_MAR!M28-poison_MAR!M28</f>
        <v>3.3000000000000029E-2</v>
      </c>
      <c r="V28" s="11">
        <f>baseline_MAR!N28-poison_MAR!N28</f>
        <v>1.7000000000000015E-2</v>
      </c>
    </row>
    <row r="29" spans="1:27" x14ac:dyDescent="0.3">
      <c r="A29" t="s">
        <v>15</v>
      </c>
      <c r="B29" s="1">
        <v>5</v>
      </c>
      <c r="C29" s="1" t="s">
        <v>1531</v>
      </c>
      <c r="D29" s="1" t="s">
        <v>1532</v>
      </c>
      <c r="E29" s="1" t="s">
        <v>1533</v>
      </c>
      <c r="F29" s="1" t="s">
        <v>1534</v>
      </c>
      <c r="I29" t="s">
        <v>15</v>
      </c>
      <c r="J29" s="1">
        <v>5</v>
      </c>
      <c r="K29" s="1">
        <v>0.23300000000000001</v>
      </c>
      <c r="L29" s="1">
        <v>0.16200000000000001</v>
      </c>
      <c r="M29" s="1">
        <v>0.39800000000000002</v>
      </c>
      <c r="N29" s="1">
        <v>0.53500000000000003</v>
      </c>
      <c r="Q29" t="s">
        <v>15</v>
      </c>
      <c r="R29" s="1">
        <v>5</v>
      </c>
      <c r="S29" s="11">
        <f>baseline_MAR!K29-poison_MAR!K29</f>
        <v>2.6999999999999996E-2</v>
      </c>
      <c r="T29" s="11">
        <f>baseline_MAR!L29-poison_MAR!L29</f>
        <v>8.3999999999999991E-2</v>
      </c>
      <c r="U29" s="11">
        <f>baseline_MAR!M29-poison_MAR!M29</f>
        <v>1.0999999999999954E-2</v>
      </c>
      <c r="V29" s="11">
        <f>baseline_MAR!N29-poison_MAR!N29</f>
        <v>-0.13100000000000001</v>
      </c>
    </row>
    <row r="30" spans="1:27" x14ac:dyDescent="0.3">
      <c r="A30" t="s">
        <v>15</v>
      </c>
      <c r="B30" s="1">
        <v>20</v>
      </c>
      <c r="C30" s="1" t="s">
        <v>1535</v>
      </c>
      <c r="D30" s="1" t="s">
        <v>1536</v>
      </c>
      <c r="E30" s="1" t="s">
        <v>1537</v>
      </c>
      <c r="F30" s="1" t="s">
        <v>1538</v>
      </c>
      <c r="I30" t="s">
        <v>15</v>
      </c>
      <c r="J30" s="1">
        <v>20</v>
      </c>
      <c r="K30" s="1">
        <v>0.26100000000000001</v>
      </c>
      <c r="L30" s="1">
        <v>0.246</v>
      </c>
      <c r="M30" s="1">
        <v>0.39100000000000001</v>
      </c>
      <c r="N30" s="1">
        <v>0.432</v>
      </c>
      <c r="Q30" t="s">
        <v>15</v>
      </c>
      <c r="R30" s="1">
        <v>20</v>
      </c>
      <c r="S30" s="11">
        <f>baseline_MAR!K30-poison_MAR!K30</f>
        <v>2.899999999999997E-2</v>
      </c>
      <c r="T30" s="11">
        <f>baseline_MAR!L30-poison_MAR!L30</f>
        <v>1.2000000000000011E-2</v>
      </c>
      <c r="U30" s="11">
        <f>baseline_MAR!M30-poison_MAR!M30</f>
        <v>-5.5999999999999994E-2</v>
      </c>
      <c r="V30" s="11">
        <f>baseline_MAR!N30-poison_MAR!N30</f>
        <v>3.2000000000000028E-2</v>
      </c>
    </row>
    <row r="31" spans="1:27" x14ac:dyDescent="0.3">
      <c r="A31" s="3" t="s">
        <v>15</v>
      </c>
      <c r="B31" s="4">
        <v>40</v>
      </c>
      <c r="C31" s="1" t="s">
        <v>1539</v>
      </c>
      <c r="D31" s="1" t="s">
        <v>1540</v>
      </c>
      <c r="E31" s="1" t="s">
        <v>1541</v>
      </c>
      <c r="F31" s="1" t="s">
        <v>1542</v>
      </c>
      <c r="I31" s="3" t="s">
        <v>15</v>
      </c>
      <c r="J31" s="4">
        <v>40</v>
      </c>
      <c r="K31" s="1">
        <v>0.26200000000000001</v>
      </c>
      <c r="L31" s="1">
        <v>1.6870000000000001</v>
      </c>
      <c r="M31" s="1">
        <v>0.32900000000000001</v>
      </c>
      <c r="N31" s="1">
        <v>0.42099999999999999</v>
      </c>
      <c r="Q31" s="3" t="s">
        <v>15</v>
      </c>
      <c r="R31" s="4">
        <v>40</v>
      </c>
      <c r="S31" s="11">
        <f>baseline_MAR!K31-poison_MAR!K31</f>
        <v>1.6000000000000014E-2</v>
      </c>
      <c r="T31" s="11">
        <f>baseline_MAR!L31-poison_MAR!L31</f>
        <v>-1.0880000000000001</v>
      </c>
      <c r="U31" s="11">
        <f>baseline_MAR!M31-poison_MAR!M31</f>
        <v>-3.6000000000000032E-2</v>
      </c>
      <c r="V31" s="11">
        <f>baseline_MAR!N31-poison_MAR!N31</f>
        <v>0.10300000000000004</v>
      </c>
    </row>
    <row r="32" spans="1:27" x14ac:dyDescent="0.3">
      <c r="A32" t="s">
        <v>16</v>
      </c>
      <c r="B32" s="1">
        <v>5</v>
      </c>
      <c r="C32" s="1" t="s">
        <v>1451</v>
      </c>
      <c r="D32" s="1" t="s">
        <v>692</v>
      </c>
      <c r="E32" s="1" t="s">
        <v>1543</v>
      </c>
      <c r="F32" s="1" t="s">
        <v>1544</v>
      </c>
      <c r="I32" t="s">
        <v>16</v>
      </c>
      <c r="J32" s="1">
        <v>5</v>
      </c>
      <c r="K32" s="1">
        <v>0.16</v>
      </c>
      <c r="L32" s="1">
        <v>0.111</v>
      </c>
      <c r="M32" s="1">
        <v>0.218</v>
      </c>
      <c r="N32" s="1">
        <v>0.40200000000000002</v>
      </c>
      <c r="Q32" t="s">
        <v>16</v>
      </c>
      <c r="R32" s="1">
        <v>5</v>
      </c>
      <c r="S32" s="11">
        <f>baseline_MAR!K32-poison_MAR!K32</f>
        <v>1.1999999999999983E-2</v>
      </c>
      <c r="T32" s="11">
        <f>baseline_MAR!L32-poison_MAR!L32</f>
        <v>1.2999999999999998E-2</v>
      </c>
      <c r="U32" s="11">
        <f>baseline_MAR!M32-poison_MAR!M32</f>
        <v>5.0000000000000044E-3</v>
      </c>
      <c r="V32" s="11">
        <f>baseline_MAR!N32-poison_MAR!N32</f>
        <v>-1.2000000000000011E-2</v>
      </c>
    </row>
    <row r="33" spans="1:22" x14ac:dyDescent="0.3">
      <c r="A33" t="s">
        <v>16</v>
      </c>
      <c r="B33" s="1">
        <v>20</v>
      </c>
      <c r="C33" s="1" t="s">
        <v>1545</v>
      </c>
      <c r="D33" s="1" t="s">
        <v>1546</v>
      </c>
      <c r="E33" s="1" t="s">
        <v>1547</v>
      </c>
      <c r="F33" s="1" t="s">
        <v>1548</v>
      </c>
      <c r="I33" t="s">
        <v>16</v>
      </c>
      <c r="J33" s="1">
        <v>20</v>
      </c>
      <c r="K33" s="1">
        <v>0.16200000000000001</v>
      </c>
      <c r="L33" s="1">
        <v>0.13400000000000001</v>
      </c>
      <c r="M33" s="1">
        <v>0.224</v>
      </c>
      <c r="N33" s="1">
        <v>0.38300000000000001</v>
      </c>
      <c r="Q33" t="s">
        <v>16</v>
      </c>
      <c r="R33" s="1">
        <v>20</v>
      </c>
      <c r="S33" s="11">
        <f>baseline_MAR!K33-poison_MAR!K33</f>
        <v>2.0000000000000018E-3</v>
      </c>
      <c r="T33" s="11">
        <f>baseline_MAR!L33-poison_MAR!L33</f>
        <v>-4.0000000000000036E-3</v>
      </c>
      <c r="U33" s="11">
        <f>baseline_MAR!M33-poison_MAR!M33</f>
        <v>4.0000000000000036E-3</v>
      </c>
      <c r="V33" s="11">
        <f>baseline_MAR!N33-poison_MAR!N33</f>
        <v>-6.0000000000000053E-3</v>
      </c>
    </row>
    <row r="34" spans="1:22" x14ac:dyDescent="0.3">
      <c r="A34" s="3" t="s">
        <v>16</v>
      </c>
      <c r="B34" s="4">
        <v>40</v>
      </c>
      <c r="C34" s="1" t="s">
        <v>1549</v>
      </c>
      <c r="D34" s="1" t="s">
        <v>1550</v>
      </c>
      <c r="E34" s="1" t="s">
        <v>1551</v>
      </c>
      <c r="F34" s="1" t="s">
        <v>1552</v>
      </c>
      <c r="I34" s="3" t="s">
        <v>16</v>
      </c>
      <c r="J34" s="4">
        <v>40</v>
      </c>
      <c r="K34" s="1">
        <v>0.189</v>
      </c>
      <c r="L34" s="1">
        <v>2.5830000000000002</v>
      </c>
      <c r="M34" s="1">
        <v>0.24199999999999999</v>
      </c>
      <c r="N34" s="1">
        <v>0.40200000000000002</v>
      </c>
      <c r="Q34" s="3" t="s">
        <v>16</v>
      </c>
      <c r="R34" s="4">
        <v>40</v>
      </c>
      <c r="S34" s="11">
        <f>baseline_MAR!K34-poison_MAR!K34</f>
        <v>-1.0000000000000009E-3</v>
      </c>
      <c r="T34" s="11">
        <f>baseline_MAR!L34-poison_MAR!L34</f>
        <v>-2.3320000000000003</v>
      </c>
      <c r="U34" s="11">
        <f>baseline_MAR!M34-poison_MAR!M34</f>
        <v>-3.0000000000000027E-3</v>
      </c>
      <c r="V34" s="11">
        <f>baseline_MAR!N34-poison_MAR!N34</f>
        <v>3.4999999999999976E-2</v>
      </c>
    </row>
    <row r="35" spans="1:22" x14ac:dyDescent="0.3">
      <c r="A35" t="s">
        <v>17</v>
      </c>
      <c r="B35" s="1">
        <v>5</v>
      </c>
      <c r="C35" s="1" t="s">
        <v>1553</v>
      </c>
      <c r="D35" s="1" t="s">
        <v>1554</v>
      </c>
      <c r="E35" s="1" t="s">
        <v>1555</v>
      </c>
      <c r="F35" s="1" t="s">
        <v>1556</v>
      </c>
      <c r="I35" t="s">
        <v>17</v>
      </c>
      <c r="J35" s="1">
        <v>5</v>
      </c>
      <c r="K35" s="1">
        <v>0.14699999999999999</v>
      </c>
      <c r="L35" s="1">
        <v>0.13900000000000001</v>
      </c>
      <c r="M35" s="1">
        <v>0.20499999999999999</v>
      </c>
      <c r="N35" s="1">
        <v>0.44500000000000001</v>
      </c>
      <c r="Q35" t="s">
        <v>17</v>
      </c>
      <c r="R35" s="1">
        <v>5</v>
      </c>
      <c r="S35" s="11">
        <f>baseline_MAR!K35-poison_MAR!K35</f>
        <v>2.8999999999999998E-2</v>
      </c>
      <c r="T35" s="11">
        <f>baseline_MAR!L35-poison_MAR!L35</f>
        <v>4.9999999999999767E-3</v>
      </c>
      <c r="U35" s="11">
        <f>baseline_MAR!M35-poison_MAR!M35</f>
        <v>1.4000000000000012E-2</v>
      </c>
      <c r="V35" s="11">
        <f>baseline_MAR!N35-poison_MAR!N35</f>
        <v>-0.221</v>
      </c>
    </row>
    <row r="36" spans="1:22" x14ac:dyDescent="0.3">
      <c r="A36" t="s">
        <v>17</v>
      </c>
      <c r="B36" s="1">
        <v>20</v>
      </c>
      <c r="C36" s="1" t="s">
        <v>1557</v>
      </c>
      <c r="D36" s="1" t="s">
        <v>1558</v>
      </c>
      <c r="E36" s="1" t="s">
        <v>1559</v>
      </c>
      <c r="F36" s="1" t="s">
        <v>1560</v>
      </c>
      <c r="I36" t="s">
        <v>17</v>
      </c>
      <c r="J36" s="1">
        <v>20</v>
      </c>
      <c r="K36" s="1">
        <v>0.17100000000000001</v>
      </c>
      <c r="L36" s="1">
        <v>0.14799999999999999</v>
      </c>
      <c r="M36" s="1">
        <v>0.20300000000000001</v>
      </c>
      <c r="N36" s="1">
        <v>0.27100000000000002</v>
      </c>
      <c r="Q36" t="s">
        <v>17</v>
      </c>
      <c r="R36" s="1">
        <v>20</v>
      </c>
      <c r="S36" s="11">
        <f>baseline_MAR!K36-poison_MAR!K36</f>
        <v>-2.4000000000000021E-2</v>
      </c>
      <c r="T36" s="11">
        <f>baseline_MAR!L36-poison_MAR!L36</f>
        <v>-4.0000000000000036E-3</v>
      </c>
      <c r="U36" s="11">
        <f>baseline_MAR!M36-poison_MAR!M36</f>
        <v>-2.0000000000000018E-3</v>
      </c>
      <c r="V36" s="11">
        <f>baseline_MAR!N36-poison_MAR!N36</f>
        <v>0.16999999999999998</v>
      </c>
    </row>
    <row r="37" spans="1:22" x14ac:dyDescent="0.3">
      <c r="A37" s="3" t="s">
        <v>17</v>
      </c>
      <c r="B37" s="4">
        <v>40</v>
      </c>
      <c r="C37" s="1" t="s">
        <v>1561</v>
      </c>
      <c r="D37" s="1" t="s">
        <v>1562</v>
      </c>
      <c r="E37" s="1" t="s">
        <v>1563</v>
      </c>
      <c r="F37" s="1" t="s">
        <v>1564</v>
      </c>
      <c r="I37" s="3" t="s">
        <v>17</v>
      </c>
      <c r="J37" s="4">
        <v>40</v>
      </c>
      <c r="K37" s="1">
        <v>0.17499999999999999</v>
      </c>
      <c r="L37" s="1">
        <v>0.156</v>
      </c>
      <c r="M37" s="1">
        <v>0.20799999999999999</v>
      </c>
      <c r="N37" s="1">
        <v>0.33900000000000002</v>
      </c>
      <c r="Q37" s="3" t="s">
        <v>17</v>
      </c>
      <c r="R37" s="4">
        <v>40</v>
      </c>
      <c r="S37" s="11">
        <f>baseline_MAR!K37-poison_MAR!K37</f>
        <v>-7.9999999999999793E-3</v>
      </c>
      <c r="T37" s="11">
        <f>baseline_MAR!L37-poison_MAR!L37</f>
        <v>-3.0000000000000027E-3</v>
      </c>
      <c r="U37" s="11">
        <f>baseline_MAR!M37-poison_MAR!M37</f>
        <v>1.4000000000000012E-2</v>
      </c>
      <c r="V37" s="11">
        <f>baseline_MAR!N37-poison_MAR!N37</f>
        <v>-3.9000000000000035E-2</v>
      </c>
    </row>
    <row r="38" spans="1:22" x14ac:dyDescent="0.3">
      <c r="A38" t="s">
        <v>18</v>
      </c>
      <c r="B38" s="1">
        <v>5</v>
      </c>
      <c r="C38" s="1" t="s">
        <v>1565</v>
      </c>
      <c r="D38" s="1" t="s">
        <v>1566</v>
      </c>
      <c r="E38" s="1" t="s">
        <v>1567</v>
      </c>
      <c r="F38" s="1" t="s">
        <v>1568</v>
      </c>
      <c r="I38" t="s">
        <v>18</v>
      </c>
      <c r="J38" s="1">
        <v>5</v>
      </c>
      <c r="K38" s="1">
        <v>0.32300000000000001</v>
      </c>
      <c r="L38" s="1">
        <v>0.311</v>
      </c>
      <c r="M38" s="1">
        <v>0.316</v>
      </c>
      <c r="N38" s="1">
        <v>0.36399999999999999</v>
      </c>
      <c r="Q38" t="s">
        <v>18</v>
      </c>
      <c r="R38" s="1">
        <v>5</v>
      </c>
      <c r="S38" s="11">
        <f>baseline_MAR!K38-poison_MAR!K38</f>
        <v>0</v>
      </c>
      <c r="T38" s="11">
        <f>baseline_MAR!L38-poison_MAR!L38</f>
        <v>-3.0000000000000027E-3</v>
      </c>
      <c r="U38" s="11">
        <f>baseline_MAR!M38-poison_MAR!M38</f>
        <v>1.0000000000000009E-3</v>
      </c>
      <c r="V38" s="11">
        <f>baseline_MAR!N38-poison_MAR!N38</f>
        <v>-1.2000000000000011E-2</v>
      </c>
    </row>
    <row r="39" spans="1:22" x14ac:dyDescent="0.3">
      <c r="A39" t="s">
        <v>18</v>
      </c>
      <c r="B39" s="1">
        <v>20</v>
      </c>
      <c r="C39" s="1" t="s">
        <v>1569</v>
      </c>
      <c r="D39" s="1" t="s">
        <v>1570</v>
      </c>
      <c r="E39" s="1" t="s">
        <v>1571</v>
      </c>
      <c r="F39" s="1" t="s">
        <v>1572</v>
      </c>
      <c r="I39" t="s">
        <v>18</v>
      </c>
      <c r="J39" s="1">
        <v>20</v>
      </c>
      <c r="K39" s="1">
        <v>0.32</v>
      </c>
      <c r="L39" s="1">
        <v>0.311</v>
      </c>
      <c r="M39" s="1">
        <v>0.34499999999999997</v>
      </c>
      <c r="N39" s="1">
        <v>0.36299999999999999</v>
      </c>
      <c r="Q39" t="s">
        <v>18</v>
      </c>
      <c r="R39" s="1">
        <v>20</v>
      </c>
      <c r="S39" s="11">
        <f>baseline_MAR!K39-poison_MAR!K39</f>
        <v>-1.0000000000000009E-3</v>
      </c>
      <c r="T39" s="11">
        <f>baseline_MAR!L39-poison_MAR!L39</f>
        <v>2.0000000000000018E-3</v>
      </c>
      <c r="U39" s="11">
        <f>baseline_MAR!M39-poison_MAR!M39</f>
        <v>-1.5999999999999959E-2</v>
      </c>
      <c r="V39" s="11">
        <f>baseline_MAR!N39-poison_MAR!N39</f>
        <v>-5.0000000000000044E-3</v>
      </c>
    </row>
    <row r="40" spans="1:22" x14ac:dyDescent="0.3">
      <c r="A40" s="3" t="s">
        <v>18</v>
      </c>
      <c r="B40" s="4">
        <v>40</v>
      </c>
      <c r="C40" s="1" t="s">
        <v>1573</v>
      </c>
      <c r="D40" s="1" t="s">
        <v>1574</v>
      </c>
      <c r="E40" s="1" t="s">
        <v>1575</v>
      </c>
      <c r="F40" s="1" t="s">
        <v>1576</v>
      </c>
      <c r="I40" s="3" t="s">
        <v>18</v>
      </c>
      <c r="J40" s="4">
        <v>40</v>
      </c>
      <c r="K40" s="1">
        <v>0.32600000000000001</v>
      </c>
      <c r="L40" s="1">
        <v>0.49</v>
      </c>
      <c r="M40" s="1">
        <v>0.36499999999999999</v>
      </c>
      <c r="N40" s="1">
        <v>0.35799999999999998</v>
      </c>
      <c r="Q40" s="3" t="s">
        <v>18</v>
      </c>
      <c r="R40" s="4">
        <v>40</v>
      </c>
      <c r="S40" s="11">
        <f>baseline_MAR!K40-poison_MAR!K40</f>
        <v>-2.0000000000000018E-3</v>
      </c>
      <c r="T40" s="11">
        <f>baseline_MAR!L40-poison_MAR!L40</f>
        <v>-6.5000000000000002E-2</v>
      </c>
      <c r="U40" s="11">
        <f>baseline_MAR!M40-poison_MAR!M40</f>
        <v>-1.3000000000000012E-2</v>
      </c>
      <c r="V40" s="11">
        <f>baseline_MAR!N40-poison_MAR!N40</f>
        <v>-8.0000000000000071E-3</v>
      </c>
    </row>
    <row r="41" spans="1:22" x14ac:dyDescent="0.3">
      <c r="A41" t="s">
        <v>19</v>
      </c>
      <c r="B41" s="1">
        <v>5</v>
      </c>
      <c r="C41" s="1" t="s">
        <v>1577</v>
      </c>
      <c r="D41" s="1" t="s">
        <v>1578</v>
      </c>
      <c r="E41" s="1" t="s">
        <v>1579</v>
      </c>
      <c r="F41" s="1" t="s">
        <v>1580</v>
      </c>
      <c r="I41" t="s">
        <v>19</v>
      </c>
      <c r="J41" s="1">
        <v>5</v>
      </c>
      <c r="K41" s="1">
        <v>0.20799999999999999</v>
      </c>
      <c r="L41" s="1">
        <v>0.18</v>
      </c>
      <c r="M41" s="1">
        <v>0.26700000000000002</v>
      </c>
      <c r="N41" s="1">
        <v>0.45600000000000002</v>
      </c>
      <c r="Q41" t="s">
        <v>19</v>
      </c>
      <c r="R41" s="1">
        <v>5</v>
      </c>
      <c r="S41" s="11">
        <f>baseline_MAR!K41-poison_MAR!K41</f>
        <v>1.9000000000000017E-2</v>
      </c>
      <c r="T41" s="11">
        <f>baseline_MAR!L41-poison_MAR!L41</f>
        <v>-2.0000000000000018E-3</v>
      </c>
      <c r="U41" s="11">
        <f>baseline_MAR!M41-poison_MAR!M41</f>
        <v>4.2999999999999983E-2</v>
      </c>
      <c r="V41" s="11">
        <f>baseline_MAR!N41-poison_MAR!N41</f>
        <v>-7.2000000000000008E-2</v>
      </c>
    </row>
    <row r="42" spans="1:22" x14ac:dyDescent="0.3">
      <c r="A42" t="s">
        <v>19</v>
      </c>
      <c r="B42" s="1">
        <v>20</v>
      </c>
      <c r="C42" s="1" t="s">
        <v>1581</v>
      </c>
      <c r="D42" s="1" t="s">
        <v>1582</v>
      </c>
      <c r="E42" s="1" t="s">
        <v>423</v>
      </c>
      <c r="F42" s="1" t="s">
        <v>1583</v>
      </c>
      <c r="I42" t="s">
        <v>19</v>
      </c>
      <c r="J42" s="1">
        <v>20</v>
      </c>
      <c r="K42" s="1">
        <v>0.20399999999999999</v>
      </c>
      <c r="L42" s="1">
        <v>0.216</v>
      </c>
      <c r="M42" s="1">
        <v>0.28599999999999998</v>
      </c>
      <c r="N42" s="1">
        <v>0.42399999999999999</v>
      </c>
      <c r="Q42" t="s">
        <v>19</v>
      </c>
      <c r="R42" s="1">
        <v>20</v>
      </c>
      <c r="S42" s="11">
        <f>baseline_MAR!K42-poison_MAR!K42</f>
        <v>2.6000000000000023E-2</v>
      </c>
      <c r="T42" s="11">
        <f>baseline_MAR!L42-poison_MAR!L42</f>
        <v>2.3999999999999994E-2</v>
      </c>
      <c r="U42" s="11">
        <f>baseline_MAR!M42-poison_MAR!M42</f>
        <v>3.0000000000000027E-2</v>
      </c>
      <c r="V42" s="11">
        <f>baseline_MAR!N42-poison_MAR!N42</f>
        <v>-1.3000000000000012E-2</v>
      </c>
    </row>
    <row r="43" spans="1:22" x14ac:dyDescent="0.3">
      <c r="A43" s="3" t="s">
        <v>19</v>
      </c>
      <c r="B43" s="4">
        <v>40</v>
      </c>
      <c r="C43" s="1" t="s">
        <v>1584</v>
      </c>
      <c r="D43" s="1" t="s">
        <v>1585</v>
      </c>
      <c r="E43" s="1" t="s">
        <v>1586</v>
      </c>
      <c r="F43" s="1" t="s">
        <v>1587</v>
      </c>
      <c r="I43" s="3" t="s">
        <v>19</v>
      </c>
      <c r="J43" s="4">
        <v>40</v>
      </c>
      <c r="K43" s="1">
        <v>0.22900000000000001</v>
      </c>
      <c r="L43" s="1">
        <v>0.34200000000000003</v>
      </c>
      <c r="M43" s="1">
        <v>0.314</v>
      </c>
      <c r="N43" s="1">
        <v>0.438</v>
      </c>
      <c r="Q43" s="3" t="s">
        <v>19</v>
      </c>
      <c r="R43" s="4">
        <v>40</v>
      </c>
      <c r="S43" s="11">
        <f>baseline_MAR!K43-poison_MAR!K43</f>
        <v>3.0000000000000027E-3</v>
      </c>
      <c r="T43" s="11">
        <f>baseline_MAR!L43-poison_MAR!L43</f>
        <v>-4.500000000000004E-2</v>
      </c>
      <c r="U43" s="11">
        <f>baseline_MAR!M43-poison_MAR!M43</f>
        <v>1.100000000000001E-2</v>
      </c>
      <c r="V43" s="11">
        <f>baseline_MAR!N43-poison_MAR!N43</f>
        <v>6.2E-2</v>
      </c>
    </row>
    <row r="44" spans="1:22" x14ac:dyDescent="0.3">
      <c r="A44" t="s">
        <v>20</v>
      </c>
      <c r="B44" s="1">
        <v>5</v>
      </c>
      <c r="C44" s="1" t="s">
        <v>1588</v>
      </c>
      <c r="D44" s="1" t="s">
        <v>1589</v>
      </c>
      <c r="E44" s="1" t="s">
        <v>1590</v>
      </c>
      <c r="F44" s="1" t="s">
        <v>1591</v>
      </c>
      <c r="I44" t="s">
        <v>20</v>
      </c>
      <c r="J44" s="1">
        <v>5</v>
      </c>
      <c r="K44" s="1">
        <v>0.184</v>
      </c>
      <c r="L44" s="1">
        <v>0.16900000000000001</v>
      </c>
      <c r="M44" s="1">
        <v>0.27700000000000002</v>
      </c>
      <c r="N44" s="1">
        <v>0.46300000000000002</v>
      </c>
      <c r="Q44" t="s">
        <v>20</v>
      </c>
      <c r="R44" s="1">
        <v>5</v>
      </c>
      <c r="S44" s="11">
        <f>baseline_MAR!K44-poison_MAR!K44</f>
        <v>8.1000000000000016E-2</v>
      </c>
      <c r="T44" s="11">
        <f>baseline_MAR!L44-poison_MAR!L44</f>
        <v>6.4000000000000001E-2</v>
      </c>
      <c r="U44" s="11">
        <f>baseline_MAR!M44-poison_MAR!M44</f>
        <v>3.6999999999999977E-2</v>
      </c>
      <c r="V44" s="11">
        <f>baseline_MAR!N44-poison_MAR!N44</f>
        <v>7.2000000000000008E-2</v>
      </c>
    </row>
    <row r="45" spans="1:22" x14ac:dyDescent="0.3">
      <c r="A45" t="s">
        <v>20</v>
      </c>
      <c r="B45" s="1">
        <v>20</v>
      </c>
      <c r="C45" s="1" t="s">
        <v>1592</v>
      </c>
      <c r="D45" s="1" t="s">
        <v>1593</v>
      </c>
      <c r="E45" s="1" t="s">
        <v>1594</v>
      </c>
      <c r="F45" s="1" t="s">
        <v>1595</v>
      </c>
      <c r="I45" t="s">
        <v>20</v>
      </c>
      <c r="J45" s="1">
        <v>20</v>
      </c>
      <c r="K45" s="1">
        <v>0.23599999999999999</v>
      </c>
      <c r="L45" s="1">
        <v>0.28100000000000003</v>
      </c>
      <c r="M45" s="1">
        <v>0.32600000000000001</v>
      </c>
      <c r="N45" s="1">
        <v>0.46</v>
      </c>
      <c r="Q45" t="s">
        <v>20</v>
      </c>
      <c r="R45" s="1">
        <v>20</v>
      </c>
      <c r="S45" s="11">
        <f>baseline_MAR!K45-poison_MAR!K45</f>
        <v>1.3000000000000012E-2</v>
      </c>
      <c r="T45" s="11">
        <f>baseline_MAR!L45-poison_MAR!L45</f>
        <v>6.899999999999995E-2</v>
      </c>
      <c r="U45" s="11">
        <f>baseline_MAR!M45-poison_MAR!M45</f>
        <v>1.9999999999999962E-2</v>
      </c>
      <c r="V45" s="11">
        <f>baseline_MAR!N45-poison_MAR!N45</f>
        <v>0</v>
      </c>
    </row>
    <row r="46" spans="1:22" x14ac:dyDescent="0.3">
      <c r="A46" s="3" t="s">
        <v>20</v>
      </c>
      <c r="B46" s="4">
        <v>40</v>
      </c>
      <c r="C46" s="1" t="s">
        <v>1596</v>
      </c>
      <c r="D46" s="1" t="s">
        <v>1597</v>
      </c>
      <c r="E46" s="1" t="s">
        <v>1598</v>
      </c>
      <c r="F46" s="1" t="s">
        <v>1599</v>
      </c>
      <c r="I46" s="3" t="s">
        <v>20</v>
      </c>
      <c r="J46" s="4">
        <v>40</v>
      </c>
      <c r="K46" s="1">
        <v>0.27900000000000003</v>
      </c>
      <c r="L46" s="1">
        <v>1.3280000000000001</v>
      </c>
      <c r="M46" s="1">
        <v>0.38</v>
      </c>
      <c r="N46" s="1">
        <v>0.439</v>
      </c>
      <c r="Q46" s="3" t="s">
        <v>20</v>
      </c>
      <c r="R46" s="4">
        <v>40</v>
      </c>
      <c r="S46" s="11">
        <f>baseline_MAR!K46-poison_MAR!K46</f>
        <v>-1.2000000000000011E-2</v>
      </c>
      <c r="T46" s="11">
        <f>baseline_MAR!L46-poison_MAR!L46</f>
        <v>-0.62900000000000011</v>
      </c>
      <c r="U46" s="11">
        <f>baseline_MAR!M46-poison_MAR!M46</f>
        <v>5.0000000000000044E-3</v>
      </c>
      <c r="V46" s="11">
        <f>baseline_MAR!N46-poison_MAR!N46</f>
        <v>-2.0000000000000018E-3</v>
      </c>
    </row>
    <row r="47" spans="1:22" x14ac:dyDescent="0.3">
      <c r="A47" t="s">
        <v>21</v>
      </c>
      <c r="B47" s="1">
        <v>5</v>
      </c>
      <c r="C47" s="1" t="s">
        <v>1600</v>
      </c>
      <c r="D47" s="1" t="s">
        <v>1601</v>
      </c>
      <c r="E47" s="1" t="s">
        <v>1602</v>
      </c>
      <c r="F47" s="1" t="s">
        <v>1603</v>
      </c>
      <c r="I47" t="s">
        <v>21</v>
      </c>
      <c r="J47" s="1">
        <v>5</v>
      </c>
      <c r="K47" s="1">
        <v>7.2999999999999995E-2</v>
      </c>
      <c r="L47" s="1">
        <v>4.3999999999999997E-2</v>
      </c>
      <c r="M47" s="1">
        <v>8.5999999999999993E-2</v>
      </c>
      <c r="N47" s="1">
        <v>0.47399999999999998</v>
      </c>
      <c r="Q47" t="s">
        <v>21</v>
      </c>
      <c r="R47" s="1">
        <v>5</v>
      </c>
      <c r="S47" s="11">
        <f>baseline_MAR!K47-poison_MAR!K47</f>
        <v>-1.1999999999999997E-2</v>
      </c>
      <c r="T47" s="11">
        <f>baseline_MAR!L47-poison_MAR!L47</f>
        <v>3.0000000000000027E-3</v>
      </c>
      <c r="U47" s="11">
        <f>baseline_MAR!M47-poison_MAR!M47</f>
        <v>8.4000000000000019E-2</v>
      </c>
      <c r="V47" s="11">
        <f>baseline_MAR!N47-poison_MAR!N47</f>
        <v>4.6000000000000041E-2</v>
      </c>
    </row>
    <row r="48" spans="1:22" x14ac:dyDescent="0.3">
      <c r="A48" t="s">
        <v>21</v>
      </c>
      <c r="B48" s="1">
        <v>20</v>
      </c>
      <c r="C48" s="1" t="s">
        <v>1604</v>
      </c>
      <c r="D48" s="1" t="s">
        <v>1605</v>
      </c>
      <c r="E48" s="1" t="s">
        <v>1606</v>
      </c>
      <c r="F48" s="1" t="s">
        <v>1607</v>
      </c>
      <c r="I48" t="s">
        <v>21</v>
      </c>
      <c r="J48" s="1">
        <v>20</v>
      </c>
      <c r="K48" s="1">
        <v>0.187</v>
      </c>
      <c r="L48" s="1">
        <v>8.2000000000000003E-2</v>
      </c>
      <c r="M48" s="1">
        <v>0.23899999999999999</v>
      </c>
      <c r="N48" s="1">
        <v>0.61799999999999999</v>
      </c>
      <c r="Q48" t="s">
        <v>21</v>
      </c>
      <c r="R48" s="1">
        <v>20</v>
      </c>
      <c r="S48" s="11">
        <f>baseline_MAR!K48-poison_MAR!K48</f>
        <v>-1.100000000000001E-2</v>
      </c>
      <c r="T48" s="11">
        <f>baseline_MAR!L48-poison_MAR!L48</f>
        <v>-7.0000000000000062E-3</v>
      </c>
      <c r="U48" s="11">
        <f>baseline_MAR!M48-poison_MAR!M48</f>
        <v>4.9999999999999989E-2</v>
      </c>
      <c r="V48" s="11">
        <f>baseline_MAR!N48-poison_MAR!N48</f>
        <v>-1.0000000000000009E-3</v>
      </c>
    </row>
    <row r="49" spans="1:22" x14ac:dyDescent="0.3">
      <c r="A49" s="3" t="s">
        <v>21</v>
      </c>
      <c r="B49" s="4">
        <v>40</v>
      </c>
      <c r="C49" s="1" t="s">
        <v>1608</v>
      </c>
      <c r="D49" s="1" t="s">
        <v>1609</v>
      </c>
      <c r="E49" s="1" t="s">
        <v>1610</v>
      </c>
      <c r="F49" s="1" t="s">
        <v>1611</v>
      </c>
      <c r="I49" s="3" t="s">
        <v>21</v>
      </c>
      <c r="J49" s="4">
        <v>40</v>
      </c>
      <c r="K49" s="1">
        <v>0.26200000000000001</v>
      </c>
      <c r="L49" s="1">
        <v>0.249</v>
      </c>
      <c r="M49" s="1">
        <v>0.32</v>
      </c>
      <c r="N49" s="1">
        <v>0.51500000000000001</v>
      </c>
      <c r="Q49" s="3" t="s">
        <v>21</v>
      </c>
      <c r="R49" s="4">
        <v>40</v>
      </c>
      <c r="S49" s="11">
        <f>baseline_MAR!K49-poison_MAR!K49</f>
        <v>2.899999999999997E-2</v>
      </c>
      <c r="T49" s="11">
        <f>baseline_MAR!L49-poison_MAR!L49</f>
        <v>-8.0000000000000071E-3</v>
      </c>
      <c r="U49" s="11">
        <f>baseline_MAR!M49-poison_MAR!M49</f>
        <v>2.200000000000002E-2</v>
      </c>
      <c r="V49" s="11">
        <f>baseline_MAR!N49-poison_MAR!N49</f>
        <v>2.300000000000002E-2</v>
      </c>
    </row>
    <row r="50" spans="1:22" x14ac:dyDescent="0.3">
      <c r="A50" t="s">
        <v>22</v>
      </c>
      <c r="B50" s="1">
        <v>5</v>
      </c>
      <c r="C50" s="1" t="s">
        <v>1612</v>
      </c>
      <c r="D50" s="1" t="s">
        <v>1613</v>
      </c>
      <c r="E50" s="1" t="s">
        <v>1614</v>
      </c>
      <c r="F50" s="1" t="s">
        <v>1615</v>
      </c>
      <c r="I50" t="s">
        <v>22</v>
      </c>
      <c r="J50" s="1">
        <v>5</v>
      </c>
      <c r="K50" s="1">
        <v>7.6999999999999999E-2</v>
      </c>
      <c r="L50" s="1">
        <v>4.7E-2</v>
      </c>
      <c r="M50" s="1">
        <v>0.14499999999999999</v>
      </c>
      <c r="N50" s="1">
        <v>0.379</v>
      </c>
      <c r="Q50" t="s">
        <v>22</v>
      </c>
      <c r="R50" s="1">
        <v>5</v>
      </c>
      <c r="S50" s="11">
        <f>baseline_MAR!K50-poison_MAR!K50</f>
        <v>2.0000000000000018E-3</v>
      </c>
      <c r="T50" s="11">
        <f>baseline_MAR!L50-poison_MAR!L50</f>
        <v>1.0000000000000009E-3</v>
      </c>
      <c r="U50" s="11">
        <f>baseline_MAR!M50-poison_MAR!M50</f>
        <v>-9.9999999999999811E-3</v>
      </c>
      <c r="V50" s="11">
        <f>baseline_MAR!N50-poison_MAR!N50</f>
        <v>-1.6000000000000014E-2</v>
      </c>
    </row>
    <row r="51" spans="1:22" x14ac:dyDescent="0.3">
      <c r="A51" t="s">
        <v>22</v>
      </c>
      <c r="B51" s="1">
        <v>20</v>
      </c>
      <c r="C51" s="1" t="s">
        <v>1616</v>
      </c>
      <c r="D51" s="1" t="s">
        <v>1617</v>
      </c>
      <c r="E51" s="1" t="s">
        <v>1618</v>
      </c>
      <c r="F51" s="1" t="s">
        <v>1619</v>
      </c>
      <c r="I51" t="s">
        <v>22</v>
      </c>
      <c r="J51" s="1">
        <v>20</v>
      </c>
      <c r="K51" s="1">
        <v>7.4999999999999997E-2</v>
      </c>
      <c r="L51" s="1">
        <v>6.9000000000000006E-2</v>
      </c>
      <c r="M51" s="1">
        <v>0.151</v>
      </c>
      <c r="N51" s="1">
        <v>0.37</v>
      </c>
      <c r="Q51" t="s">
        <v>22</v>
      </c>
      <c r="R51" s="1">
        <v>20</v>
      </c>
      <c r="S51" s="11">
        <f>baseline_MAR!K51-poison_MAR!K51</f>
        <v>4.0000000000000036E-3</v>
      </c>
      <c r="T51" s="11">
        <f>baseline_MAR!L51-poison_MAR!L51</f>
        <v>-2.0000000000000018E-3</v>
      </c>
      <c r="U51" s="11">
        <f>baseline_MAR!M51-poison_MAR!M51</f>
        <v>3.5000000000000003E-2</v>
      </c>
      <c r="V51" s="11">
        <f>baseline_MAR!N51-poison_MAR!N51</f>
        <v>7.0000000000000007E-2</v>
      </c>
    </row>
    <row r="52" spans="1:22" x14ac:dyDescent="0.3">
      <c r="A52" s="3" t="s">
        <v>22</v>
      </c>
      <c r="B52" s="4">
        <v>40</v>
      </c>
      <c r="C52" s="1" t="s">
        <v>1620</v>
      </c>
      <c r="D52" s="1" t="s">
        <v>1621</v>
      </c>
      <c r="E52" s="1" t="s">
        <v>1622</v>
      </c>
      <c r="F52" s="1" t="s">
        <v>1623</v>
      </c>
      <c r="I52" s="3" t="s">
        <v>22</v>
      </c>
      <c r="J52" s="4">
        <v>40</v>
      </c>
      <c r="K52" s="1">
        <v>9.2999999999999999E-2</v>
      </c>
      <c r="L52" s="1">
        <v>0.11799999999999999</v>
      </c>
      <c r="M52" s="1">
        <v>0.217</v>
      </c>
      <c r="N52" s="1">
        <v>0.40799999999999997</v>
      </c>
      <c r="Q52" s="3" t="s">
        <v>22</v>
      </c>
      <c r="R52" s="4">
        <v>40</v>
      </c>
      <c r="S52" s="11">
        <f>baseline_MAR!K52-poison_MAR!K52</f>
        <v>-5.0000000000000044E-3</v>
      </c>
      <c r="T52" s="11">
        <f>baseline_MAR!L52-poison_MAR!L52</f>
        <v>-8.9999999999999941E-3</v>
      </c>
      <c r="U52" s="11">
        <f>baseline_MAR!M52-poison_MAR!M52</f>
        <v>-3.9000000000000007E-2</v>
      </c>
      <c r="V52" s="11">
        <f>baseline_MAR!N52-poison_MAR!N52</f>
        <v>-6.3E-2</v>
      </c>
    </row>
    <row r="53" spans="1:22" x14ac:dyDescent="0.3">
      <c r="A53" t="s">
        <v>23</v>
      </c>
      <c r="B53" s="1">
        <v>5</v>
      </c>
      <c r="C53" s="1" t="s">
        <v>1624</v>
      </c>
      <c r="D53" s="1" t="s">
        <v>1625</v>
      </c>
      <c r="E53" s="1" t="s">
        <v>1626</v>
      </c>
      <c r="F53" s="1" t="s">
        <v>1627</v>
      </c>
      <c r="I53" t="s">
        <v>23</v>
      </c>
      <c r="J53" s="1">
        <v>5</v>
      </c>
      <c r="K53" s="1">
        <v>5.7000000000000002E-2</v>
      </c>
      <c r="L53" s="1">
        <v>9.9000000000000005E-2</v>
      </c>
      <c r="M53" s="1">
        <v>0.219</v>
      </c>
      <c r="N53" s="1">
        <v>0.38400000000000001</v>
      </c>
      <c r="Q53" t="s">
        <v>23</v>
      </c>
      <c r="R53" s="1">
        <v>5</v>
      </c>
      <c r="S53" s="11">
        <f>baseline_MAR!K53-poison_MAR!K53</f>
        <v>1.0000000000000009E-3</v>
      </c>
      <c r="T53" s="11">
        <f>baseline_MAR!L53-poison_MAR!L53</f>
        <v>1.0000000000000009E-3</v>
      </c>
      <c r="U53" s="11">
        <f>baseline_MAR!M53-poison_MAR!M53</f>
        <v>1.3000000000000012E-2</v>
      </c>
      <c r="V53" s="11">
        <f>baseline_MAR!N53-poison_MAR!N53</f>
        <v>8.2000000000000017E-2</v>
      </c>
    </row>
    <row r="54" spans="1:22" x14ac:dyDescent="0.3">
      <c r="A54" t="s">
        <v>23</v>
      </c>
      <c r="B54" s="1">
        <v>20</v>
      </c>
      <c r="C54" s="1" t="s">
        <v>1628</v>
      </c>
      <c r="D54" s="1" t="s">
        <v>1629</v>
      </c>
      <c r="E54" s="1" t="s">
        <v>1630</v>
      </c>
      <c r="F54" s="1" t="s">
        <v>1631</v>
      </c>
      <c r="I54" t="s">
        <v>23</v>
      </c>
      <c r="J54" s="1">
        <v>20</v>
      </c>
      <c r="K54" s="1">
        <v>0.15</v>
      </c>
      <c r="L54" s="1">
        <v>0.151</v>
      </c>
      <c r="M54" s="1">
        <v>0.253</v>
      </c>
      <c r="N54" s="1">
        <v>0.34399999999999997</v>
      </c>
      <c r="Q54" t="s">
        <v>23</v>
      </c>
      <c r="R54" s="1">
        <v>20</v>
      </c>
      <c r="S54" s="11">
        <f>baseline_MAR!K54-poison_MAR!K54</f>
        <v>2.0000000000000018E-3</v>
      </c>
      <c r="T54" s="11">
        <f>baseline_MAR!L54-poison_MAR!L54</f>
        <v>-3.0000000000000027E-3</v>
      </c>
      <c r="U54" s="11">
        <f>baseline_MAR!M54-poison_MAR!M54</f>
        <v>2.6000000000000023E-2</v>
      </c>
      <c r="V54" s="11">
        <f>baseline_MAR!N54-poison_MAR!N54</f>
        <v>0.12300000000000005</v>
      </c>
    </row>
    <row r="55" spans="1:22" x14ac:dyDescent="0.3">
      <c r="A55" s="3" t="s">
        <v>23</v>
      </c>
      <c r="B55" s="4">
        <v>40</v>
      </c>
      <c r="C55" s="1" t="s">
        <v>1632</v>
      </c>
      <c r="D55" s="1" t="s">
        <v>1633</v>
      </c>
      <c r="E55" s="1" t="s">
        <v>1634</v>
      </c>
      <c r="F55" s="1" t="s">
        <v>1635</v>
      </c>
      <c r="I55" s="3" t="s">
        <v>23</v>
      </c>
      <c r="J55" s="4">
        <v>40</v>
      </c>
      <c r="K55" s="1">
        <v>0.18099999999999999</v>
      </c>
      <c r="L55" s="1">
        <v>0.35399999999999998</v>
      </c>
      <c r="M55" s="1">
        <v>0.27800000000000002</v>
      </c>
      <c r="N55" s="1">
        <v>0.46300000000000002</v>
      </c>
      <c r="Q55" s="3" t="s">
        <v>23</v>
      </c>
      <c r="R55" s="4">
        <v>40</v>
      </c>
      <c r="S55" s="11">
        <f>baseline_MAR!K55-poison_MAR!K55</f>
        <v>-2.0999999999999991E-2</v>
      </c>
      <c r="T55" s="11">
        <f>baseline_MAR!L55-poison_MAR!L55</f>
        <v>9.0000000000000024E-2</v>
      </c>
      <c r="U55" s="11">
        <f>baseline_MAR!M55-poison_MAR!M55</f>
        <v>3.3999999999999975E-2</v>
      </c>
      <c r="V55" s="11">
        <f>baseline_MAR!N55-poison_MAR!N55</f>
        <v>-2.0000000000000018E-2</v>
      </c>
    </row>
    <row r="56" spans="1:22" x14ac:dyDescent="0.3">
      <c r="A56" t="s">
        <v>24</v>
      </c>
      <c r="B56" s="1">
        <v>5</v>
      </c>
      <c r="C56" s="1" t="s">
        <v>1636</v>
      </c>
      <c r="D56" s="1" t="s">
        <v>1637</v>
      </c>
      <c r="E56" s="1" t="s">
        <v>1638</v>
      </c>
      <c r="F56" s="1" t="s">
        <v>1639</v>
      </c>
      <c r="I56" t="s">
        <v>24</v>
      </c>
      <c r="J56" s="1">
        <v>5</v>
      </c>
      <c r="K56" s="1">
        <v>0.22</v>
      </c>
      <c r="L56" s="1">
        <v>0.19700000000000001</v>
      </c>
      <c r="M56" s="1">
        <v>0.252</v>
      </c>
      <c r="N56" s="1">
        <v>0.41199999999999998</v>
      </c>
      <c r="Q56" t="s">
        <v>24</v>
      </c>
      <c r="R56" s="1">
        <v>5</v>
      </c>
      <c r="S56" s="11">
        <f>baseline_MAR!K56-poison_MAR!K56</f>
        <v>8.0000000000000071E-3</v>
      </c>
      <c r="T56" s="11">
        <f>baseline_MAR!L56-poison_MAR!L56</f>
        <v>-9.000000000000008E-3</v>
      </c>
      <c r="U56" s="11">
        <f>baseline_MAR!M56-poison_MAR!M56</f>
        <v>3.0000000000000027E-3</v>
      </c>
      <c r="V56" s="11">
        <f>baseline_MAR!N56-poison_MAR!N56</f>
        <v>5.0000000000000044E-2</v>
      </c>
    </row>
    <row r="57" spans="1:22" x14ac:dyDescent="0.3">
      <c r="A57" t="s">
        <v>24</v>
      </c>
      <c r="B57" s="1">
        <v>20</v>
      </c>
      <c r="C57" s="1" t="s">
        <v>1640</v>
      </c>
      <c r="D57" s="1" t="s">
        <v>1641</v>
      </c>
      <c r="E57" s="1" t="s">
        <v>1642</v>
      </c>
      <c r="F57" s="1" t="s">
        <v>1643</v>
      </c>
      <c r="I57" t="s">
        <v>24</v>
      </c>
      <c r="J57" s="1">
        <v>20</v>
      </c>
      <c r="K57" s="1">
        <v>0.187</v>
      </c>
      <c r="L57" s="1">
        <v>0.19800000000000001</v>
      </c>
      <c r="M57" s="1">
        <v>0.26500000000000001</v>
      </c>
      <c r="N57" s="1">
        <v>0.51500000000000001</v>
      </c>
      <c r="Q57" t="s">
        <v>24</v>
      </c>
      <c r="R57" s="1">
        <v>20</v>
      </c>
      <c r="S57" s="11">
        <f>baseline_MAR!K57-poison_MAR!K57</f>
        <v>1.2000000000000011E-2</v>
      </c>
      <c r="T57" s="11">
        <f>baseline_MAR!L57-poison_MAR!L57</f>
        <v>-6.0000000000000053E-3</v>
      </c>
      <c r="U57" s="11">
        <f>baseline_MAR!M57-poison_MAR!M57</f>
        <v>9.000000000000008E-3</v>
      </c>
      <c r="V57" s="11">
        <f>baseline_MAR!N57-poison_MAR!N57</f>
        <v>1.0000000000000009E-3</v>
      </c>
    </row>
    <row r="58" spans="1:22" x14ac:dyDescent="0.3">
      <c r="A58" s="3" t="s">
        <v>24</v>
      </c>
      <c r="B58" s="4">
        <v>40</v>
      </c>
      <c r="C58" s="1" t="s">
        <v>1644</v>
      </c>
      <c r="D58" s="1" t="s">
        <v>1645</v>
      </c>
      <c r="E58" s="1" t="s">
        <v>1646</v>
      </c>
      <c r="F58" s="1" t="s">
        <v>1647</v>
      </c>
      <c r="I58" s="3" t="s">
        <v>24</v>
      </c>
      <c r="J58" s="4">
        <v>40</v>
      </c>
      <c r="K58" s="1">
        <v>0.20200000000000001</v>
      </c>
      <c r="L58" s="1">
        <v>0.27</v>
      </c>
      <c r="M58" s="1">
        <v>0.30399999999999999</v>
      </c>
      <c r="N58" s="1">
        <v>0.47099999999999997</v>
      </c>
      <c r="Q58" s="3" t="s">
        <v>24</v>
      </c>
      <c r="R58" s="4">
        <v>40</v>
      </c>
      <c r="S58" s="11">
        <f>baseline_MAR!K58-poison_MAR!K58</f>
        <v>0</v>
      </c>
      <c r="T58" s="11">
        <f>baseline_MAR!L58-poison_MAR!L58</f>
        <v>-1.3000000000000012E-2</v>
      </c>
      <c r="U58" s="11">
        <f>baseline_MAR!M58-poison_MAR!M58</f>
        <v>-1.0000000000000009E-3</v>
      </c>
      <c r="V58" s="11">
        <f>baseline_MAR!N58-poison_MAR!N58</f>
        <v>-4.3999999999999984E-2</v>
      </c>
    </row>
    <row r="59" spans="1:22" x14ac:dyDescent="0.3">
      <c r="A59" t="s">
        <v>25</v>
      </c>
      <c r="B59" s="1">
        <v>5</v>
      </c>
      <c r="C59" s="1" t="s">
        <v>1648</v>
      </c>
      <c r="D59" s="1" t="s">
        <v>610</v>
      </c>
      <c r="E59" s="1" t="s">
        <v>1649</v>
      </c>
      <c r="F59" s="1" t="s">
        <v>1650</v>
      </c>
      <c r="I59" t="s">
        <v>25</v>
      </c>
      <c r="J59" s="1">
        <v>5</v>
      </c>
      <c r="K59" s="1">
        <v>0.09</v>
      </c>
      <c r="L59" s="1">
        <v>6.5000000000000002E-2</v>
      </c>
      <c r="M59" s="1">
        <v>0.128</v>
      </c>
      <c r="N59" s="1">
        <v>0.32300000000000001</v>
      </c>
      <c r="Q59" t="s">
        <v>25</v>
      </c>
      <c r="R59" s="1">
        <v>5</v>
      </c>
      <c r="S59" s="11">
        <f>baseline_MAR!K59-poison_MAR!K59</f>
        <v>-1.0000000000000009E-3</v>
      </c>
      <c r="T59" s="11">
        <f>baseline_MAR!L59-poison_MAR!L59</f>
        <v>0</v>
      </c>
      <c r="U59" s="11">
        <f>baseline_MAR!M59-poison_MAR!M59</f>
        <v>-3.0000000000000027E-3</v>
      </c>
      <c r="V59" s="11">
        <f>baseline_MAR!N59-poison_MAR!N59</f>
        <v>2.7999999999999969E-2</v>
      </c>
    </row>
    <row r="60" spans="1:22" x14ac:dyDescent="0.3">
      <c r="A60" t="s">
        <v>25</v>
      </c>
      <c r="B60" s="1">
        <v>20</v>
      </c>
      <c r="C60" s="1" t="s">
        <v>1651</v>
      </c>
      <c r="D60" s="1" t="s">
        <v>1652</v>
      </c>
      <c r="E60" s="1" t="s">
        <v>1653</v>
      </c>
      <c r="F60" s="1" t="s">
        <v>1654</v>
      </c>
      <c r="I60" t="s">
        <v>25</v>
      </c>
      <c r="J60" s="1">
        <v>20</v>
      </c>
      <c r="K60" s="1">
        <v>9.5000000000000001E-2</v>
      </c>
      <c r="L60" s="1">
        <v>0.13100000000000001</v>
      </c>
      <c r="M60" s="1">
        <v>0.158</v>
      </c>
      <c r="N60" s="1">
        <v>0.311</v>
      </c>
      <c r="Q60" t="s">
        <v>25</v>
      </c>
      <c r="R60" s="1">
        <v>20</v>
      </c>
      <c r="S60" s="11">
        <f>baseline_MAR!K60-poison_MAR!K60</f>
        <v>0</v>
      </c>
      <c r="T60" s="11">
        <f>baseline_MAR!L60-poison_MAR!L60</f>
        <v>-3.9000000000000007E-2</v>
      </c>
      <c r="U60" s="11">
        <f>baseline_MAR!M60-poison_MAR!M60</f>
        <v>-4.0000000000000036E-3</v>
      </c>
      <c r="V60" s="11">
        <f>baseline_MAR!N60-poison_MAR!N60</f>
        <v>2.5000000000000022E-2</v>
      </c>
    </row>
    <row r="61" spans="1:22" x14ac:dyDescent="0.3">
      <c r="A61" s="3" t="s">
        <v>25</v>
      </c>
      <c r="B61" s="4">
        <v>40</v>
      </c>
      <c r="C61" s="1" t="s">
        <v>1655</v>
      </c>
      <c r="D61" s="1" t="s">
        <v>1656</v>
      </c>
      <c r="E61" s="1" t="s">
        <v>1657</v>
      </c>
      <c r="F61" s="1" t="s">
        <v>1658</v>
      </c>
      <c r="I61" s="3" t="s">
        <v>25</v>
      </c>
      <c r="J61" s="4">
        <v>40</v>
      </c>
      <c r="K61" s="1">
        <v>0.14899999999999999</v>
      </c>
      <c r="L61" s="1">
        <v>0.24099999999999999</v>
      </c>
      <c r="M61" s="1">
        <v>0.184</v>
      </c>
      <c r="N61" s="1">
        <v>0.56999999999999995</v>
      </c>
      <c r="Q61" s="3" t="s">
        <v>25</v>
      </c>
      <c r="R61" s="4">
        <v>40</v>
      </c>
      <c r="S61" s="11">
        <f>baseline_MAR!K61-poison_MAR!K61</f>
        <v>-5.0000000000000044E-3</v>
      </c>
      <c r="T61" s="11">
        <f>baseline_MAR!L61-poison_MAR!L61</f>
        <v>2.4000000000000021E-2</v>
      </c>
      <c r="U61" s="11">
        <f>baseline_MAR!M61-poison_MAR!M61</f>
        <v>8.0000000000000071E-3</v>
      </c>
      <c r="V61" s="11">
        <f>baseline_MAR!N61-poison_MAR!N61</f>
        <v>-7.1999999999999953E-2</v>
      </c>
    </row>
    <row r="62" spans="1:22" x14ac:dyDescent="0.3">
      <c r="A62" t="s">
        <v>26</v>
      </c>
      <c r="B62" s="1">
        <v>5</v>
      </c>
      <c r="C62" s="1" t="s">
        <v>621</v>
      </c>
      <c r="D62" s="1" t="s">
        <v>622</v>
      </c>
      <c r="E62" s="1" t="s">
        <v>1659</v>
      </c>
      <c r="F62" s="1" t="s">
        <v>1660</v>
      </c>
      <c r="I62" t="s">
        <v>26</v>
      </c>
      <c r="J62" s="1">
        <v>5</v>
      </c>
      <c r="K62" s="1">
        <v>0.126</v>
      </c>
      <c r="L62" s="1">
        <v>0.25800000000000001</v>
      </c>
      <c r="M62" s="1">
        <v>0.25700000000000001</v>
      </c>
      <c r="N62" s="1">
        <v>0.19600000000000001</v>
      </c>
      <c r="Q62" t="s">
        <v>26</v>
      </c>
      <c r="R62" s="1">
        <v>5</v>
      </c>
      <c r="S62" s="11">
        <f>baseline_MAR!K62-poison_MAR!K62</f>
        <v>0</v>
      </c>
      <c r="T62" s="11">
        <f>baseline_MAR!L62-poison_MAR!L62</f>
        <v>0</v>
      </c>
      <c r="U62" s="11">
        <f>baseline_MAR!M62-poison_MAR!M62</f>
        <v>0.06</v>
      </c>
      <c r="V62" s="11">
        <f>baseline_MAR!N62-poison_MAR!N62</f>
        <v>1.999999999999999E-2</v>
      </c>
    </row>
    <row r="63" spans="1:22" x14ac:dyDescent="0.3">
      <c r="A63" t="s">
        <v>26</v>
      </c>
      <c r="B63" s="1">
        <v>20</v>
      </c>
      <c r="C63" s="1" t="s">
        <v>625</v>
      </c>
      <c r="D63" s="1" t="s">
        <v>626</v>
      </c>
      <c r="E63" s="1" t="s">
        <v>1661</v>
      </c>
      <c r="F63" s="1" t="s">
        <v>1662</v>
      </c>
      <c r="I63" t="s">
        <v>26</v>
      </c>
      <c r="J63" s="1">
        <v>20</v>
      </c>
      <c r="K63" s="1">
        <v>0.16700000000000001</v>
      </c>
      <c r="L63" s="1">
        <v>0.17799999999999999</v>
      </c>
      <c r="M63" s="1">
        <v>0.32900000000000001</v>
      </c>
      <c r="N63" s="1">
        <v>0.16700000000000001</v>
      </c>
      <c r="Q63" t="s">
        <v>26</v>
      </c>
      <c r="R63" s="1">
        <v>20</v>
      </c>
      <c r="S63" s="11">
        <f>baseline_MAR!K63-poison_MAR!K63</f>
        <v>0</v>
      </c>
      <c r="T63" s="11">
        <f>baseline_MAR!L63-poison_MAR!L63</f>
        <v>0</v>
      </c>
      <c r="U63" s="11">
        <f>baseline_MAR!M63-poison_MAR!M63</f>
        <v>-8.0000000000000071E-3</v>
      </c>
      <c r="V63" s="11">
        <f>baseline_MAR!N63-poison_MAR!N63</f>
        <v>4.9999999999999767E-3</v>
      </c>
    </row>
    <row r="64" spans="1:22" x14ac:dyDescent="0.3">
      <c r="A64" s="3" t="s">
        <v>26</v>
      </c>
      <c r="B64" s="4">
        <v>40</v>
      </c>
      <c r="C64" s="1" t="s">
        <v>629</v>
      </c>
      <c r="D64" s="1" t="s">
        <v>630</v>
      </c>
      <c r="E64" s="1" t="s">
        <v>1663</v>
      </c>
      <c r="F64" s="1" t="s">
        <v>1664</v>
      </c>
      <c r="I64" s="3" t="s">
        <v>26</v>
      </c>
      <c r="J64" s="4">
        <v>40</v>
      </c>
      <c r="K64" s="1">
        <v>0.13900000000000001</v>
      </c>
      <c r="L64" s="1">
        <v>0.16200000000000001</v>
      </c>
      <c r="M64" s="1">
        <v>0.29799999999999999</v>
      </c>
      <c r="N64" s="1">
        <v>0.16500000000000001</v>
      </c>
      <c r="Q64" s="3" t="s">
        <v>26</v>
      </c>
      <c r="R64" s="4">
        <v>40</v>
      </c>
      <c r="S64" s="11">
        <f>baseline_MAR!K64-poison_MAR!K64</f>
        <v>0</v>
      </c>
      <c r="T64" s="11">
        <f>baseline_MAR!L64-poison_MAR!L64</f>
        <v>0</v>
      </c>
      <c r="U64" s="11">
        <f>baseline_MAR!M64-poison_MAR!M64</f>
        <v>-3.0000000000000027E-3</v>
      </c>
      <c r="V64" s="11">
        <f>baseline_MAR!N64-poison_MAR!N64</f>
        <v>2.7999999999999997E-2</v>
      </c>
    </row>
    <row r="65" spans="1:22" x14ac:dyDescent="0.3">
      <c r="A65" t="s">
        <v>27</v>
      </c>
      <c r="B65" s="1">
        <v>5</v>
      </c>
      <c r="C65" s="1" t="s">
        <v>1665</v>
      </c>
      <c r="D65" s="1" t="s">
        <v>1666</v>
      </c>
      <c r="E65" s="1" t="s">
        <v>699</v>
      </c>
      <c r="F65" s="1" t="s">
        <v>1667</v>
      </c>
      <c r="I65" t="s">
        <v>27</v>
      </c>
      <c r="J65" s="1">
        <v>5</v>
      </c>
      <c r="K65" s="1">
        <v>0.10100000000000001</v>
      </c>
      <c r="L65" s="1">
        <v>0.114</v>
      </c>
      <c r="M65" s="1">
        <v>0.17799999999999999</v>
      </c>
      <c r="N65" s="1">
        <v>0.28799999999999998</v>
      </c>
      <c r="Q65" t="s">
        <v>27</v>
      </c>
      <c r="R65" s="1">
        <v>5</v>
      </c>
      <c r="S65" s="11">
        <f>baseline_MAR!K65-poison_MAR!K65</f>
        <v>0</v>
      </c>
      <c r="T65" s="11">
        <f>baseline_MAR!L65-poison_MAR!L65</f>
        <v>-3.0000000000000027E-3</v>
      </c>
      <c r="U65" s="11">
        <f>baseline_MAR!M65-poison_MAR!M65</f>
        <v>-7.9999999999999793E-3</v>
      </c>
      <c r="V65" s="11">
        <f>baseline_MAR!N65-poison_MAR!N65</f>
        <v>4.2000000000000037E-2</v>
      </c>
    </row>
    <row r="66" spans="1:22" x14ac:dyDescent="0.3">
      <c r="A66" t="s">
        <v>27</v>
      </c>
      <c r="B66" s="1">
        <v>20</v>
      </c>
      <c r="C66" s="1" t="s">
        <v>1668</v>
      </c>
      <c r="D66" s="1" t="s">
        <v>1669</v>
      </c>
      <c r="E66" s="1" t="s">
        <v>1670</v>
      </c>
      <c r="F66" s="1" t="s">
        <v>1671</v>
      </c>
      <c r="I66" t="s">
        <v>27</v>
      </c>
      <c r="J66" s="1">
        <v>20</v>
      </c>
      <c r="K66" s="1">
        <v>0.108</v>
      </c>
      <c r="L66" s="1">
        <v>0.112</v>
      </c>
      <c r="M66" s="1">
        <v>0.17899999999999999</v>
      </c>
      <c r="N66" s="1">
        <v>0.22900000000000001</v>
      </c>
      <c r="Q66" t="s">
        <v>27</v>
      </c>
      <c r="R66" s="1">
        <v>20</v>
      </c>
      <c r="S66" s="11">
        <f>baseline_MAR!K66-poison_MAR!K66</f>
        <v>0</v>
      </c>
      <c r="T66" s="11">
        <f>baseline_MAR!L66-poison_MAR!L66</f>
        <v>0</v>
      </c>
      <c r="U66" s="11">
        <f>baseline_MAR!M66-poison_MAR!M66</f>
        <v>4.0000000000000036E-3</v>
      </c>
      <c r="V66" s="11">
        <f>baseline_MAR!N66-poison_MAR!N66</f>
        <v>6.5999999999999975E-2</v>
      </c>
    </row>
    <row r="67" spans="1:22" x14ac:dyDescent="0.3">
      <c r="A67" s="3" t="s">
        <v>27</v>
      </c>
      <c r="B67" s="4">
        <v>40</v>
      </c>
      <c r="C67" s="1" t="s">
        <v>1672</v>
      </c>
      <c r="D67" s="1" t="s">
        <v>1673</v>
      </c>
      <c r="E67" s="1" t="s">
        <v>510</v>
      </c>
      <c r="F67" s="1" t="s">
        <v>1674</v>
      </c>
      <c r="I67" s="3" t="s">
        <v>27</v>
      </c>
      <c r="J67" s="4">
        <v>40</v>
      </c>
      <c r="K67" s="1">
        <v>0.13400000000000001</v>
      </c>
      <c r="L67" s="1">
        <v>0.20699999999999999</v>
      </c>
      <c r="M67" s="1">
        <v>0.188</v>
      </c>
      <c r="N67" s="1">
        <v>0.27500000000000002</v>
      </c>
      <c r="Q67" s="3" t="s">
        <v>27</v>
      </c>
      <c r="R67" s="4">
        <v>40</v>
      </c>
      <c r="S67" s="11">
        <f>baseline_MAR!K67-poison_MAR!K67</f>
        <v>-2.0000000000000018E-3</v>
      </c>
      <c r="T67" s="11">
        <f>baseline_MAR!L67-poison_MAR!L67</f>
        <v>-6.9999999999999785E-3</v>
      </c>
      <c r="U67" s="11">
        <f>baseline_MAR!M67-poison_MAR!M67</f>
        <v>3.0000000000000027E-3</v>
      </c>
      <c r="V67" s="11">
        <f>baseline_MAR!N67-poison_MAR!N67</f>
        <v>2.2999999999999965E-2</v>
      </c>
    </row>
    <row r="68" spans="1:22" x14ac:dyDescent="0.3">
      <c r="A68" t="s">
        <v>28</v>
      </c>
      <c r="B68" s="1">
        <v>5</v>
      </c>
      <c r="C68" s="1" t="s">
        <v>1675</v>
      </c>
      <c r="D68" s="1" t="s">
        <v>1676</v>
      </c>
      <c r="E68" s="1" t="s">
        <v>1677</v>
      </c>
      <c r="F68" s="1" t="s">
        <v>1678</v>
      </c>
      <c r="I68" t="s">
        <v>28</v>
      </c>
      <c r="J68" s="1">
        <v>5</v>
      </c>
      <c r="K68" s="1">
        <v>5.2999999999999999E-2</v>
      </c>
      <c r="L68" s="1">
        <v>4.7E-2</v>
      </c>
      <c r="M68" s="1">
        <v>0.05</v>
      </c>
      <c r="N68" s="1">
        <v>0.246</v>
      </c>
      <c r="Q68" t="s">
        <v>28</v>
      </c>
      <c r="R68" s="1">
        <v>5</v>
      </c>
      <c r="S68" s="11">
        <f>baseline_MAR!K68-poison_MAR!K68</f>
        <v>2.0000000000000018E-3</v>
      </c>
      <c r="T68" s="11">
        <f>baseline_MAR!L68-poison_MAR!L68</f>
        <v>3.0000000000000027E-3</v>
      </c>
      <c r="U68" s="11">
        <f>baseline_MAR!M68-poison_MAR!M68</f>
        <v>9.9999999999999395E-4</v>
      </c>
      <c r="V68" s="11">
        <f>baseline_MAR!N68-poison_MAR!N68</f>
        <v>0.123</v>
      </c>
    </row>
    <row r="69" spans="1:22" x14ac:dyDescent="0.3">
      <c r="A69" t="s">
        <v>28</v>
      </c>
      <c r="B69" s="1">
        <v>20</v>
      </c>
      <c r="C69" s="1" t="s">
        <v>1679</v>
      </c>
      <c r="D69" s="1" t="s">
        <v>1680</v>
      </c>
      <c r="E69" s="1" t="s">
        <v>1681</v>
      </c>
      <c r="F69" s="1" t="s">
        <v>1682</v>
      </c>
      <c r="I69" t="s">
        <v>28</v>
      </c>
      <c r="J69" s="1">
        <v>20</v>
      </c>
      <c r="K69" s="1">
        <v>5.5E-2</v>
      </c>
      <c r="L69" s="1">
        <v>5.3999999999999999E-2</v>
      </c>
      <c r="M69" s="1">
        <v>5.1999999999999998E-2</v>
      </c>
      <c r="N69" s="1">
        <v>0.30599999999999999</v>
      </c>
      <c r="Q69" t="s">
        <v>28</v>
      </c>
      <c r="R69" s="1">
        <v>20</v>
      </c>
      <c r="S69" s="11">
        <f>baseline_MAR!K69-poison_MAR!K69</f>
        <v>-3.0000000000000027E-3</v>
      </c>
      <c r="T69" s="11">
        <f>baseline_MAR!L69-poison_MAR!L69</f>
        <v>-2.0000000000000018E-3</v>
      </c>
      <c r="U69" s="11">
        <f>baseline_MAR!M69-poison_MAR!M69</f>
        <v>2.0000000000000018E-3</v>
      </c>
      <c r="V69" s="11">
        <f>baseline_MAR!N69-poison_MAR!N69</f>
        <v>5.1999999999999991E-2</v>
      </c>
    </row>
    <row r="70" spans="1:22" x14ac:dyDescent="0.3">
      <c r="A70" s="3" t="s">
        <v>28</v>
      </c>
      <c r="B70" s="4">
        <v>40</v>
      </c>
      <c r="C70" s="1" t="s">
        <v>1683</v>
      </c>
      <c r="D70" s="1" t="s">
        <v>1684</v>
      </c>
      <c r="E70" s="1" t="s">
        <v>1685</v>
      </c>
      <c r="F70" s="1" t="s">
        <v>1686</v>
      </c>
      <c r="I70" s="3" t="s">
        <v>28</v>
      </c>
      <c r="J70" s="4">
        <v>40</v>
      </c>
      <c r="K70" s="1">
        <v>5.1999999999999998E-2</v>
      </c>
      <c r="L70" s="1">
        <v>5.3999999999999999E-2</v>
      </c>
      <c r="M70" s="1">
        <v>5.0999999999999997E-2</v>
      </c>
      <c r="N70" s="1">
        <v>0.32100000000000001</v>
      </c>
      <c r="Q70" s="3" t="s">
        <v>28</v>
      </c>
      <c r="R70" s="4">
        <v>40</v>
      </c>
      <c r="S70" s="11">
        <f>baseline_MAR!K70-poison_MAR!K70</f>
        <v>-1.0000000000000009E-3</v>
      </c>
      <c r="T70" s="11">
        <f>baseline_MAR!L70-poison_MAR!L70</f>
        <v>7.8000000000000014E-2</v>
      </c>
      <c r="U70" s="11">
        <f>baseline_MAR!M70-poison_MAR!M70</f>
        <v>1.0000000000000009E-3</v>
      </c>
      <c r="V70" s="11">
        <f>baseline_MAR!N70-poison_MAR!N70</f>
        <v>2.4999999999999967E-2</v>
      </c>
    </row>
    <row r="71" spans="1:22" x14ac:dyDescent="0.3">
      <c r="A71" t="s">
        <v>29</v>
      </c>
      <c r="B71" s="1">
        <v>5</v>
      </c>
      <c r="C71" s="1" t="s">
        <v>1687</v>
      </c>
      <c r="D71" s="1" t="s">
        <v>1688</v>
      </c>
      <c r="E71" s="1" t="s">
        <v>1689</v>
      </c>
      <c r="F71" s="1" t="s">
        <v>1690</v>
      </c>
      <c r="I71" t="s">
        <v>29</v>
      </c>
      <c r="J71" s="1">
        <v>5</v>
      </c>
      <c r="K71" s="1">
        <v>0.245</v>
      </c>
      <c r="L71" s="1">
        <v>0.05</v>
      </c>
      <c r="M71" s="1">
        <v>0.29399999999999998</v>
      </c>
      <c r="N71" s="1">
        <v>0.47099999999999997</v>
      </c>
      <c r="Q71" t="s">
        <v>29</v>
      </c>
      <c r="R71" s="1">
        <v>5</v>
      </c>
      <c r="S71" s="11">
        <f>baseline_MAR!K71-poison_MAR!K71</f>
        <v>-1.6999999999999987E-2</v>
      </c>
      <c r="T71" s="11">
        <f>baseline_MAR!L71-poison_MAR!L71</f>
        <v>4.7E-2</v>
      </c>
      <c r="U71" s="11">
        <f>baseline_MAR!M71-poison_MAR!M71</f>
        <v>-4.4999999999999984E-2</v>
      </c>
      <c r="V71" s="11">
        <f>baseline_MAR!N71-poison_MAR!N71</f>
        <v>-8.7999999999999967E-2</v>
      </c>
    </row>
    <row r="72" spans="1:22" x14ac:dyDescent="0.3">
      <c r="A72" t="s">
        <v>29</v>
      </c>
      <c r="B72" s="1">
        <v>20</v>
      </c>
      <c r="C72" s="1" t="s">
        <v>1691</v>
      </c>
      <c r="D72" s="1" t="s">
        <v>1692</v>
      </c>
      <c r="E72" s="1" t="s">
        <v>1693</v>
      </c>
      <c r="F72" s="1" t="s">
        <v>1694</v>
      </c>
      <c r="I72" t="s">
        <v>29</v>
      </c>
      <c r="J72" s="1">
        <v>20</v>
      </c>
      <c r="K72" s="1">
        <v>0.32600000000000001</v>
      </c>
      <c r="L72" s="1">
        <v>0.17</v>
      </c>
      <c r="M72" s="1">
        <v>0.45900000000000002</v>
      </c>
      <c r="N72" s="1">
        <v>0.50800000000000001</v>
      </c>
      <c r="Q72" t="s">
        <v>29</v>
      </c>
      <c r="R72" s="1">
        <v>20</v>
      </c>
      <c r="S72" s="11">
        <f>baseline_MAR!K72-poison_MAR!K72</f>
        <v>-8.0000000000000016E-2</v>
      </c>
      <c r="T72" s="11">
        <f>baseline_MAR!L72-poison_MAR!L72</f>
        <v>-2.4000000000000021E-2</v>
      </c>
      <c r="U72" s="11">
        <f>baseline_MAR!M72-poison_MAR!M72</f>
        <v>-0.17100000000000004</v>
      </c>
      <c r="V72" s="11">
        <f>baseline_MAR!N72-poison_MAR!N72</f>
        <v>1.0000000000000009E-2</v>
      </c>
    </row>
    <row r="73" spans="1:22" x14ac:dyDescent="0.3">
      <c r="A73" s="3" t="s">
        <v>29</v>
      </c>
      <c r="B73" s="4">
        <v>40</v>
      </c>
      <c r="C73" s="1" t="s">
        <v>1695</v>
      </c>
      <c r="D73" s="1" t="s">
        <v>1696</v>
      </c>
      <c r="E73" s="1" t="s">
        <v>1697</v>
      </c>
      <c r="F73" s="1" t="s">
        <v>1698</v>
      </c>
      <c r="I73" s="3" t="s">
        <v>29</v>
      </c>
      <c r="J73" s="4">
        <v>40</v>
      </c>
      <c r="K73" s="1">
        <v>0.38100000000000001</v>
      </c>
      <c r="L73" s="1">
        <v>1.304</v>
      </c>
      <c r="M73" s="1">
        <v>0.35399999999999998</v>
      </c>
      <c r="N73" s="1">
        <v>0.41099999999999998</v>
      </c>
      <c r="Q73" s="3" t="s">
        <v>29</v>
      </c>
      <c r="R73" s="4">
        <v>40</v>
      </c>
      <c r="S73" s="11">
        <f>baseline_MAR!K73-poison_MAR!K73</f>
        <v>-9.600000000000003E-2</v>
      </c>
      <c r="T73" s="11">
        <f>baseline_MAR!L73-poison_MAR!L73</f>
        <v>-0.14000000000000012</v>
      </c>
      <c r="U73" s="11">
        <f>baseline_MAR!M73-poison_MAR!M73</f>
        <v>2.1000000000000019E-2</v>
      </c>
      <c r="V73" s="11">
        <f>baseline_MAR!N73-poison_MAR!N73</f>
        <v>3.0000000000000027E-3</v>
      </c>
    </row>
    <row r="74" spans="1:22" x14ac:dyDescent="0.3">
      <c r="A74" t="s">
        <v>30</v>
      </c>
      <c r="B74" s="1">
        <v>5</v>
      </c>
      <c r="C74" s="1" t="s">
        <v>1699</v>
      </c>
      <c r="D74" s="1" t="s">
        <v>1700</v>
      </c>
      <c r="E74" s="1" t="s">
        <v>1701</v>
      </c>
      <c r="F74" s="1" t="s">
        <v>1702</v>
      </c>
      <c r="I74" t="s">
        <v>30</v>
      </c>
      <c r="J74" s="1">
        <v>5</v>
      </c>
      <c r="K74" s="1">
        <v>0.16600000000000001</v>
      </c>
      <c r="L74" s="1">
        <v>0.14899999999999999</v>
      </c>
      <c r="M74" s="1">
        <v>0.19900000000000001</v>
      </c>
      <c r="N74" s="1">
        <v>0.34599999999999997</v>
      </c>
      <c r="Q74" t="s">
        <v>30</v>
      </c>
      <c r="R74" s="1">
        <v>5</v>
      </c>
      <c r="S74" s="11">
        <f>baseline_MAR!K74-poison_MAR!K74</f>
        <v>3.0000000000000027E-3</v>
      </c>
      <c r="T74" s="11">
        <f>baseline_MAR!L74-poison_MAR!L74</f>
        <v>-2.0000000000000018E-3</v>
      </c>
      <c r="U74" s="11">
        <f>baseline_MAR!M74-poison_MAR!M74</f>
        <v>3.6999999999999977E-2</v>
      </c>
      <c r="V74" s="11">
        <f>baseline_MAR!N74-poison_MAR!N74</f>
        <v>-2.5999999999999968E-2</v>
      </c>
    </row>
    <row r="75" spans="1:22" x14ac:dyDescent="0.3">
      <c r="A75" t="s">
        <v>30</v>
      </c>
      <c r="B75" s="1">
        <v>20</v>
      </c>
      <c r="C75" s="1" t="s">
        <v>1703</v>
      </c>
      <c r="D75" s="1" t="s">
        <v>1704</v>
      </c>
      <c r="E75" s="1" t="s">
        <v>1705</v>
      </c>
      <c r="F75" s="1" t="s">
        <v>1706</v>
      </c>
      <c r="I75" t="s">
        <v>30</v>
      </c>
      <c r="J75" s="1">
        <v>20</v>
      </c>
      <c r="K75" s="1">
        <v>0.182</v>
      </c>
      <c r="L75" s="1">
        <v>0.157</v>
      </c>
      <c r="M75" s="1">
        <v>0.22900000000000001</v>
      </c>
      <c r="N75" s="1">
        <v>0.33200000000000002</v>
      </c>
      <c r="Q75" t="s">
        <v>30</v>
      </c>
      <c r="R75" s="1">
        <v>20</v>
      </c>
      <c r="S75" s="11">
        <f>baseline_MAR!K75-poison_MAR!K75</f>
        <v>4.0000000000000036E-3</v>
      </c>
      <c r="T75" s="11">
        <f>baseline_MAR!L75-poison_MAR!L75</f>
        <v>-3.0000000000000027E-3</v>
      </c>
      <c r="U75" s="11">
        <f>baseline_MAR!M75-poison_MAR!M75</f>
        <v>-1.100000000000001E-2</v>
      </c>
      <c r="V75" s="11">
        <f>baseline_MAR!N75-poison_MAR!N75</f>
        <v>2.6999999999999968E-2</v>
      </c>
    </row>
    <row r="76" spans="1:22" x14ac:dyDescent="0.3">
      <c r="A76" s="3" t="s">
        <v>30</v>
      </c>
      <c r="B76" s="4">
        <v>40</v>
      </c>
      <c r="C76" s="1" t="s">
        <v>1707</v>
      </c>
      <c r="D76" s="1" t="s">
        <v>1708</v>
      </c>
      <c r="E76" s="1" t="s">
        <v>1709</v>
      </c>
      <c r="F76" s="1" t="s">
        <v>1710</v>
      </c>
      <c r="I76" s="3" t="s">
        <v>30</v>
      </c>
      <c r="J76" s="4">
        <v>40</v>
      </c>
      <c r="K76" s="1">
        <v>0.193</v>
      </c>
      <c r="L76" s="1">
        <v>0.21299999999999999</v>
      </c>
      <c r="M76" s="1">
        <v>0.27200000000000002</v>
      </c>
      <c r="N76" s="1">
        <v>0.35699999999999998</v>
      </c>
      <c r="Q76" s="3" t="s">
        <v>30</v>
      </c>
      <c r="R76" s="4">
        <v>40</v>
      </c>
      <c r="S76" s="11">
        <f>baseline_MAR!K76-poison_MAR!K76</f>
        <v>-1.0000000000000009E-3</v>
      </c>
      <c r="T76" s="11">
        <f>baseline_MAR!L76-poison_MAR!L76</f>
        <v>9.000000000000008E-3</v>
      </c>
      <c r="U76" s="11">
        <f>baseline_MAR!M76-poison_MAR!M76</f>
        <v>-3.2000000000000028E-2</v>
      </c>
      <c r="V76" s="11">
        <f>baseline_MAR!N76-poison_MAR!N76</f>
        <v>-5.0000000000000044E-3</v>
      </c>
    </row>
    <row r="77" spans="1:22" x14ac:dyDescent="0.3">
      <c r="A77" t="s">
        <v>31</v>
      </c>
      <c r="B77" s="1">
        <v>5</v>
      </c>
      <c r="C77" s="1" t="s">
        <v>1711</v>
      </c>
      <c r="D77" s="1" t="s">
        <v>1712</v>
      </c>
      <c r="E77" s="1" t="s">
        <v>1713</v>
      </c>
      <c r="F77" s="1" t="s">
        <v>1714</v>
      </c>
      <c r="I77" t="s">
        <v>31</v>
      </c>
      <c r="J77" s="1">
        <v>5</v>
      </c>
      <c r="K77" s="1">
        <v>8.7999999999999995E-2</v>
      </c>
      <c r="L77" s="1">
        <v>25.052</v>
      </c>
      <c r="M77" s="1">
        <v>0.14799999999999999</v>
      </c>
      <c r="N77" s="1">
        <v>0.33900000000000002</v>
      </c>
      <c r="Q77" t="s">
        <v>31</v>
      </c>
      <c r="R77" s="1">
        <v>5</v>
      </c>
      <c r="S77" s="11">
        <f>baseline_MAR!K77-poison_MAR!K77</f>
        <v>-7.9999999999999932E-3</v>
      </c>
      <c r="T77" s="11">
        <f>baseline_MAR!L77-poison_MAR!L77</f>
        <v>-24.974</v>
      </c>
      <c r="U77" s="11">
        <f>baseline_MAR!M77-poison_MAR!M77</f>
        <v>5.0000000000000044E-3</v>
      </c>
      <c r="V77" s="11">
        <f>baseline_MAR!N77-poison_MAR!N77</f>
        <v>8.9999999999999969E-2</v>
      </c>
    </row>
    <row r="78" spans="1:22" x14ac:dyDescent="0.3">
      <c r="A78" t="s">
        <v>31</v>
      </c>
      <c r="B78" s="1">
        <v>20</v>
      </c>
      <c r="C78" s="1" t="s">
        <v>1715</v>
      </c>
      <c r="D78" s="1" t="s">
        <v>1716</v>
      </c>
      <c r="E78" s="1" t="s">
        <v>1717</v>
      </c>
      <c r="F78" s="1" t="s">
        <v>1718</v>
      </c>
      <c r="I78" t="s">
        <v>31</v>
      </c>
      <c r="J78" s="1">
        <v>20</v>
      </c>
      <c r="K78" s="1">
        <v>0.10199999999999999</v>
      </c>
      <c r="L78" s="1">
        <v>0.58099999999999996</v>
      </c>
      <c r="M78" s="1">
        <v>0.16300000000000001</v>
      </c>
      <c r="N78" s="1">
        <v>0.33800000000000002</v>
      </c>
      <c r="Q78" t="s">
        <v>31</v>
      </c>
      <c r="R78" s="1">
        <v>20</v>
      </c>
      <c r="S78" s="11">
        <f>baseline_MAR!K78-poison_MAR!K78</f>
        <v>7.0000000000000062E-3</v>
      </c>
      <c r="T78" s="11">
        <f>baseline_MAR!L78-poison_MAR!L78</f>
        <v>-0.47299999999999998</v>
      </c>
      <c r="U78" s="11">
        <f>baseline_MAR!M78-poison_MAR!M78</f>
        <v>5.0000000000000044E-3</v>
      </c>
      <c r="V78" s="11">
        <f>baseline_MAR!N78-poison_MAR!N78</f>
        <v>6.9999999999999951E-2</v>
      </c>
    </row>
    <row r="79" spans="1:22" x14ac:dyDescent="0.3">
      <c r="A79" s="3" t="s">
        <v>31</v>
      </c>
      <c r="B79" s="4">
        <v>40</v>
      </c>
      <c r="C79" s="1" t="s">
        <v>1719</v>
      </c>
      <c r="D79" s="1" t="s">
        <v>1720</v>
      </c>
      <c r="E79" s="1" t="s">
        <v>1721</v>
      </c>
      <c r="F79" s="1" t="s">
        <v>1722</v>
      </c>
      <c r="I79" s="3" t="s">
        <v>31</v>
      </c>
      <c r="J79" s="4">
        <v>40</v>
      </c>
      <c r="K79" s="1">
        <v>10.821</v>
      </c>
      <c r="L79" s="1">
        <v>10.916</v>
      </c>
      <c r="M79" s="1">
        <v>10.88</v>
      </c>
      <c r="N79" s="1">
        <v>0.45200000000000001</v>
      </c>
      <c r="Q79" s="3" t="s">
        <v>31</v>
      </c>
      <c r="R79" s="4">
        <v>40</v>
      </c>
      <c r="S79" s="11">
        <f>baseline_MAR!K79-poison_MAR!K79</f>
        <v>-10.712999999999999</v>
      </c>
      <c r="T79" s="11">
        <f>baseline_MAR!L79-poison_MAR!L79</f>
        <v>-10.772</v>
      </c>
      <c r="U79" s="11">
        <f>baseline_MAR!M79-poison_MAR!M79</f>
        <v>-10.715000000000002</v>
      </c>
      <c r="V79" s="11">
        <f>baseline_MAR!N79-poison_MAR!N79</f>
        <v>-8.3000000000000018E-2</v>
      </c>
    </row>
    <row r="80" spans="1:22" x14ac:dyDescent="0.3">
      <c r="A80" t="s">
        <v>32</v>
      </c>
      <c r="B80" s="1">
        <v>5</v>
      </c>
      <c r="C80" s="1" t="s">
        <v>1723</v>
      </c>
      <c r="D80" s="1" t="s">
        <v>1724</v>
      </c>
      <c r="E80" s="1" t="s">
        <v>1725</v>
      </c>
      <c r="F80" s="1" t="s">
        <v>1726</v>
      </c>
      <c r="I80" t="s">
        <v>32</v>
      </c>
      <c r="J80" s="1">
        <v>5</v>
      </c>
      <c r="K80" s="1">
        <v>0.123</v>
      </c>
      <c r="L80" s="1">
        <v>0.11899999999999999</v>
      </c>
      <c r="M80" s="1">
        <v>0.13100000000000001</v>
      </c>
      <c r="N80" s="1">
        <v>0.38300000000000001</v>
      </c>
      <c r="Q80" t="s">
        <v>32</v>
      </c>
      <c r="R80" s="1">
        <v>5</v>
      </c>
      <c r="S80" s="11">
        <f>baseline_MAR!K80-poison_MAR!K80</f>
        <v>-1.7000000000000001E-2</v>
      </c>
      <c r="T80" s="11">
        <f>baseline_MAR!L80-poison_MAR!L80</f>
        <v>-7.9999999999999932E-3</v>
      </c>
      <c r="U80" s="11">
        <f>baseline_MAR!M80-poison_MAR!M80</f>
        <v>2.0999999999999991E-2</v>
      </c>
      <c r="V80" s="11">
        <f>baseline_MAR!N80-poison_MAR!N80</f>
        <v>8.0000000000000016E-2</v>
      </c>
    </row>
    <row r="81" spans="1:22" x14ac:dyDescent="0.3">
      <c r="A81" t="s">
        <v>32</v>
      </c>
      <c r="B81" s="1">
        <v>20</v>
      </c>
      <c r="C81" s="1" t="s">
        <v>1727</v>
      </c>
      <c r="D81" s="1" t="s">
        <v>1728</v>
      </c>
      <c r="E81" s="1" t="s">
        <v>1729</v>
      </c>
      <c r="F81" s="1" t="s">
        <v>1730</v>
      </c>
      <c r="I81" t="s">
        <v>32</v>
      </c>
      <c r="J81" s="1">
        <v>20</v>
      </c>
      <c r="K81" s="1">
        <v>0.13700000000000001</v>
      </c>
      <c r="L81" s="1">
        <v>0.17499999999999999</v>
      </c>
      <c r="M81" s="1">
        <v>0.20499999999999999</v>
      </c>
      <c r="N81" s="1">
        <v>0.44900000000000001</v>
      </c>
      <c r="Q81" t="s">
        <v>32</v>
      </c>
      <c r="R81" s="1">
        <v>20</v>
      </c>
      <c r="S81" s="11">
        <f>baseline_MAR!K81-poison_MAR!K81</f>
        <v>6.9999999999999785E-3</v>
      </c>
      <c r="T81" s="11">
        <f>baseline_MAR!L81-poison_MAR!L81</f>
        <v>2.7000000000000024E-2</v>
      </c>
      <c r="U81" s="11">
        <f>baseline_MAR!M81-poison_MAR!M81</f>
        <v>6.0000000000000053E-3</v>
      </c>
      <c r="V81" s="11">
        <f>baseline_MAR!N81-poison_MAR!N81</f>
        <v>4.5999999999999985E-2</v>
      </c>
    </row>
    <row r="82" spans="1:22" x14ac:dyDescent="0.3">
      <c r="A82" s="3" t="s">
        <v>32</v>
      </c>
      <c r="B82" s="4">
        <v>40</v>
      </c>
      <c r="C82" s="1" t="s">
        <v>1717</v>
      </c>
      <c r="D82" s="1" t="s">
        <v>1731</v>
      </c>
      <c r="E82" s="1" t="s">
        <v>1535</v>
      </c>
      <c r="F82" s="1" t="s">
        <v>1732</v>
      </c>
      <c r="I82" s="3" t="s">
        <v>32</v>
      </c>
      <c r="J82" s="4">
        <v>40</v>
      </c>
      <c r="K82" s="1">
        <v>0.16300000000000001</v>
      </c>
      <c r="L82" s="1">
        <v>0.29499999999999998</v>
      </c>
      <c r="M82" s="1">
        <v>0.26100000000000001</v>
      </c>
      <c r="N82" s="1">
        <v>0.40899999999999997</v>
      </c>
      <c r="Q82" s="3" t="s">
        <v>32</v>
      </c>
      <c r="R82" s="4">
        <v>40</v>
      </c>
      <c r="S82" s="11">
        <f>baseline_MAR!K82-poison_MAR!K82</f>
        <v>1.4999999999999986E-2</v>
      </c>
      <c r="T82" s="11">
        <f>baseline_MAR!L82-poison_MAR!L82</f>
        <v>0.19600000000000001</v>
      </c>
      <c r="U82" s="11">
        <f>baseline_MAR!M82-poison_MAR!M82</f>
        <v>2.6999999999999968E-2</v>
      </c>
      <c r="V82" s="11">
        <f>baseline_MAR!N82-poison_MAR!N82</f>
        <v>0.10600000000000004</v>
      </c>
    </row>
    <row r="83" spans="1:22" x14ac:dyDescent="0.3">
      <c r="A83" t="s">
        <v>33</v>
      </c>
      <c r="B83" s="1">
        <v>5</v>
      </c>
      <c r="C83" s="1" t="s">
        <v>1733</v>
      </c>
      <c r="D83" s="1" t="s">
        <v>1734</v>
      </c>
      <c r="E83" s="1" t="s">
        <v>1735</v>
      </c>
      <c r="F83" s="1" t="s">
        <v>1736</v>
      </c>
      <c r="I83" t="s">
        <v>33</v>
      </c>
      <c r="J83" s="1">
        <v>5</v>
      </c>
      <c r="K83" s="1">
        <v>0.11</v>
      </c>
      <c r="L83" s="1">
        <v>0.11700000000000001</v>
      </c>
      <c r="M83" s="1">
        <v>0.152</v>
      </c>
      <c r="N83" s="1">
        <v>0.26400000000000001</v>
      </c>
      <c r="Q83" t="s">
        <v>33</v>
      </c>
      <c r="R83" s="1">
        <v>5</v>
      </c>
      <c r="S83" s="11">
        <f>baseline_MAR!K83-poison_MAR!K83</f>
        <v>3.0000000000000027E-3</v>
      </c>
      <c r="T83" s="11">
        <f>baseline_MAR!L83-poison_MAR!L83</f>
        <v>4.9999999999999906E-3</v>
      </c>
      <c r="U83" s="11">
        <f>baseline_MAR!M83-poison_MAR!M83</f>
        <v>4.0000000000000036E-3</v>
      </c>
      <c r="V83" s="11">
        <f>baseline_MAR!N83-poison_MAR!N83</f>
        <v>2.899999999999997E-2</v>
      </c>
    </row>
    <row r="84" spans="1:22" x14ac:dyDescent="0.3">
      <c r="A84" t="s">
        <v>33</v>
      </c>
      <c r="B84" s="1">
        <v>20</v>
      </c>
      <c r="C84" s="1" t="s">
        <v>1737</v>
      </c>
      <c r="D84" s="1" t="s">
        <v>1738</v>
      </c>
      <c r="E84" s="1" t="s">
        <v>1739</v>
      </c>
      <c r="F84" s="1" t="s">
        <v>1740</v>
      </c>
      <c r="I84" t="s">
        <v>33</v>
      </c>
      <c r="J84" s="1">
        <v>20</v>
      </c>
      <c r="K84" s="1">
        <v>0.13300000000000001</v>
      </c>
      <c r="L84" s="1">
        <v>0.16400000000000001</v>
      </c>
      <c r="M84" s="1">
        <v>0.20899999999999999</v>
      </c>
      <c r="N84" s="1">
        <v>0.35299999999999998</v>
      </c>
      <c r="Q84" t="s">
        <v>33</v>
      </c>
      <c r="R84" s="1">
        <v>20</v>
      </c>
      <c r="S84" s="11">
        <f>baseline_MAR!K84-poison_MAR!K84</f>
        <v>5.0000000000000044E-3</v>
      </c>
      <c r="T84" s="11">
        <f>baseline_MAR!L84-poison_MAR!L84</f>
        <v>3.0000000000000027E-3</v>
      </c>
      <c r="U84" s="11">
        <f>baseline_MAR!M84-poison_MAR!M84</f>
        <v>0.03</v>
      </c>
      <c r="V84" s="11">
        <f>baseline_MAR!N84-poison_MAR!N84</f>
        <v>3.0000000000000027E-3</v>
      </c>
    </row>
    <row r="85" spans="1:22" x14ac:dyDescent="0.3">
      <c r="A85" s="3" t="s">
        <v>33</v>
      </c>
      <c r="B85" s="4">
        <v>40</v>
      </c>
      <c r="C85" s="1" t="s">
        <v>1660</v>
      </c>
      <c r="D85" s="1" t="s">
        <v>1741</v>
      </c>
      <c r="E85" s="1" t="s">
        <v>1742</v>
      </c>
      <c r="F85" s="1" t="s">
        <v>1743</v>
      </c>
      <c r="I85" s="3" t="s">
        <v>33</v>
      </c>
      <c r="J85" s="4">
        <v>40</v>
      </c>
      <c r="K85" s="1">
        <v>0.19600000000000001</v>
      </c>
      <c r="L85" s="1">
        <v>0.23</v>
      </c>
      <c r="M85" s="1">
        <v>0.25600000000000001</v>
      </c>
      <c r="N85" s="1">
        <v>0.53400000000000003</v>
      </c>
      <c r="Q85" s="3" t="s">
        <v>33</v>
      </c>
      <c r="R85" s="4">
        <v>40</v>
      </c>
      <c r="S85" s="11">
        <f>baseline_MAR!K85-poison_MAR!K85</f>
        <v>-9.000000000000008E-3</v>
      </c>
      <c r="T85" s="11">
        <f>baseline_MAR!L85-poison_MAR!L85</f>
        <v>7.6999999999999985E-2</v>
      </c>
      <c r="U85" s="11">
        <f>baseline_MAR!M85-poison_MAR!M85</f>
        <v>1.5000000000000013E-2</v>
      </c>
      <c r="V85" s="11">
        <f>baseline_MAR!N85-poison_MAR!N85</f>
        <v>1.0000000000000009E-3</v>
      </c>
    </row>
    <row r="86" spans="1:22" x14ac:dyDescent="0.3">
      <c r="A86" t="s">
        <v>34</v>
      </c>
      <c r="B86" s="1">
        <v>5</v>
      </c>
      <c r="C86" s="1" t="s">
        <v>1744</v>
      </c>
      <c r="D86" s="1" t="s">
        <v>300</v>
      </c>
      <c r="E86" s="1" t="s">
        <v>1745</v>
      </c>
      <c r="F86" s="1" t="s">
        <v>1746</v>
      </c>
      <c r="I86" t="s">
        <v>34</v>
      </c>
      <c r="J86" s="1">
        <v>5</v>
      </c>
      <c r="K86" s="1">
        <v>6.5000000000000002E-2</v>
      </c>
      <c r="L86" s="1">
        <v>2.1000000000000001E-2</v>
      </c>
      <c r="M86" s="1">
        <v>7.9000000000000001E-2</v>
      </c>
      <c r="N86" s="1">
        <v>0.371</v>
      </c>
      <c r="Q86" t="s">
        <v>34</v>
      </c>
      <c r="R86" s="1">
        <v>5</v>
      </c>
      <c r="S86" s="11">
        <f>baseline_MAR!K86-poison_MAR!K86</f>
        <v>0</v>
      </c>
      <c r="T86" s="11">
        <f>baseline_MAR!L86-poison_MAR!L86</f>
        <v>9.9999999999999742E-4</v>
      </c>
      <c r="U86" s="11">
        <f>baseline_MAR!M86-poison_MAR!M86</f>
        <v>7.9999999999999932E-3</v>
      </c>
      <c r="V86" s="11">
        <f>baseline_MAR!N86-poison_MAR!N86</f>
        <v>6.0000000000000053E-3</v>
      </c>
    </row>
    <row r="87" spans="1:22" x14ac:dyDescent="0.3">
      <c r="A87" t="s">
        <v>34</v>
      </c>
      <c r="B87" s="1">
        <v>20</v>
      </c>
      <c r="C87" s="1" t="s">
        <v>719</v>
      </c>
      <c r="D87" s="1" t="s">
        <v>1747</v>
      </c>
      <c r="E87" s="1" t="s">
        <v>1748</v>
      </c>
      <c r="F87" s="1" t="s">
        <v>1749</v>
      </c>
      <c r="I87" t="s">
        <v>34</v>
      </c>
      <c r="J87" s="1">
        <v>20</v>
      </c>
      <c r="K87" s="1">
        <v>7.1999999999999995E-2</v>
      </c>
      <c r="L87" s="1">
        <v>2.9000000000000001E-2</v>
      </c>
      <c r="M87" s="1">
        <v>7.5999999999999998E-2</v>
      </c>
      <c r="N87" s="1">
        <v>0.35099999999999998</v>
      </c>
      <c r="Q87" t="s">
        <v>34</v>
      </c>
      <c r="R87" s="1">
        <v>20</v>
      </c>
      <c r="S87" s="11">
        <f>baseline_MAR!K87-poison_MAR!K87</f>
        <v>0</v>
      </c>
      <c r="T87" s="11">
        <f>baseline_MAR!L87-poison_MAR!L87</f>
        <v>-1.0000000000000009E-3</v>
      </c>
      <c r="U87" s="11">
        <f>baseline_MAR!M87-poison_MAR!M87</f>
        <v>0</v>
      </c>
      <c r="V87" s="11">
        <f>baseline_MAR!N87-poison_MAR!N87</f>
        <v>5.0000000000000044E-3</v>
      </c>
    </row>
    <row r="88" spans="1:22" x14ac:dyDescent="0.3">
      <c r="A88" s="3" t="s">
        <v>34</v>
      </c>
      <c r="B88" s="4">
        <v>40</v>
      </c>
      <c r="C88" s="1" t="s">
        <v>723</v>
      </c>
      <c r="D88" s="1" t="s">
        <v>1750</v>
      </c>
      <c r="E88" s="1" t="s">
        <v>1751</v>
      </c>
      <c r="F88" s="1" t="s">
        <v>1752</v>
      </c>
      <c r="I88" s="3" t="s">
        <v>34</v>
      </c>
      <c r="J88" s="4">
        <v>40</v>
      </c>
      <c r="K88" s="1">
        <v>0.14000000000000001</v>
      </c>
      <c r="L88" s="1">
        <v>8.5999999999999993E-2</v>
      </c>
      <c r="M88" s="1">
        <v>9.6000000000000002E-2</v>
      </c>
      <c r="N88" s="1">
        <v>0.372</v>
      </c>
      <c r="Q88" s="3" t="s">
        <v>34</v>
      </c>
      <c r="R88" s="4">
        <v>40</v>
      </c>
      <c r="S88" s="11">
        <f>baseline_MAR!K88-poison_MAR!K88</f>
        <v>0</v>
      </c>
      <c r="T88" s="11">
        <f>baseline_MAR!L88-poison_MAR!L88</f>
        <v>-9.9999999999998701E-4</v>
      </c>
      <c r="U88" s="11">
        <f>baseline_MAR!M88-poison_MAR!M88</f>
        <v>4.0000000000000036E-3</v>
      </c>
      <c r="V88" s="11">
        <f>baseline_MAR!N88-poison_MAR!N88</f>
        <v>-6.0000000000000053E-3</v>
      </c>
    </row>
    <row r="89" spans="1:22" x14ac:dyDescent="0.3">
      <c r="K89" s="8">
        <f>AVERAGE(K2:K88)</f>
        <v>0.30835632183908052</v>
      </c>
      <c r="L89" s="8">
        <f>AVERAGE(L2:L88)</f>
        <v>0.67410465116279072</v>
      </c>
      <c r="M89" s="8">
        <f>AVERAGE(M2:M88)</f>
        <v>0.36510344827586205</v>
      </c>
      <c r="N89" s="8">
        <f>AVERAGE(N2:N88)</f>
        <v>0.40640229885057488</v>
      </c>
      <c r="S89" s="11">
        <f>AVERAGE(S2:S88)</f>
        <v>-0.12277011494252871</v>
      </c>
      <c r="T89" s="11">
        <f>AVERAGE(T2:T88)</f>
        <v>-0.45787356321839079</v>
      </c>
      <c r="U89" s="11">
        <f>AVERAGE(U2:U88)</f>
        <v>-0.11765517241379313</v>
      </c>
      <c r="V89" s="11">
        <f>AVERAGE(V2:V88)</f>
        <v>1.486206896551724E-2</v>
      </c>
    </row>
  </sheetData>
  <conditionalFormatting sqref="S2:V88">
    <cfRule type="cellIs" dxfId="1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5BB7-3E6A-491F-993C-E3BB09DCB921}">
  <dimension ref="A1:AB89"/>
  <sheetViews>
    <sheetView tabSelected="1" topLeftCell="G69" workbookViewId="0">
      <selection activeCell="X14" sqref="X14"/>
    </sheetView>
  </sheetViews>
  <sheetFormatPr defaultRowHeight="14.4" x14ac:dyDescent="0.3"/>
  <cols>
    <col min="1" max="1" width="20.21875" bestFit="1" customWidth="1"/>
    <col min="2" max="2" width="11.5546875" bestFit="1" customWidth="1"/>
    <col min="3" max="3" width="12" bestFit="1" customWidth="1"/>
    <col min="5" max="6" width="12" bestFit="1" customWidth="1"/>
    <col min="17" max="17" width="20.21875" bestFit="1" customWidth="1"/>
    <col min="18" max="18" width="11.5546875" bestFit="1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Z1" s="5" t="s">
        <v>1419</v>
      </c>
    </row>
    <row r="2" spans="1:28" x14ac:dyDescent="0.3">
      <c r="A2" t="s">
        <v>6</v>
      </c>
      <c r="B2" s="1">
        <v>5</v>
      </c>
      <c r="C2" s="1" t="s">
        <v>1753</v>
      </c>
      <c r="D2" s="1" t="s">
        <v>1754</v>
      </c>
      <c r="E2" s="1" t="s">
        <v>1755</v>
      </c>
      <c r="F2" s="1" t="s">
        <v>1756</v>
      </c>
      <c r="I2" t="s">
        <v>6</v>
      </c>
      <c r="J2" s="1">
        <v>5</v>
      </c>
      <c r="K2" s="1">
        <v>0.439</v>
      </c>
      <c r="L2" s="1">
        <v>0.64500000000000002</v>
      </c>
      <c r="M2" s="1">
        <v>0.26300000000000001</v>
      </c>
      <c r="N2" s="1">
        <v>0.56699999999999995</v>
      </c>
      <c r="Q2" t="s">
        <v>6</v>
      </c>
      <c r="R2" s="1">
        <v>5</v>
      </c>
      <c r="S2" s="11">
        <f>baseline_MNAR!K2-poison_MNAR!K2</f>
        <v>0.10300000000000004</v>
      </c>
      <c r="T2" s="11">
        <f>baseline_MNAR!L2-poison_MNAR!L2</f>
        <v>-6.6000000000000059E-2</v>
      </c>
      <c r="U2" s="11">
        <f>baseline_MNAR!M2-poison_MNAR!M2</f>
        <v>-3.1E-2</v>
      </c>
      <c r="V2" s="11">
        <f>baseline_MNAR!N2-poison_MNAR!N2</f>
        <v>-0.19999999999999996</v>
      </c>
      <c r="X2" s="1" t="s">
        <v>2</v>
      </c>
      <c r="Y2" s="1">
        <v>57</v>
      </c>
      <c r="Z2" s="6">
        <f>Y2/(29*3)</f>
        <v>0.65517241379310343</v>
      </c>
    </row>
    <row r="3" spans="1:28" x14ac:dyDescent="0.3">
      <c r="A3" t="s">
        <v>6</v>
      </c>
      <c r="B3" s="1">
        <v>20</v>
      </c>
      <c r="C3" s="1" t="s">
        <v>1757</v>
      </c>
      <c r="D3" s="1" t="s">
        <v>1758</v>
      </c>
      <c r="E3" s="1" t="s">
        <v>1759</v>
      </c>
      <c r="F3" s="1" t="s">
        <v>1760</v>
      </c>
      <c r="I3" t="s">
        <v>6</v>
      </c>
      <c r="J3" s="1">
        <v>20</v>
      </c>
      <c r="K3" s="1">
        <v>0.58099999999999996</v>
      </c>
      <c r="L3" s="1">
        <v>0.59599999999999997</v>
      </c>
      <c r="M3" s="1">
        <v>0.28699999999999998</v>
      </c>
      <c r="N3" s="1">
        <v>0.47299999999999998</v>
      </c>
      <c r="Q3" t="s">
        <v>6</v>
      </c>
      <c r="R3" s="1">
        <v>20</v>
      </c>
      <c r="S3" s="11">
        <f>baseline_MNAR!K3-poison_MNAR!K3</f>
        <v>8.7000000000000077E-2</v>
      </c>
      <c r="T3" s="11">
        <f>baseline_MNAR!L3-poison_MNAR!L3</f>
        <v>2.8000000000000025E-2</v>
      </c>
      <c r="U3" s="11">
        <f>baseline_MNAR!M3-poison_MNAR!M3</f>
        <v>-4.1999999999999982E-2</v>
      </c>
      <c r="V3" s="11">
        <f>baseline_MNAR!N3-poison_MNAR!N3</f>
        <v>7.8000000000000069E-2</v>
      </c>
      <c r="X3" s="1" t="s">
        <v>3</v>
      </c>
      <c r="Y3" s="1">
        <v>50</v>
      </c>
      <c r="Z3" s="6">
        <f t="shared" ref="Z3:Z5" si="0">Y3/(29*3)</f>
        <v>0.57471264367816088</v>
      </c>
      <c r="AB3">
        <f>SUM(Y2:Y5)</f>
        <v>187</v>
      </c>
    </row>
    <row r="4" spans="1:28" x14ac:dyDescent="0.3">
      <c r="A4" s="3" t="s">
        <v>6</v>
      </c>
      <c r="B4" s="4">
        <v>40</v>
      </c>
      <c r="C4" s="1" t="s">
        <v>1761</v>
      </c>
      <c r="D4" s="1" t="s">
        <v>1762</v>
      </c>
      <c r="E4" s="1" t="s">
        <v>1763</v>
      </c>
      <c r="F4" s="1" t="s">
        <v>1764</v>
      </c>
      <c r="I4" s="3" t="s">
        <v>6</v>
      </c>
      <c r="J4" s="4">
        <v>40</v>
      </c>
      <c r="K4" s="1">
        <v>0.71599999999999997</v>
      </c>
      <c r="L4" s="1">
        <v>0.67200000000000004</v>
      </c>
      <c r="M4" s="1">
        <v>0.33900000000000002</v>
      </c>
      <c r="N4" s="1">
        <v>0.59299999999999997</v>
      </c>
      <c r="Q4" s="3" t="s">
        <v>6</v>
      </c>
      <c r="R4" s="4">
        <v>40</v>
      </c>
      <c r="S4" s="11">
        <f>baseline_MNAR!K4-poison_MNAR!K4</f>
        <v>4.1000000000000036E-2</v>
      </c>
      <c r="T4" s="11">
        <f>baseline_MNAR!L4-poison_MNAR!L4</f>
        <v>-2.1000000000000019E-2</v>
      </c>
      <c r="U4" s="11">
        <f>baseline_MNAR!M4-poison_MNAR!M4</f>
        <v>-7.0000000000000062E-3</v>
      </c>
      <c r="V4" s="11">
        <f>baseline_MNAR!N4-poison_MNAR!N4</f>
        <v>8.2000000000000073E-2</v>
      </c>
      <c r="X4" s="1" t="s">
        <v>1420</v>
      </c>
      <c r="Y4" s="1">
        <v>37</v>
      </c>
      <c r="Z4" s="6">
        <f t="shared" si="0"/>
        <v>0.42528735632183906</v>
      </c>
      <c r="AB4" s="7">
        <f>AB3/(3*29*4)</f>
        <v>0.53735632183908044</v>
      </c>
    </row>
    <row r="5" spans="1:28" x14ac:dyDescent="0.3">
      <c r="A5" t="s">
        <v>7</v>
      </c>
      <c r="B5" s="1">
        <v>5</v>
      </c>
      <c r="C5" s="1" t="s">
        <v>1765</v>
      </c>
      <c r="D5" s="1" t="s">
        <v>1766</v>
      </c>
      <c r="E5" s="1" t="s">
        <v>1767</v>
      </c>
      <c r="F5" s="1" t="s">
        <v>1768</v>
      </c>
      <c r="I5" t="s">
        <v>7</v>
      </c>
      <c r="J5" s="1">
        <v>5</v>
      </c>
      <c r="K5" s="1">
        <v>0.623</v>
      </c>
      <c r="L5" s="1">
        <v>0.37</v>
      </c>
      <c r="M5" s="1">
        <v>0.51800000000000002</v>
      </c>
      <c r="N5" s="1">
        <v>0.53900000000000003</v>
      </c>
      <c r="Q5" t="s">
        <v>7</v>
      </c>
      <c r="R5" s="1">
        <v>5</v>
      </c>
      <c r="S5" s="11">
        <f>baseline_MNAR!K5-poison_MNAR!K5</f>
        <v>3.6000000000000032E-2</v>
      </c>
      <c r="T5" s="11">
        <f>baseline_MNAR!L5-poison_MNAR!L5</f>
        <v>-0.154</v>
      </c>
      <c r="U5" s="11">
        <f>baseline_MNAR!M5-poison_MNAR!M5</f>
        <v>-7.0000000000000007E-2</v>
      </c>
      <c r="V5" s="11">
        <f>baseline_MNAR!N5-poison_MNAR!N5</f>
        <v>4.2999999999999927E-2</v>
      </c>
      <c r="X5" s="1" t="s">
        <v>5</v>
      </c>
      <c r="Y5" s="1">
        <v>43</v>
      </c>
      <c r="Z5" s="6">
        <f t="shared" si="0"/>
        <v>0.4942528735632184</v>
      </c>
    </row>
    <row r="6" spans="1:28" x14ac:dyDescent="0.3">
      <c r="A6" t="s">
        <v>7</v>
      </c>
      <c r="B6" s="1">
        <v>20</v>
      </c>
      <c r="C6" s="1" t="s">
        <v>1769</v>
      </c>
      <c r="D6" s="1" t="s">
        <v>1770</v>
      </c>
      <c r="E6" s="1" t="s">
        <v>1771</v>
      </c>
      <c r="F6" s="1" t="s">
        <v>1772</v>
      </c>
      <c r="I6" t="s">
        <v>7</v>
      </c>
      <c r="J6" s="1">
        <v>20</v>
      </c>
      <c r="K6" s="1">
        <v>0.73399999999999999</v>
      </c>
      <c r="L6" s="1">
        <v>0.69399999999999995</v>
      </c>
      <c r="M6" s="1">
        <v>0.45500000000000002</v>
      </c>
      <c r="N6" s="1">
        <v>0.51400000000000001</v>
      </c>
      <c r="Q6" t="s">
        <v>7</v>
      </c>
      <c r="R6" s="1">
        <v>20</v>
      </c>
      <c r="S6" s="11">
        <f>baseline_MNAR!K6-poison_MNAR!K6</f>
        <v>-1.3000000000000012E-2</v>
      </c>
      <c r="T6" s="11">
        <f>baseline_MNAR!L6-poison_MNAR!L6</f>
        <v>-7.9999999999998961E-3</v>
      </c>
      <c r="U6" s="11">
        <f>baseline_MNAR!M6-poison_MNAR!M6</f>
        <v>5.099999999999999E-2</v>
      </c>
      <c r="V6" s="11">
        <f>baseline_MNAR!N6-poison_MNAR!N6</f>
        <v>4.500000000000004E-2</v>
      </c>
    </row>
    <row r="7" spans="1:28" x14ac:dyDescent="0.3">
      <c r="A7" s="3" t="s">
        <v>7</v>
      </c>
      <c r="B7" s="4">
        <v>40</v>
      </c>
      <c r="C7" s="1" t="s">
        <v>1773</v>
      </c>
      <c r="D7" s="1" t="s">
        <v>1774</v>
      </c>
      <c r="E7" s="1" t="s">
        <v>1775</v>
      </c>
      <c r="F7" s="1" t="s">
        <v>1776</v>
      </c>
      <c r="I7" s="3" t="s">
        <v>7</v>
      </c>
      <c r="J7" s="4">
        <v>40</v>
      </c>
      <c r="K7" s="1">
        <v>0.63500000000000001</v>
      </c>
      <c r="L7" s="1">
        <v>0.63100000000000001</v>
      </c>
      <c r="M7" s="1">
        <v>0.51200000000000001</v>
      </c>
      <c r="N7" s="1">
        <v>0.64500000000000002</v>
      </c>
      <c r="Q7" s="3" t="s">
        <v>7</v>
      </c>
      <c r="R7" s="4">
        <v>40</v>
      </c>
      <c r="S7" s="11">
        <f>baseline_MNAR!K7-poison_MNAR!K7</f>
        <v>-7.0000000000000062E-3</v>
      </c>
      <c r="T7" s="11">
        <f>baseline_MNAR!L7-poison_MNAR!L7</f>
        <v>8.0000000000000071E-3</v>
      </c>
      <c r="U7" s="11">
        <f>baseline_MNAR!M7-poison_MNAR!M7</f>
        <v>-3.3000000000000029E-2</v>
      </c>
      <c r="V7" s="11">
        <f>baseline_MNAR!N7-poison_MNAR!N7</f>
        <v>-4.7000000000000042E-2</v>
      </c>
      <c r="X7" s="19" t="s">
        <v>1</v>
      </c>
      <c r="Y7" s="19" t="s">
        <v>2</v>
      </c>
      <c r="Z7" s="19" t="s">
        <v>3</v>
      </c>
      <c r="AA7" s="19" t="s">
        <v>2093</v>
      </c>
      <c r="AB7" s="19" t="s">
        <v>5</v>
      </c>
    </row>
    <row r="8" spans="1:28" x14ac:dyDescent="0.3">
      <c r="A8" t="s">
        <v>8</v>
      </c>
      <c r="B8" s="1">
        <v>5</v>
      </c>
      <c r="C8" s="1" t="s">
        <v>1777</v>
      </c>
      <c r="D8" s="1" t="s">
        <v>1778</v>
      </c>
      <c r="E8" s="1" t="s">
        <v>1779</v>
      </c>
      <c r="F8" s="1" t="s">
        <v>1780</v>
      </c>
      <c r="I8" t="s">
        <v>8</v>
      </c>
      <c r="J8" s="1">
        <v>5</v>
      </c>
      <c r="K8" s="1">
        <v>0.30199999999999999</v>
      </c>
      <c r="L8" s="1">
        <v>0.127</v>
      </c>
      <c r="M8" s="1">
        <v>0.27</v>
      </c>
      <c r="N8" s="1">
        <v>0.59199999999999997</v>
      </c>
      <c r="Q8" t="s">
        <v>8</v>
      </c>
      <c r="R8" s="1">
        <v>5</v>
      </c>
      <c r="S8" s="11">
        <f>baseline_MNAR!K8-poison_MNAR!K8</f>
        <v>1.0000000000000009E-3</v>
      </c>
      <c r="T8" s="11">
        <f>baseline_MNAR!L8-poison_MNAR!L8</f>
        <v>8.0000000000000071E-3</v>
      </c>
      <c r="U8" s="11">
        <f>baseline_MNAR!M8-poison_MNAR!M8</f>
        <v>-6.0000000000000053E-3</v>
      </c>
      <c r="V8" s="11">
        <f>baseline_MNAR!N8-poison_MNAR!N8</f>
        <v>-0.18599999999999994</v>
      </c>
      <c r="X8" s="18">
        <v>5</v>
      </c>
      <c r="Y8" s="1">
        <f>AVERAGE(K2,K5,K8,K11,K14,K17,K20,K23,K26,K29,K32,K35,K38,K41,K44,K47,K50,K53,K56,K62,K65,K68,K71,K74,K77,K80,K86,K83)</f>
        <v>0.27353571428571427</v>
      </c>
      <c r="Z8" s="1">
        <f>AVERAGE(L2,L5,L8,L11,L14,L17,L20,L23,L26,L29,L32,L35,L38,L41,L44,L47,L50,L53,L56,L62,L65,L68,L71,L74,L77,L80,L86,L83)</f>
        <v>0.29196428571428579</v>
      </c>
      <c r="AA8" s="1">
        <f>AVERAGE(M2,M5,M8,M11,M14,M17,M20,M23,M26,M29,M32,M35,M38,M41,M44,M47,M50,M53,M56,M62,M65,M68,M71,M74,M77,M80,M86,M83)</f>
        <v>0.25332142857142859</v>
      </c>
      <c r="AB8" s="1">
        <f>AVERAGE(N2,N5,N8,N11,N14,N17,N20,N23,N26,N29,N32,N35,N38,N41,N44,N47,N50,N53,N56,N62,N65,N68,N71,N74,N77,N80,N86,N83)</f>
        <v>0.48914285714285705</v>
      </c>
    </row>
    <row r="9" spans="1:28" x14ac:dyDescent="0.3">
      <c r="A9" t="s">
        <v>8</v>
      </c>
      <c r="B9" s="1">
        <v>20</v>
      </c>
      <c r="C9" s="1" t="s">
        <v>1781</v>
      </c>
      <c r="D9" s="1" t="s">
        <v>1782</v>
      </c>
      <c r="E9" s="1" t="s">
        <v>1783</v>
      </c>
      <c r="F9" s="1" t="s">
        <v>1784</v>
      </c>
      <c r="I9" t="s">
        <v>8</v>
      </c>
      <c r="J9" s="1">
        <v>20</v>
      </c>
      <c r="K9" s="1">
        <v>0.432</v>
      </c>
      <c r="L9" s="1">
        <v>0.15</v>
      </c>
      <c r="M9" s="1">
        <v>0.311</v>
      </c>
      <c r="N9" s="1">
        <v>0.504</v>
      </c>
      <c r="Q9" t="s">
        <v>8</v>
      </c>
      <c r="R9" s="1">
        <v>20</v>
      </c>
      <c r="S9" s="11">
        <f>baseline_MNAR!K9-poison_MNAR!K9</f>
        <v>2.9000000000000026E-2</v>
      </c>
      <c r="T9" s="11">
        <f>baseline_MNAR!L9-poison_MNAR!L9</f>
        <v>2.1000000000000019E-2</v>
      </c>
      <c r="U9" s="11">
        <f>baseline_MNAR!M9-poison_MNAR!M9</f>
        <v>2.9000000000000026E-2</v>
      </c>
      <c r="V9" s="11">
        <f>baseline_MNAR!N9-poison_MNAR!N9</f>
        <v>-2.4000000000000021E-2</v>
      </c>
      <c r="X9" s="18">
        <v>20</v>
      </c>
      <c r="Y9" s="1">
        <f t="shared" ref="Y9:AB10" si="1">AVERAGE(K3,K6,K9,K12,K15,K18,K21,K24,K27,K30,K33,K36,K39,K42,K45,K48,K51,K54,K57,K63,K66,K69,K72,K75,K78,K81,K87,K84)</f>
        <v>0.32657142857142857</v>
      </c>
      <c r="Z9" s="1">
        <f t="shared" si="1"/>
        <v>0.29521428571428571</v>
      </c>
      <c r="AA9" s="1">
        <f t="shared" si="1"/>
        <v>0.24075000000000002</v>
      </c>
      <c r="AB9" s="1">
        <f t="shared" si="1"/>
        <v>0.51657142857142857</v>
      </c>
    </row>
    <row r="10" spans="1:28" x14ac:dyDescent="0.3">
      <c r="A10" s="3" t="s">
        <v>8</v>
      </c>
      <c r="B10" s="4">
        <v>40</v>
      </c>
      <c r="C10" s="1" t="s">
        <v>1785</v>
      </c>
      <c r="D10" s="1" t="s">
        <v>1786</v>
      </c>
      <c r="E10" s="1" t="s">
        <v>1787</v>
      </c>
      <c r="F10" s="1" t="s">
        <v>1788</v>
      </c>
      <c r="I10" s="3" t="s">
        <v>8</v>
      </c>
      <c r="J10" s="4">
        <v>40</v>
      </c>
      <c r="K10" s="1">
        <v>0.56899999999999995</v>
      </c>
      <c r="L10" s="1">
        <v>0.52800000000000002</v>
      </c>
      <c r="M10" s="1">
        <v>0.39</v>
      </c>
      <c r="N10" s="1">
        <v>0.53700000000000003</v>
      </c>
      <c r="Q10" s="3" t="s">
        <v>8</v>
      </c>
      <c r="R10" s="4">
        <v>40</v>
      </c>
      <c r="S10" s="11">
        <f>baseline_MNAR!K10-poison_MNAR!K10</f>
        <v>6.5000000000000058E-2</v>
      </c>
      <c r="T10" s="11">
        <f>baseline_MNAR!L10-poison_MNAR!L10</f>
        <v>5.5999999999999939E-2</v>
      </c>
      <c r="U10" s="11">
        <f>baseline_MNAR!M10-poison_MNAR!M10</f>
        <v>2.4999999999999967E-2</v>
      </c>
      <c r="V10" s="11">
        <f>baseline_MNAR!N10-poison_MNAR!N10</f>
        <v>2.0000000000000018E-2</v>
      </c>
      <c r="X10" s="18">
        <v>40</v>
      </c>
      <c r="Y10" s="1">
        <f t="shared" si="1"/>
        <v>0.37396428571428558</v>
      </c>
      <c r="Z10" s="1">
        <f t="shared" si="1"/>
        <v>0.60064285714285703</v>
      </c>
      <c r="AA10" s="1">
        <f t="shared" si="1"/>
        <v>0.2472857142857143</v>
      </c>
      <c r="AB10" s="1">
        <f t="shared" si="1"/>
        <v>0.55171428571428571</v>
      </c>
    </row>
    <row r="11" spans="1:28" x14ac:dyDescent="0.3">
      <c r="A11" t="s">
        <v>9</v>
      </c>
      <c r="B11" s="1">
        <v>5</v>
      </c>
      <c r="C11" s="1" t="s">
        <v>1789</v>
      </c>
      <c r="D11" s="1" t="s">
        <v>1790</v>
      </c>
      <c r="E11" s="1" t="s">
        <v>1791</v>
      </c>
      <c r="F11" s="1" t="s">
        <v>1792</v>
      </c>
      <c r="I11" t="s">
        <v>9</v>
      </c>
      <c r="J11" s="1">
        <v>5</v>
      </c>
      <c r="K11" s="1">
        <v>0.496</v>
      </c>
      <c r="L11" s="1">
        <v>0.159</v>
      </c>
      <c r="M11" s="1">
        <v>0.51500000000000001</v>
      </c>
      <c r="N11" s="1">
        <v>0.53500000000000003</v>
      </c>
      <c r="Q11" t="s">
        <v>9</v>
      </c>
      <c r="R11" s="1">
        <v>5</v>
      </c>
      <c r="S11" s="11">
        <f>baseline_MNAR!K11-poison_MNAR!K11</f>
        <v>-7.0000000000000062E-3</v>
      </c>
      <c r="T11" s="11">
        <f>baseline_MNAR!L11-poison_MNAR!L11</f>
        <v>-1.6000000000000014E-2</v>
      </c>
      <c r="U11" s="11">
        <f>baseline_MNAR!M11-poison_MNAR!M11</f>
        <v>-5.1999999999999991E-2</v>
      </c>
      <c r="V11" s="11">
        <f>baseline_MNAR!N11-poison_MNAR!N11</f>
        <v>-6.4000000000000057E-2</v>
      </c>
      <c r="X11" s="18"/>
      <c r="Y11" s="1"/>
      <c r="Z11" s="1"/>
      <c r="AA11" s="20"/>
    </row>
    <row r="12" spans="1:28" x14ac:dyDescent="0.3">
      <c r="A12" t="s">
        <v>9</v>
      </c>
      <c r="B12" s="1">
        <v>20</v>
      </c>
      <c r="C12" s="1" t="s">
        <v>1793</v>
      </c>
      <c r="D12" s="1" t="s">
        <v>1794</v>
      </c>
      <c r="E12" s="1" t="s">
        <v>1795</v>
      </c>
      <c r="F12" s="1" t="s">
        <v>1796</v>
      </c>
      <c r="I12" t="s">
        <v>9</v>
      </c>
      <c r="J12" s="1">
        <v>20</v>
      </c>
      <c r="K12" s="1">
        <v>0.64800000000000002</v>
      </c>
      <c r="L12" s="1">
        <v>0.56499999999999995</v>
      </c>
      <c r="M12" s="1">
        <v>0.58499999999999996</v>
      </c>
      <c r="N12" s="1">
        <v>0.58899999999999997</v>
      </c>
      <c r="Q12" t="s">
        <v>9</v>
      </c>
      <c r="R12" s="1">
        <v>20</v>
      </c>
      <c r="S12" s="11">
        <f>baseline_MNAR!K12-poison_MNAR!K12</f>
        <v>8.1999999999999962E-2</v>
      </c>
      <c r="T12" s="11">
        <f>baseline_MNAR!L12-poison_MNAR!L12</f>
        <v>6.800000000000006E-2</v>
      </c>
      <c r="U12" s="11">
        <f>baseline_MNAR!M12-poison_MNAR!M12</f>
        <v>-4.4999999999999929E-2</v>
      </c>
      <c r="V12" s="11">
        <f>baseline_MNAR!N12-poison_MNAR!N12</f>
        <v>-7.2999999999999954E-2</v>
      </c>
      <c r="X12" s="18"/>
      <c r="Y12" s="1"/>
      <c r="Z12" s="1"/>
      <c r="AA12" s="20"/>
    </row>
    <row r="13" spans="1:28" x14ac:dyDescent="0.3">
      <c r="A13" s="3" t="s">
        <v>9</v>
      </c>
      <c r="B13" s="4">
        <v>40</v>
      </c>
      <c r="C13" s="1" t="s">
        <v>1797</v>
      </c>
      <c r="D13" s="1" t="s">
        <v>1798</v>
      </c>
      <c r="E13" s="1" t="s">
        <v>1799</v>
      </c>
      <c r="F13" s="1" t="s">
        <v>1800</v>
      </c>
      <c r="I13" s="3" t="s">
        <v>9</v>
      </c>
      <c r="J13" s="4">
        <v>40</v>
      </c>
      <c r="K13" s="1">
        <v>0.66700000000000004</v>
      </c>
      <c r="L13" s="1">
        <v>0.66400000000000003</v>
      </c>
      <c r="M13" s="1">
        <v>0.501</v>
      </c>
      <c r="N13" s="1">
        <v>0.62</v>
      </c>
      <c r="Q13" s="3" t="s">
        <v>9</v>
      </c>
      <c r="R13" s="4">
        <v>40</v>
      </c>
      <c r="S13" s="11">
        <f>baseline_MNAR!K13-poison_MNAR!K13</f>
        <v>1.2000000000000011E-2</v>
      </c>
      <c r="T13" s="11">
        <f>baseline_MNAR!L13-poison_MNAR!L13</f>
        <v>2.0000000000000018E-3</v>
      </c>
      <c r="U13" s="11">
        <f>baseline_MNAR!M13-poison_MNAR!M13</f>
        <v>-1.100000000000001E-2</v>
      </c>
      <c r="V13" s="11">
        <f>baseline_MNAR!N13-poison_MNAR!N13</f>
        <v>-2.0000000000000018E-3</v>
      </c>
      <c r="X13" s="18">
        <f>AVERAGE(K2:N88)</f>
        <v>0.36706609195402312</v>
      </c>
      <c r="Y13" s="1"/>
      <c r="Z13" s="1"/>
      <c r="AA13" s="20"/>
    </row>
    <row r="14" spans="1:28" x14ac:dyDescent="0.3">
      <c r="A14" t="s">
        <v>10</v>
      </c>
      <c r="B14" s="1">
        <v>5</v>
      </c>
      <c r="C14" s="1" t="s">
        <v>1801</v>
      </c>
      <c r="D14" s="1" t="s">
        <v>1802</v>
      </c>
      <c r="E14" s="1" t="s">
        <v>1803</v>
      </c>
      <c r="F14" s="1" t="s">
        <v>1804</v>
      </c>
      <c r="I14" t="s">
        <v>10</v>
      </c>
      <c r="J14" s="1">
        <v>5</v>
      </c>
      <c r="K14" s="1">
        <v>0.19900000000000001</v>
      </c>
      <c r="L14" s="1">
        <v>0.19500000000000001</v>
      </c>
      <c r="M14" s="1">
        <v>0.14799999999999999</v>
      </c>
      <c r="N14" s="1">
        <v>0.47899999999999998</v>
      </c>
      <c r="Q14" t="s">
        <v>10</v>
      </c>
      <c r="R14" s="1">
        <v>5</v>
      </c>
      <c r="S14" s="11">
        <f>baseline_MNAR!K14-poison_MNAR!K14</f>
        <v>-1.0000000000000009E-3</v>
      </c>
      <c r="T14" s="11">
        <f>baseline_MNAR!L14-poison_MNAR!L14</f>
        <v>1.0000000000000009E-3</v>
      </c>
      <c r="U14" s="11">
        <f>baseline_MNAR!M14-poison_MNAR!M14</f>
        <v>1.100000000000001E-2</v>
      </c>
      <c r="V14" s="11">
        <f>baseline_MNAR!N14-poison_MNAR!N14</f>
        <v>-1.1999999999999955E-2</v>
      </c>
      <c r="X14" s="18"/>
      <c r="Y14" s="1"/>
      <c r="Z14" s="1"/>
      <c r="AA14" s="20"/>
    </row>
    <row r="15" spans="1:28" x14ac:dyDescent="0.3">
      <c r="A15" t="s">
        <v>10</v>
      </c>
      <c r="B15" s="1">
        <v>20</v>
      </c>
      <c r="C15" s="1" t="s">
        <v>1805</v>
      </c>
      <c r="D15" s="1" t="s">
        <v>1806</v>
      </c>
      <c r="E15" s="1" t="s">
        <v>1807</v>
      </c>
      <c r="F15" s="1" t="s">
        <v>1808</v>
      </c>
      <c r="I15" t="s">
        <v>10</v>
      </c>
      <c r="J15" s="1">
        <v>20</v>
      </c>
      <c r="K15" s="1">
        <v>0.20699999999999999</v>
      </c>
      <c r="L15" s="1">
        <v>0.20399999999999999</v>
      </c>
      <c r="M15" s="1">
        <v>0.153</v>
      </c>
      <c r="N15" s="1">
        <v>0.73</v>
      </c>
      <c r="Q15" t="s">
        <v>10</v>
      </c>
      <c r="R15" s="1">
        <v>20</v>
      </c>
      <c r="S15" s="11">
        <f>baseline_MNAR!K15-poison_MNAR!K15</f>
        <v>-1.0000000000000009E-3</v>
      </c>
      <c r="T15" s="11">
        <f>baseline_MNAR!L15-poison_MNAR!L15</f>
        <v>3.0000000000000027E-3</v>
      </c>
      <c r="U15" s="11">
        <f>baseline_MNAR!M15-poison_MNAR!M15</f>
        <v>-4.0000000000000036E-3</v>
      </c>
      <c r="V15" s="11">
        <f>baseline_MNAR!N15-poison_MNAR!N15</f>
        <v>-0.127</v>
      </c>
      <c r="X15" s="18"/>
      <c r="Y15" s="1"/>
      <c r="Z15" s="1"/>
      <c r="AA15" s="20"/>
    </row>
    <row r="16" spans="1:28" x14ac:dyDescent="0.3">
      <c r="A16" s="3" t="s">
        <v>10</v>
      </c>
      <c r="B16" s="4">
        <v>40</v>
      </c>
      <c r="C16" s="1" t="s">
        <v>1809</v>
      </c>
      <c r="D16" s="1" t="s">
        <v>1810</v>
      </c>
      <c r="E16" s="1" t="s">
        <v>1811</v>
      </c>
      <c r="F16" s="1" t="s">
        <v>1812</v>
      </c>
      <c r="I16" s="3" t="s">
        <v>10</v>
      </c>
      <c r="J16" s="4">
        <v>40</v>
      </c>
      <c r="K16" s="1">
        <v>0.23899999999999999</v>
      </c>
      <c r="L16" s="1">
        <v>0.26800000000000002</v>
      </c>
      <c r="M16" s="1">
        <v>0.158</v>
      </c>
      <c r="N16" s="1">
        <v>0.64200000000000002</v>
      </c>
      <c r="Q16" s="3" t="s">
        <v>10</v>
      </c>
      <c r="R16" s="4">
        <v>40</v>
      </c>
      <c r="S16" s="11">
        <f>baseline_MNAR!K16-poison_MNAR!K16</f>
        <v>-3.0000000000000027E-3</v>
      </c>
      <c r="T16" s="11">
        <f>baseline_MNAR!L16-poison_MNAR!L16</f>
        <v>-2.0000000000000018E-3</v>
      </c>
      <c r="U16" s="11">
        <f>baseline_MNAR!M16-poison_MNAR!M16</f>
        <v>-1.7999999999999988E-2</v>
      </c>
      <c r="V16" s="11">
        <f>baseline_MNAR!N16-poison_MNAR!N16</f>
        <v>-6.6000000000000059E-2</v>
      </c>
      <c r="X16" s="18"/>
      <c r="Y16" s="1"/>
      <c r="Z16" s="1"/>
      <c r="AA16" s="20"/>
    </row>
    <row r="17" spans="1:27" x14ac:dyDescent="0.3">
      <c r="A17" t="s">
        <v>11</v>
      </c>
      <c r="B17" s="1">
        <v>5</v>
      </c>
      <c r="C17" s="1" t="s">
        <v>1813</v>
      </c>
      <c r="D17" s="1" t="s">
        <v>1814</v>
      </c>
      <c r="E17" s="1" t="s">
        <v>1815</v>
      </c>
      <c r="F17" s="1" t="s">
        <v>1816</v>
      </c>
      <c r="I17" t="s">
        <v>11</v>
      </c>
      <c r="J17" s="1">
        <v>5</v>
      </c>
      <c r="K17" s="1">
        <v>8.5000000000000006E-2</v>
      </c>
      <c r="L17" s="1">
        <v>0.13100000000000001</v>
      </c>
      <c r="M17" s="1">
        <v>4.3999999999999997E-2</v>
      </c>
      <c r="N17" s="1">
        <v>0.48299999999999998</v>
      </c>
      <c r="Q17" t="s">
        <v>11</v>
      </c>
      <c r="R17" s="1">
        <v>5</v>
      </c>
      <c r="S17" s="11">
        <f>baseline_MNAR!K17-poison_MNAR!K17</f>
        <v>-6.0000000000000053E-3</v>
      </c>
      <c r="T17" s="11">
        <f>baseline_MNAR!L17-poison_MNAR!L17</f>
        <v>-5.0000000000000044E-3</v>
      </c>
      <c r="U17" s="11">
        <f>baseline_MNAR!M17-poison_MNAR!M17</f>
        <v>-1.3999999999999999E-2</v>
      </c>
      <c r="V17" s="11">
        <f>baseline_MNAR!N17-poison_MNAR!N17</f>
        <v>6.9000000000000061E-2</v>
      </c>
      <c r="X17" s="18"/>
      <c r="Y17" s="1"/>
      <c r="Z17" s="1"/>
      <c r="AA17" s="20"/>
    </row>
    <row r="18" spans="1:27" x14ac:dyDescent="0.3">
      <c r="A18" t="s">
        <v>11</v>
      </c>
      <c r="B18" s="1">
        <v>20</v>
      </c>
      <c r="C18" s="1" t="s">
        <v>1817</v>
      </c>
      <c r="D18" s="1" t="s">
        <v>100</v>
      </c>
      <c r="E18" s="1" t="s">
        <v>1818</v>
      </c>
      <c r="F18" s="1" t="s">
        <v>1819</v>
      </c>
      <c r="I18" t="s">
        <v>11</v>
      </c>
      <c r="J18" s="1">
        <v>20</v>
      </c>
      <c r="K18" s="1">
        <v>0.18</v>
      </c>
      <c r="L18" s="1">
        <v>0.16500000000000001</v>
      </c>
      <c r="M18" s="1">
        <v>0.05</v>
      </c>
      <c r="N18" s="1">
        <v>0.44800000000000001</v>
      </c>
      <c r="Q18" t="s">
        <v>11</v>
      </c>
      <c r="R18" s="1">
        <v>20</v>
      </c>
      <c r="S18" s="11">
        <f>baseline_MNAR!K18-poison_MNAR!K18</f>
        <v>-1.0000000000000009E-3</v>
      </c>
      <c r="T18" s="11">
        <f>baseline_MNAR!L18-poison_MNAR!L18</f>
        <v>0</v>
      </c>
      <c r="U18" s="11">
        <f>baseline_MNAR!M18-poison_MNAR!M18</f>
        <v>8.9999999999999941E-3</v>
      </c>
      <c r="V18" s="11">
        <f>baseline_MNAR!N18-poison_MNAR!N18</f>
        <v>7.5000000000000011E-2</v>
      </c>
      <c r="X18" s="18"/>
      <c r="Y18" s="1"/>
      <c r="Z18" s="1"/>
      <c r="AA18" s="20"/>
    </row>
    <row r="19" spans="1:27" x14ac:dyDescent="0.3">
      <c r="A19" s="3" t="s">
        <v>11</v>
      </c>
      <c r="B19" s="4">
        <v>40</v>
      </c>
      <c r="C19" s="1" t="s">
        <v>1820</v>
      </c>
      <c r="D19" s="1" t="s">
        <v>1821</v>
      </c>
      <c r="E19" s="1" t="s">
        <v>1822</v>
      </c>
      <c r="F19" s="1" t="s">
        <v>1823</v>
      </c>
      <c r="I19" s="3" t="s">
        <v>11</v>
      </c>
      <c r="J19" s="4">
        <v>40</v>
      </c>
      <c r="K19" s="1">
        <v>0.18099999999999999</v>
      </c>
      <c r="L19" s="1">
        <v>0.19</v>
      </c>
      <c r="M19" s="1">
        <v>6.7000000000000004E-2</v>
      </c>
      <c r="N19" s="1">
        <v>0.65600000000000003</v>
      </c>
      <c r="Q19" s="3" t="s">
        <v>11</v>
      </c>
      <c r="R19" s="4">
        <v>40</v>
      </c>
      <c r="S19" s="11">
        <f>baseline_MNAR!K19-poison_MNAR!K19</f>
        <v>0</v>
      </c>
      <c r="T19" s="11">
        <f>baseline_MNAR!L19-poison_MNAR!L19</f>
        <v>0</v>
      </c>
      <c r="U19" s="11">
        <f>baseline_MNAR!M19-poison_MNAR!M19</f>
        <v>0</v>
      </c>
      <c r="V19" s="11">
        <f>baseline_MNAR!N19-poison_MNAR!N19</f>
        <v>4.9999999999999933E-2</v>
      </c>
    </row>
    <row r="20" spans="1:27" x14ac:dyDescent="0.3">
      <c r="A20" t="s">
        <v>12</v>
      </c>
      <c r="B20" s="1">
        <v>5</v>
      </c>
      <c r="C20" s="1" t="s">
        <v>1824</v>
      </c>
      <c r="D20" s="1" t="s">
        <v>1825</v>
      </c>
      <c r="E20" s="1" t="s">
        <v>1826</v>
      </c>
      <c r="F20" s="1" t="s">
        <v>1827</v>
      </c>
      <c r="I20" t="s">
        <v>12</v>
      </c>
      <c r="J20" s="1">
        <v>5</v>
      </c>
      <c r="K20" s="1">
        <v>0.47899999999999998</v>
      </c>
      <c r="L20" s="1">
        <v>0.48</v>
      </c>
      <c r="M20" s="1">
        <v>0.44800000000000001</v>
      </c>
      <c r="N20" s="1">
        <v>0.57999999999999996</v>
      </c>
      <c r="Q20" t="s">
        <v>12</v>
      </c>
      <c r="R20" s="1">
        <v>5</v>
      </c>
      <c r="S20" s="11">
        <f>baseline_MNAR!K20-poison_MNAR!K20</f>
        <v>5.0000000000000044E-3</v>
      </c>
      <c r="T20" s="11">
        <f>baseline_MNAR!L20-poison_MNAR!L20</f>
        <v>3.0000000000000027E-3</v>
      </c>
      <c r="U20" s="11">
        <f>baseline_MNAR!M20-poison_MNAR!M20</f>
        <v>2.0999999999999963E-2</v>
      </c>
      <c r="V20" s="11">
        <f>baseline_MNAR!N20-poison_MNAR!N20</f>
        <v>-8.9999999999999969E-2</v>
      </c>
    </row>
    <row r="21" spans="1:27" x14ac:dyDescent="0.3">
      <c r="A21" t="s">
        <v>12</v>
      </c>
      <c r="B21" s="1">
        <v>20</v>
      </c>
      <c r="C21" s="1" t="s">
        <v>1828</v>
      </c>
      <c r="D21" s="1" t="s">
        <v>1829</v>
      </c>
      <c r="E21" s="1" t="s">
        <v>1830</v>
      </c>
      <c r="F21" s="1" t="s">
        <v>1831</v>
      </c>
      <c r="I21" t="s">
        <v>12</v>
      </c>
      <c r="J21" s="1">
        <v>20</v>
      </c>
      <c r="K21" s="1">
        <v>0.497</v>
      </c>
      <c r="L21" s="1">
        <v>0.46400000000000002</v>
      </c>
      <c r="M21" s="1">
        <v>0.41599999999999998</v>
      </c>
      <c r="N21" s="1">
        <v>0.54100000000000004</v>
      </c>
      <c r="Q21" t="s">
        <v>12</v>
      </c>
      <c r="R21" s="1">
        <v>20</v>
      </c>
      <c r="S21" s="11">
        <f>baseline_MNAR!K21-poison_MNAR!K21</f>
        <v>0</v>
      </c>
      <c r="T21" s="11">
        <f>baseline_MNAR!L21-poison_MNAR!L21</f>
        <v>1.0000000000000009E-3</v>
      </c>
      <c r="U21" s="11">
        <f>baseline_MNAR!M21-poison_MNAR!M21</f>
        <v>-6.0000000000000053E-3</v>
      </c>
      <c r="V21" s="11">
        <f>baseline_MNAR!N21-poison_MNAR!N21</f>
        <v>3.499999999999992E-2</v>
      </c>
    </row>
    <row r="22" spans="1:27" x14ac:dyDescent="0.3">
      <c r="A22" s="3" t="s">
        <v>12</v>
      </c>
      <c r="B22" s="4">
        <v>40</v>
      </c>
      <c r="C22" s="1" t="s">
        <v>1832</v>
      </c>
      <c r="D22" s="1" t="s">
        <v>1833</v>
      </c>
      <c r="E22" s="1" t="s">
        <v>1834</v>
      </c>
      <c r="F22" s="1" t="s">
        <v>1835</v>
      </c>
      <c r="I22" s="3" t="s">
        <v>12</v>
      </c>
      <c r="J22" s="4">
        <v>40</v>
      </c>
      <c r="K22" s="1">
        <v>0.41599999999999998</v>
      </c>
      <c r="L22" s="1">
        <v>0.40300000000000002</v>
      </c>
      <c r="M22" s="1">
        <v>0.33600000000000002</v>
      </c>
      <c r="N22" s="1">
        <v>0.56799999999999995</v>
      </c>
      <c r="Q22" s="3" t="s">
        <v>12</v>
      </c>
      <c r="R22" s="4">
        <v>40</v>
      </c>
      <c r="S22" s="11">
        <f>baseline_MNAR!K22-poison_MNAR!K22</f>
        <v>0</v>
      </c>
      <c r="T22" s="11">
        <f>baseline_MNAR!L22-poison_MNAR!L22</f>
        <v>-4.0000000000000036E-3</v>
      </c>
      <c r="U22" s="11">
        <f>baseline_MNAR!M22-poison_MNAR!M22</f>
        <v>-1.8000000000000016E-2</v>
      </c>
      <c r="V22" s="11">
        <f>baseline_MNAR!N22-poison_MNAR!N22</f>
        <v>5.7000000000000051E-2</v>
      </c>
    </row>
    <row r="23" spans="1:27" x14ac:dyDescent="0.3">
      <c r="A23" t="s">
        <v>13</v>
      </c>
      <c r="B23" s="1">
        <v>5</v>
      </c>
      <c r="C23" s="1" t="s">
        <v>1836</v>
      </c>
      <c r="D23" s="1" t="s">
        <v>1837</v>
      </c>
      <c r="E23" s="1" t="s">
        <v>1838</v>
      </c>
      <c r="F23" s="1" t="s">
        <v>1839</v>
      </c>
      <c r="I23" t="s">
        <v>13</v>
      </c>
      <c r="J23" s="1">
        <v>5</v>
      </c>
      <c r="K23" s="1">
        <v>0.16300000000000001</v>
      </c>
      <c r="L23" s="1">
        <v>0.16700000000000001</v>
      </c>
      <c r="M23" s="1">
        <v>0.17899999999999999</v>
      </c>
      <c r="N23" s="1">
        <v>0.46500000000000002</v>
      </c>
      <c r="Q23" t="s">
        <v>13</v>
      </c>
      <c r="R23" s="1">
        <v>5</v>
      </c>
      <c r="S23" s="11">
        <f>baseline_MNAR!K23-poison_MNAR!K23</f>
        <v>1.0000000000000009E-3</v>
      </c>
      <c r="T23" s="11">
        <f>baseline_MNAR!L23-poison_MNAR!L23</f>
        <v>-3.0000000000000027E-3</v>
      </c>
      <c r="U23" s="11">
        <f>baseline_MNAR!M23-poison_MNAR!M23</f>
        <v>-7.9999999999999793E-3</v>
      </c>
      <c r="V23" s="11">
        <f>baseline_MNAR!N23-poison_MNAR!N23</f>
        <v>-2.0000000000000018E-3</v>
      </c>
    </row>
    <row r="24" spans="1:27" x14ac:dyDescent="0.3">
      <c r="A24" t="s">
        <v>13</v>
      </c>
      <c r="B24" s="1">
        <v>20</v>
      </c>
      <c r="C24" s="1" t="s">
        <v>1840</v>
      </c>
      <c r="D24" s="1" t="s">
        <v>1841</v>
      </c>
      <c r="E24" s="1" t="s">
        <v>1842</v>
      </c>
      <c r="F24" s="1" t="s">
        <v>1843</v>
      </c>
      <c r="I24" t="s">
        <v>13</v>
      </c>
      <c r="J24" s="1">
        <v>20</v>
      </c>
      <c r="K24" s="1">
        <v>0.16200000000000001</v>
      </c>
      <c r="L24" s="1">
        <v>0.13300000000000001</v>
      </c>
      <c r="M24" s="1">
        <v>0.17199999999999999</v>
      </c>
      <c r="N24" s="1">
        <v>0.42699999999999999</v>
      </c>
      <c r="Q24" t="s">
        <v>13</v>
      </c>
      <c r="R24" s="1">
        <v>20</v>
      </c>
      <c r="S24" s="11">
        <f>baseline_MNAR!K24-poison_MNAR!K24</f>
        <v>-3.0000000000000027E-3</v>
      </c>
      <c r="T24" s="11">
        <f>baseline_MNAR!L24-poison_MNAR!L24</f>
        <v>1.0000000000000009E-3</v>
      </c>
      <c r="U24" s="11">
        <f>baseline_MNAR!M24-poison_MNAR!M24</f>
        <v>-1.4999999999999986E-2</v>
      </c>
      <c r="V24" s="11">
        <f>baseline_MNAR!N24-poison_MNAR!N24</f>
        <v>1.6000000000000014E-2</v>
      </c>
    </row>
    <row r="25" spans="1:27" x14ac:dyDescent="0.3">
      <c r="A25" s="3" t="s">
        <v>13</v>
      </c>
      <c r="B25" s="4">
        <v>40</v>
      </c>
      <c r="C25" s="1" t="s">
        <v>1844</v>
      </c>
      <c r="D25" s="1" t="s">
        <v>1845</v>
      </c>
      <c r="E25" s="1" t="s">
        <v>1846</v>
      </c>
      <c r="F25" s="1" t="s">
        <v>1847</v>
      </c>
      <c r="I25" s="3" t="s">
        <v>13</v>
      </c>
      <c r="J25" s="4">
        <v>40</v>
      </c>
      <c r="K25" s="1">
        <v>0.187</v>
      </c>
      <c r="L25" s="1">
        <v>0.154</v>
      </c>
      <c r="M25" s="1">
        <v>0.16700000000000001</v>
      </c>
      <c r="N25" s="1">
        <v>0.44500000000000001</v>
      </c>
      <c r="Q25" s="3" t="s">
        <v>13</v>
      </c>
      <c r="R25" s="4">
        <v>40</v>
      </c>
      <c r="S25" s="11">
        <f>baseline_MNAR!K25-poison_MNAR!K25</f>
        <v>1.0000000000000009E-3</v>
      </c>
      <c r="T25" s="11">
        <f>baseline_MNAR!L25-poison_MNAR!L25</f>
        <v>-3.0000000000000027E-3</v>
      </c>
      <c r="U25" s="11">
        <f>baseline_MNAR!M25-poison_MNAR!M25</f>
        <v>-5.0000000000000044E-3</v>
      </c>
      <c r="V25" s="11">
        <f>baseline_MNAR!N25-poison_MNAR!N25</f>
        <v>-3.3000000000000029E-2</v>
      </c>
    </row>
    <row r="26" spans="1:27" x14ac:dyDescent="0.3">
      <c r="A26" t="s">
        <v>14</v>
      </c>
      <c r="B26" s="1">
        <v>5</v>
      </c>
      <c r="C26" s="1" t="s">
        <v>1848</v>
      </c>
      <c r="D26" s="1" t="s">
        <v>1849</v>
      </c>
      <c r="E26" s="1" t="s">
        <v>1850</v>
      </c>
      <c r="F26" s="1" t="s">
        <v>1851</v>
      </c>
      <c r="I26" t="s">
        <v>14</v>
      </c>
      <c r="J26" s="1">
        <v>5</v>
      </c>
      <c r="K26" s="1">
        <v>0.219</v>
      </c>
      <c r="L26" s="1">
        <v>0.21199999999999999</v>
      </c>
      <c r="M26" s="1">
        <v>0.219</v>
      </c>
      <c r="N26" s="1">
        <v>0.60199999999999998</v>
      </c>
      <c r="Q26" t="s">
        <v>14</v>
      </c>
      <c r="R26" s="1">
        <v>5</v>
      </c>
      <c r="S26" s="11">
        <f>baseline_MNAR!K26-poison_MNAR!K26</f>
        <v>2.1999999999999992E-2</v>
      </c>
      <c r="T26" s="11">
        <f>baseline_MNAR!L26-poison_MNAR!L26</f>
        <v>2.1000000000000019E-2</v>
      </c>
      <c r="U26" s="11">
        <f>baseline_MNAR!M26-poison_MNAR!M26</f>
        <v>-4.4000000000000011E-2</v>
      </c>
      <c r="V26" s="11">
        <f>baseline_MNAR!N26-poison_MNAR!N26</f>
        <v>-0.121</v>
      </c>
    </row>
    <row r="27" spans="1:27" x14ac:dyDescent="0.3">
      <c r="A27" t="s">
        <v>14</v>
      </c>
      <c r="B27" s="1">
        <v>20</v>
      </c>
      <c r="C27" s="1" t="s">
        <v>1852</v>
      </c>
      <c r="D27" s="1" t="s">
        <v>1853</v>
      </c>
      <c r="E27" s="1" t="s">
        <v>1854</v>
      </c>
      <c r="F27" s="1" t="s">
        <v>1855</v>
      </c>
      <c r="I27" t="s">
        <v>14</v>
      </c>
      <c r="J27" s="1">
        <v>20</v>
      </c>
      <c r="K27" s="1">
        <v>0.30199999999999999</v>
      </c>
      <c r="L27" s="1">
        <v>0.24099999999999999</v>
      </c>
      <c r="M27" s="1">
        <v>0.19700000000000001</v>
      </c>
      <c r="N27" s="1">
        <v>0.63</v>
      </c>
      <c r="Q27" t="s">
        <v>14</v>
      </c>
      <c r="R27" s="1">
        <v>20</v>
      </c>
      <c r="S27" s="11">
        <f>baseline_MNAR!K27-poison_MNAR!K27</f>
        <v>-1.8000000000000016E-2</v>
      </c>
      <c r="T27" s="11">
        <f>baseline_MNAR!L27-poison_MNAR!L27</f>
        <v>1.4000000000000012E-2</v>
      </c>
      <c r="U27" s="11">
        <f>baseline_MNAR!M27-poison_MNAR!M27</f>
        <v>8.9999999999999802E-3</v>
      </c>
      <c r="V27" s="11">
        <f>baseline_MNAR!N27-poison_MNAR!N27</f>
        <v>-8.4999999999999964E-2</v>
      </c>
    </row>
    <row r="28" spans="1:27" x14ac:dyDescent="0.3">
      <c r="A28" s="3" t="s">
        <v>14</v>
      </c>
      <c r="B28" s="4">
        <v>40</v>
      </c>
      <c r="C28" s="1" t="s">
        <v>1856</v>
      </c>
      <c r="D28" s="1" t="s">
        <v>1857</v>
      </c>
      <c r="E28" s="1" t="s">
        <v>1858</v>
      </c>
      <c r="F28" s="1" t="s">
        <v>1859</v>
      </c>
      <c r="I28" s="3" t="s">
        <v>14</v>
      </c>
      <c r="J28" s="4">
        <v>40</v>
      </c>
      <c r="K28" s="1">
        <v>0.33800000000000002</v>
      </c>
      <c r="L28" s="1">
        <v>0.34300000000000003</v>
      </c>
      <c r="M28" s="1">
        <v>0.192</v>
      </c>
      <c r="N28" s="1">
        <v>0.66300000000000003</v>
      </c>
      <c r="Q28" s="3" t="s">
        <v>14</v>
      </c>
      <c r="R28" s="4">
        <v>40</v>
      </c>
      <c r="S28" s="11">
        <f>baseline_MNAR!K28-poison_MNAR!K28</f>
        <v>-2.4000000000000021E-2</v>
      </c>
      <c r="T28" s="11">
        <f>baseline_MNAR!L28-poison_MNAR!L28</f>
        <v>-2.5000000000000022E-2</v>
      </c>
      <c r="U28" s="11">
        <f>baseline_MNAR!M28-poison_MNAR!M28</f>
        <v>3.3000000000000002E-2</v>
      </c>
      <c r="V28" s="11">
        <f>baseline_MNAR!N28-poison_MNAR!N28</f>
        <v>-6.6000000000000059E-2</v>
      </c>
    </row>
    <row r="29" spans="1:27" x14ac:dyDescent="0.3">
      <c r="A29" t="s">
        <v>15</v>
      </c>
      <c r="B29" s="1">
        <v>5</v>
      </c>
      <c r="C29" s="1" t="s">
        <v>1860</v>
      </c>
      <c r="D29" s="1" t="s">
        <v>1861</v>
      </c>
      <c r="E29" s="1" t="s">
        <v>1862</v>
      </c>
      <c r="F29" s="1" t="s">
        <v>1863</v>
      </c>
      <c r="I29" t="s">
        <v>15</v>
      </c>
      <c r="J29" s="1">
        <v>5</v>
      </c>
      <c r="K29" s="1">
        <v>0.39200000000000002</v>
      </c>
      <c r="L29" s="1">
        <v>0.38700000000000001</v>
      </c>
      <c r="M29" s="1">
        <v>0.48699999999999999</v>
      </c>
      <c r="N29" s="1">
        <v>0.57599999999999996</v>
      </c>
      <c r="Q29" t="s">
        <v>15</v>
      </c>
      <c r="R29" s="1">
        <v>5</v>
      </c>
      <c r="S29" s="11">
        <f>baseline_MNAR!K29-poison_MNAR!K29</f>
        <v>-2.7000000000000024E-2</v>
      </c>
      <c r="T29" s="11">
        <f>baseline_MNAR!L29-poison_MNAR!L29</f>
        <v>-1.4000000000000012E-2</v>
      </c>
      <c r="U29" s="11">
        <f>baseline_MNAR!M29-poison_MNAR!M29</f>
        <v>-3.6999999999999977E-2</v>
      </c>
      <c r="V29" s="11">
        <f>baseline_MNAR!N29-poison_MNAR!N29</f>
        <v>-4.599999999999993E-2</v>
      </c>
    </row>
    <row r="30" spans="1:27" x14ac:dyDescent="0.3">
      <c r="A30" t="s">
        <v>15</v>
      </c>
      <c r="B30" s="1">
        <v>20</v>
      </c>
      <c r="C30" s="1" t="s">
        <v>1864</v>
      </c>
      <c r="D30" s="1" t="s">
        <v>1865</v>
      </c>
      <c r="E30" s="1" t="s">
        <v>1866</v>
      </c>
      <c r="F30" s="1" t="s">
        <v>1867</v>
      </c>
      <c r="I30" t="s">
        <v>15</v>
      </c>
      <c r="J30" s="1">
        <v>20</v>
      </c>
      <c r="K30" s="1">
        <v>0.39</v>
      </c>
      <c r="L30" s="1">
        <v>0.34899999999999998</v>
      </c>
      <c r="M30" s="1">
        <v>0.32</v>
      </c>
      <c r="N30" s="1">
        <v>0.51700000000000002</v>
      </c>
      <c r="Q30" t="s">
        <v>15</v>
      </c>
      <c r="R30" s="1">
        <v>20</v>
      </c>
      <c r="S30" s="11">
        <f>baseline_MNAR!K30-poison_MNAR!K30</f>
        <v>9.000000000000008E-3</v>
      </c>
      <c r="T30" s="11">
        <f>baseline_MNAR!L30-poison_MNAR!L30</f>
        <v>2.0000000000000018E-3</v>
      </c>
      <c r="U30" s="11">
        <f>baseline_MNAR!M30-poison_MNAR!M30</f>
        <v>2.300000000000002E-2</v>
      </c>
      <c r="V30" s="11">
        <f>baseline_MNAR!N30-poison_MNAR!N30</f>
        <v>1.4000000000000012E-2</v>
      </c>
    </row>
    <row r="31" spans="1:27" x14ac:dyDescent="0.3">
      <c r="A31" s="3" t="s">
        <v>15</v>
      </c>
      <c r="B31" s="4">
        <v>40</v>
      </c>
      <c r="C31" s="1" t="s">
        <v>1868</v>
      </c>
      <c r="D31" s="1" t="s">
        <v>1869</v>
      </c>
      <c r="E31" s="1" t="s">
        <v>1870</v>
      </c>
      <c r="F31" s="1" t="s">
        <v>1871</v>
      </c>
      <c r="I31" s="3" t="s">
        <v>15</v>
      </c>
      <c r="J31" s="4">
        <v>40</v>
      </c>
      <c r="K31" s="1">
        <v>0.46899999999999997</v>
      </c>
      <c r="L31" s="1">
        <v>0.435</v>
      </c>
      <c r="M31" s="1">
        <v>0.34100000000000003</v>
      </c>
      <c r="N31" s="1">
        <v>0.53600000000000003</v>
      </c>
      <c r="Q31" s="3" t="s">
        <v>15</v>
      </c>
      <c r="R31" s="4">
        <v>40</v>
      </c>
      <c r="S31" s="11">
        <f>baseline_MNAR!K31-poison_MNAR!K31</f>
        <v>2.4000000000000021E-2</v>
      </c>
      <c r="T31" s="11">
        <f>baseline_MNAR!L31-poison_MNAR!L31</f>
        <v>1.2000000000000011E-2</v>
      </c>
      <c r="U31" s="11">
        <f>baseline_MNAR!M31-poison_MNAR!M31</f>
        <v>2.9999999999999472E-3</v>
      </c>
      <c r="V31" s="11">
        <f>baseline_MNAR!N31-poison_MNAR!N31</f>
        <v>-9.000000000000008E-3</v>
      </c>
    </row>
    <row r="32" spans="1:27" x14ac:dyDescent="0.3">
      <c r="A32" t="s">
        <v>16</v>
      </c>
      <c r="B32" s="1">
        <v>5</v>
      </c>
      <c r="C32" s="1" t="s">
        <v>1872</v>
      </c>
      <c r="D32" s="1" t="s">
        <v>1873</v>
      </c>
      <c r="E32" s="1" t="s">
        <v>1874</v>
      </c>
      <c r="F32" s="1" t="s">
        <v>763</v>
      </c>
      <c r="I32" t="s">
        <v>16</v>
      </c>
      <c r="J32" s="1">
        <v>5</v>
      </c>
      <c r="K32" s="1">
        <v>0.17899999999999999</v>
      </c>
      <c r="L32" s="1">
        <v>9.1999999999999998E-2</v>
      </c>
      <c r="M32" s="1">
        <v>0.20200000000000001</v>
      </c>
      <c r="N32" s="1">
        <v>0.42299999999999999</v>
      </c>
      <c r="Q32" t="s">
        <v>16</v>
      </c>
      <c r="R32" s="1">
        <v>5</v>
      </c>
      <c r="S32" s="11">
        <f>baseline_MNAR!K32-poison_MNAR!K32</f>
        <v>-5.0000000000000044E-3</v>
      </c>
      <c r="T32" s="11">
        <f>baseline_MNAR!L32-poison_MNAR!L32</f>
        <v>1.0000000000000009E-3</v>
      </c>
      <c r="U32" s="11">
        <f>baseline_MNAR!M32-poison_MNAR!M32</f>
        <v>-5.0000000000000044E-3</v>
      </c>
      <c r="V32" s="11">
        <f>baseline_MNAR!N32-poison_MNAR!N32</f>
        <v>5.0000000000000044E-3</v>
      </c>
    </row>
    <row r="33" spans="1:22" x14ac:dyDescent="0.3">
      <c r="A33" t="s">
        <v>16</v>
      </c>
      <c r="B33" s="1">
        <v>20</v>
      </c>
      <c r="C33" s="1" t="s">
        <v>1875</v>
      </c>
      <c r="D33" s="1" t="s">
        <v>1876</v>
      </c>
      <c r="E33" s="1" t="s">
        <v>1877</v>
      </c>
      <c r="F33" s="1" t="s">
        <v>1878</v>
      </c>
      <c r="I33" t="s">
        <v>16</v>
      </c>
      <c r="J33" s="1">
        <v>20</v>
      </c>
      <c r="K33" s="1">
        <v>0.26100000000000001</v>
      </c>
      <c r="L33" s="1">
        <v>0.14399999999999999</v>
      </c>
      <c r="M33" s="1">
        <v>0.218</v>
      </c>
      <c r="N33" s="1">
        <v>0.45100000000000001</v>
      </c>
      <c r="Q33" t="s">
        <v>16</v>
      </c>
      <c r="R33" s="1">
        <v>20</v>
      </c>
      <c r="S33" s="11">
        <f>baseline_MNAR!K33-poison_MNAR!K33</f>
        <v>0.10299999999999998</v>
      </c>
      <c r="T33" s="11">
        <f>baseline_MNAR!L33-poison_MNAR!L33</f>
        <v>1.7000000000000015E-2</v>
      </c>
      <c r="U33" s="11">
        <f>baseline_MNAR!M33-poison_MNAR!M33</f>
        <v>-1.0000000000000009E-2</v>
      </c>
      <c r="V33" s="11">
        <f>baseline_MNAR!N33-poison_MNAR!N33</f>
        <v>-3.1000000000000028E-2</v>
      </c>
    </row>
    <row r="34" spans="1:22" x14ac:dyDescent="0.3">
      <c r="A34" s="3" t="s">
        <v>16</v>
      </c>
      <c r="B34" s="4">
        <v>40</v>
      </c>
      <c r="C34" s="1" t="s">
        <v>771</v>
      </c>
      <c r="D34" s="1" t="s">
        <v>1879</v>
      </c>
      <c r="E34" s="1" t="s">
        <v>1880</v>
      </c>
      <c r="F34" s="1" t="s">
        <v>1881</v>
      </c>
      <c r="I34" s="3" t="s">
        <v>16</v>
      </c>
      <c r="J34" s="4">
        <v>40</v>
      </c>
      <c r="K34" s="1">
        <v>0.42799999999999999</v>
      </c>
      <c r="L34" s="1">
        <v>0.26200000000000001</v>
      </c>
      <c r="M34" s="1">
        <v>0.22700000000000001</v>
      </c>
      <c r="N34" s="1">
        <v>0.438</v>
      </c>
      <c r="Q34" s="3" t="s">
        <v>16</v>
      </c>
      <c r="R34" s="4">
        <v>40</v>
      </c>
      <c r="S34" s="11">
        <f>baseline_MNAR!K34-poison_MNAR!K34</f>
        <v>0.12000000000000005</v>
      </c>
      <c r="T34" s="11">
        <f>baseline_MNAR!L34-poison_MNAR!L34</f>
        <v>6.5000000000000002E-2</v>
      </c>
      <c r="U34" s="11">
        <f>baseline_MNAR!M34-poison_MNAR!M34</f>
        <v>-2.0000000000000018E-2</v>
      </c>
      <c r="V34" s="11">
        <f>baseline_MNAR!N34-poison_MNAR!N34</f>
        <v>2.1000000000000019E-2</v>
      </c>
    </row>
    <row r="35" spans="1:22" x14ac:dyDescent="0.3">
      <c r="A35" t="s">
        <v>17</v>
      </c>
      <c r="B35" s="1">
        <v>5</v>
      </c>
      <c r="C35" s="1" t="s">
        <v>1882</v>
      </c>
      <c r="D35" s="1" t="s">
        <v>1883</v>
      </c>
      <c r="E35" s="1" t="s">
        <v>1884</v>
      </c>
      <c r="F35" s="1" t="s">
        <v>1885</v>
      </c>
      <c r="I35" t="s">
        <v>17</v>
      </c>
      <c r="J35" s="1">
        <v>5</v>
      </c>
      <c r="K35" s="1">
        <v>0.253</v>
      </c>
      <c r="L35" s="1">
        <v>0.28000000000000003</v>
      </c>
      <c r="M35" s="1">
        <v>0.187</v>
      </c>
      <c r="N35" s="1">
        <v>0.248</v>
      </c>
      <c r="Q35" t="s">
        <v>17</v>
      </c>
      <c r="R35" s="1">
        <v>5</v>
      </c>
      <c r="S35" s="11">
        <f>baseline_MNAR!K35-poison_MNAR!K35</f>
        <v>1.8000000000000016E-2</v>
      </c>
      <c r="T35" s="11">
        <f>baseline_MNAR!L35-poison_MNAR!L35</f>
        <v>0</v>
      </c>
      <c r="U35" s="11">
        <f>baseline_MNAR!M35-poison_MNAR!M35</f>
        <v>1.7999999999999988E-2</v>
      </c>
      <c r="V35" s="11">
        <f>baseline_MNAR!N35-poison_MNAR!N35</f>
        <v>0.28300000000000003</v>
      </c>
    </row>
    <row r="36" spans="1:22" x14ac:dyDescent="0.3">
      <c r="A36" t="s">
        <v>17</v>
      </c>
      <c r="B36" s="1">
        <v>20</v>
      </c>
      <c r="C36" s="1" t="s">
        <v>1886</v>
      </c>
      <c r="D36" s="1" t="s">
        <v>1887</v>
      </c>
      <c r="E36" s="1" t="s">
        <v>1888</v>
      </c>
      <c r="F36" s="1" t="s">
        <v>1889</v>
      </c>
      <c r="I36" t="s">
        <v>17</v>
      </c>
      <c r="J36" s="1">
        <v>20</v>
      </c>
      <c r="K36" s="1">
        <v>0.29399999999999998</v>
      </c>
      <c r="L36" s="1">
        <v>0.28899999999999998</v>
      </c>
      <c r="M36" s="1">
        <v>0.21299999999999999</v>
      </c>
      <c r="N36" s="1">
        <v>0.64800000000000002</v>
      </c>
      <c r="Q36" t="s">
        <v>17</v>
      </c>
      <c r="R36" s="1">
        <v>20</v>
      </c>
      <c r="S36" s="11">
        <f>baseline_MNAR!K36-poison_MNAR!K36</f>
        <v>-3.0000000000000027E-3</v>
      </c>
      <c r="T36" s="11">
        <f>baseline_MNAR!L36-poison_MNAR!L36</f>
        <v>5.0000000000000044E-3</v>
      </c>
      <c r="U36" s="11">
        <f>baseline_MNAR!M36-poison_MNAR!M36</f>
        <v>-9.000000000000008E-3</v>
      </c>
      <c r="V36" s="11">
        <f>baseline_MNAR!N36-poison_MNAR!N36</f>
        <v>-5.2000000000000046E-2</v>
      </c>
    </row>
    <row r="37" spans="1:22" x14ac:dyDescent="0.3">
      <c r="A37" s="3" t="s">
        <v>17</v>
      </c>
      <c r="B37" s="4">
        <v>40</v>
      </c>
      <c r="C37" s="1" t="s">
        <v>1890</v>
      </c>
      <c r="D37" s="1" t="s">
        <v>1891</v>
      </c>
      <c r="E37" s="1" t="s">
        <v>1892</v>
      </c>
      <c r="F37" s="1" t="s">
        <v>1893</v>
      </c>
      <c r="I37" s="3" t="s">
        <v>17</v>
      </c>
      <c r="J37" s="4">
        <v>40</v>
      </c>
      <c r="K37" s="1">
        <v>0.316</v>
      </c>
      <c r="L37" s="1">
        <v>0.33400000000000002</v>
      </c>
      <c r="M37" s="1">
        <v>0.23</v>
      </c>
      <c r="N37" s="1">
        <v>0.66100000000000003</v>
      </c>
      <c r="Q37" s="3" t="s">
        <v>17</v>
      </c>
      <c r="R37" s="4">
        <v>40</v>
      </c>
      <c r="S37" s="11">
        <f>baseline_MNAR!K37-poison_MNAR!K37</f>
        <v>-1.0000000000000009E-3</v>
      </c>
      <c r="T37" s="11">
        <f>baseline_MNAR!L37-poison_MNAR!L37</f>
        <v>8.0000000000000071E-3</v>
      </c>
      <c r="U37" s="11">
        <f>baseline_MNAR!M37-poison_MNAR!M37</f>
        <v>-1.0000000000000009E-2</v>
      </c>
      <c r="V37" s="11">
        <f>baseline_MNAR!N37-poison_MNAR!N37</f>
        <v>-0.13400000000000001</v>
      </c>
    </row>
    <row r="38" spans="1:22" x14ac:dyDescent="0.3">
      <c r="A38" t="s">
        <v>18</v>
      </c>
      <c r="B38" s="1">
        <v>5</v>
      </c>
      <c r="C38" s="1" t="s">
        <v>1894</v>
      </c>
      <c r="D38" s="1" t="s">
        <v>1895</v>
      </c>
      <c r="E38" s="1" t="s">
        <v>1896</v>
      </c>
      <c r="F38" s="1" t="s">
        <v>1897</v>
      </c>
      <c r="I38" t="s">
        <v>18</v>
      </c>
      <c r="J38" s="1">
        <v>5</v>
      </c>
      <c r="K38" s="1">
        <v>0.496</v>
      </c>
      <c r="L38" s="1">
        <v>0.59099999999999997</v>
      </c>
      <c r="M38" s="1">
        <v>0.49099999999999999</v>
      </c>
      <c r="N38" s="1">
        <v>0.495</v>
      </c>
      <c r="Q38" t="s">
        <v>18</v>
      </c>
      <c r="R38" s="1">
        <v>5</v>
      </c>
      <c r="S38" s="11">
        <f>baseline_MNAR!K38-poison_MNAR!K38</f>
        <v>-8.0000000000000071E-3</v>
      </c>
      <c r="T38" s="11">
        <f>baseline_MNAR!L38-poison_MNAR!L38</f>
        <v>2.0000000000000018E-3</v>
      </c>
      <c r="U38" s="11">
        <f>baseline_MNAR!M38-poison_MNAR!M38</f>
        <v>-3.0000000000000027E-3</v>
      </c>
      <c r="V38" s="11">
        <f>baseline_MNAR!N38-poison_MNAR!N38</f>
        <v>-2.7999999999999969E-2</v>
      </c>
    </row>
    <row r="39" spans="1:22" x14ac:dyDescent="0.3">
      <c r="A39" t="s">
        <v>18</v>
      </c>
      <c r="B39" s="1">
        <v>20</v>
      </c>
      <c r="C39" s="1" t="s">
        <v>1898</v>
      </c>
      <c r="D39" s="1" t="s">
        <v>1899</v>
      </c>
      <c r="E39" s="1" t="s">
        <v>1900</v>
      </c>
      <c r="F39" s="1" t="s">
        <v>1901</v>
      </c>
      <c r="I39" t="s">
        <v>18</v>
      </c>
      <c r="J39" s="1">
        <v>20</v>
      </c>
      <c r="K39" s="1">
        <v>0.58099999999999996</v>
      </c>
      <c r="L39" s="1">
        <v>0.61499999999999999</v>
      </c>
      <c r="M39" s="1">
        <v>0.52200000000000002</v>
      </c>
      <c r="N39" s="1">
        <v>0.52900000000000003</v>
      </c>
      <c r="Q39" t="s">
        <v>18</v>
      </c>
      <c r="R39" s="1">
        <v>20</v>
      </c>
      <c r="S39" s="11">
        <f>baseline_MNAR!K39-poison_MNAR!K39</f>
        <v>8.0000000000000071E-3</v>
      </c>
      <c r="T39" s="11">
        <f>baseline_MNAR!L39-poison_MNAR!L39</f>
        <v>-1.0000000000000009E-3</v>
      </c>
      <c r="U39" s="11">
        <f>baseline_MNAR!M39-poison_MNAR!M39</f>
        <v>-8.0000000000000071E-3</v>
      </c>
      <c r="V39" s="11">
        <f>baseline_MNAR!N39-poison_MNAR!N39</f>
        <v>-1.100000000000001E-2</v>
      </c>
    </row>
    <row r="40" spans="1:22" x14ac:dyDescent="0.3">
      <c r="A40" s="3" t="s">
        <v>18</v>
      </c>
      <c r="B40" s="4">
        <v>40</v>
      </c>
      <c r="C40" s="1" t="s">
        <v>1902</v>
      </c>
      <c r="D40" s="1" t="s">
        <v>1903</v>
      </c>
      <c r="E40" s="1" t="s">
        <v>1904</v>
      </c>
      <c r="F40" s="1" t="s">
        <v>1905</v>
      </c>
      <c r="I40" s="3" t="s">
        <v>18</v>
      </c>
      <c r="J40" s="4">
        <v>40</v>
      </c>
      <c r="K40" s="1">
        <v>0.627</v>
      </c>
      <c r="L40" s="1">
        <v>0.61499999999999999</v>
      </c>
      <c r="M40" s="1">
        <v>0.52800000000000002</v>
      </c>
      <c r="N40" s="1">
        <v>0.55600000000000005</v>
      </c>
      <c r="Q40" s="3" t="s">
        <v>18</v>
      </c>
      <c r="R40" s="4">
        <v>40</v>
      </c>
      <c r="S40" s="11">
        <f>baseline_MNAR!K40-poison_MNAR!K40</f>
        <v>1.0000000000000009E-3</v>
      </c>
      <c r="T40" s="11">
        <f>baseline_MNAR!L40-poison_MNAR!L40</f>
        <v>-4.0000000000000036E-3</v>
      </c>
      <c r="U40" s="11">
        <f>baseline_MNAR!M40-poison_MNAR!M40</f>
        <v>1.100000000000001E-2</v>
      </c>
      <c r="V40" s="11">
        <f>baseline_MNAR!N40-poison_MNAR!N40</f>
        <v>1.4999999999999902E-2</v>
      </c>
    </row>
    <row r="41" spans="1:22" x14ac:dyDescent="0.3">
      <c r="A41" t="s">
        <v>19</v>
      </c>
      <c r="B41" s="1">
        <v>5</v>
      </c>
      <c r="C41" s="1" t="s">
        <v>1906</v>
      </c>
      <c r="D41" s="1" t="s">
        <v>1907</v>
      </c>
      <c r="E41" s="1" t="s">
        <v>1908</v>
      </c>
      <c r="F41" s="1" t="s">
        <v>1909</v>
      </c>
      <c r="I41" t="s">
        <v>19</v>
      </c>
      <c r="J41" s="1">
        <v>5</v>
      </c>
      <c r="K41" s="1">
        <v>0.32100000000000001</v>
      </c>
      <c r="L41" s="1">
        <v>0.30599999999999999</v>
      </c>
      <c r="M41" s="1">
        <v>0.33300000000000002</v>
      </c>
      <c r="N41" s="1">
        <v>0.46500000000000002</v>
      </c>
      <c r="Q41" t="s">
        <v>19</v>
      </c>
      <c r="R41" s="1">
        <v>5</v>
      </c>
      <c r="S41" s="11">
        <f>baseline_MNAR!K41-poison_MNAR!K41</f>
        <v>-2.1000000000000019E-2</v>
      </c>
      <c r="T41" s="11">
        <f>baseline_MNAR!L41-poison_MNAR!L41</f>
        <v>-1.8000000000000016E-2</v>
      </c>
      <c r="U41" s="11">
        <f>baseline_MNAR!M41-poison_MNAR!M41</f>
        <v>-3.1000000000000028E-2</v>
      </c>
      <c r="V41" s="11">
        <f>baseline_MNAR!N41-poison_MNAR!N41</f>
        <v>1.2999999999999956E-2</v>
      </c>
    </row>
    <row r="42" spans="1:22" x14ac:dyDescent="0.3">
      <c r="A42" t="s">
        <v>19</v>
      </c>
      <c r="B42" s="1">
        <v>20</v>
      </c>
      <c r="C42" s="1" t="s">
        <v>1910</v>
      </c>
      <c r="D42" s="1" t="s">
        <v>1911</v>
      </c>
      <c r="E42" s="1" t="s">
        <v>1912</v>
      </c>
      <c r="F42" s="1" t="s">
        <v>1913</v>
      </c>
      <c r="I42" t="s">
        <v>19</v>
      </c>
      <c r="J42" s="1">
        <v>20</v>
      </c>
      <c r="K42" s="1">
        <v>0.312</v>
      </c>
      <c r="L42" s="1">
        <v>0.28899999999999998</v>
      </c>
      <c r="M42" s="1">
        <v>0.28000000000000003</v>
      </c>
      <c r="N42" s="1">
        <v>0.48</v>
      </c>
      <c r="Q42" t="s">
        <v>19</v>
      </c>
      <c r="R42" s="1">
        <v>20</v>
      </c>
      <c r="S42" s="11">
        <f>baseline_MNAR!K42-poison_MNAR!K42</f>
        <v>3.1999999999999973E-2</v>
      </c>
      <c r="T42" s="11">
        <f>baseline_MNAR!L42-poison_MNAR!L42</f>
        <v>1.0000000000000009E-3</v>
      </c>
      <c r="U42" s="11">
        <f>baseline_MNAR!M42-poison_MNAR!M42</f>
        <v>-1.100000000000001E-2</v>
      </c>
      <c r="V42" s="11">
        <f>baseline_MNAR!N42-poison_MNAR!N42</f>
        <v>-9.000000000000008E-3</v>
      </c>
    </row>
    <row r="43" spans="1:22" x14ac:dyDescent="0.3">
      <c r="A43" s="3" t="s">
        <v>19</v>
      </c>
      <c r="B43" s="4">
        <v>40</v>
      </c>
      <c r="C43" s="1" t="s">
        <v>1914</v>
      </c>
      <c r="D43" s="1" t="s">
        <v>1915</v>
      </c>
      <c r="E43" s="1" t="s">
        <v>1916</v>
      </c>
      <c r="F43" s="1" t="s">
        <v>1917</v>
      </c>
      <c r="I43" s="3" t="s">
        <v>19</v>
      </c>
      <c r="J43" s="4">
        <v>40</v>
      </c>
      <c r="K43" s="1">
        <v>0.36599999999999999</v>
      </c>
      <c r="L43" s="1">
        <v>0.35899999999999999</v>
      </c>
      <c r="M43" s="1">
        <v>0.26400000000000001</v>
      </c>
      <c r="N43" s="1">
        <v>0.51300000000000001</v>
      </c>
      <c r="Q43" s="3" t="s">
        <v>19</v>
      </c>
      <c r="R43" s="4">
        <v>40</v>
      </c>
      <c r="S43" s="11">
        <f>baseline_MNAR!K43-poison_MNAR!K43</f>
        <v>3.7000000000000033E-2</v>
      </c>
      <c r="T43" s="11">
        <f>baseline_MNAR!L43-poison_MNAR!L43</f>
        <v>3.1000000000000028E-2</v>
      </c>
      <c r="U43" s="11">
        <f>baseline_MNAR!M43-poison_MNAR!M43</f>
        <v>1.100000000000001E-2</v>
      </c>
      <c r="V43" s="11">
        <f>baseline_MNAR!N43-poison_MNAR!N43</f>
        <v>-4.0000000000000036E-3</v>
      </c>
    </row>
    <row r="44" spans="1:22" x14ac:dyDescent="0.3">
      <c r="A44" t="s">
        <v>20</v>
      </c>
      <c r="B44" s="1">
        <v>5</v>
      </c>
      <c r="C44" s="1" t="s">
        <v>1918</v>
      </c>
      <c r="D44" s="1" t="s">
        <v>1919</v>
      </c>
      <c r="E44" s="1" t="s">
        <v>1920</v>
      </c>
      <c r="F44" s="1" t="s">
        <v>1921</v>
      </c>
      <c r="I44" t="s">
        <v>20</v>
      </c>
      <c r="J44" s="1">
        <v>5</v>
      </c>
      <c r="K44" s="1">
        <v>0.57299999999999995</v>
      </c>
      <c r="L44" s="1">
        <v>0.64200000000000002</v>
      </c>
      <c r="M44" s="1">
        <v>0.55600000000000005</v>
      </c>
      <c r="N44" s="1">
        <v>0.53600000000000003</v>
      </c>
      <c r="Q44" t="s">
        <v>20</v>
      </c>
      <c r="R44" s="1">
        <v>5</v>
      </c>
      <c r="S44" s="11">
        <f>baseline_MNAR!K44-poison_MNAR!K44</f>
        <v>1.100000000000001E-2</v>
      </c>
      <c r="T44" s="11">
        <f>baseline_MNAR!L44-poison_MNAR!L44</f>
        <v>-4.6000000000000041E-2</v>
      </c>
      <c r="U44" s="11">
        <f>baseline_MNAR!M44-poison_MNAR!M44</f>
        <v>-3.2000000000000028E-2</v>
      </c>
      <c r="V44" s="11">
        <f>baseline_MNAR!N44-poison_MNAR!N44</f>
        <v>2.300000000000002E-2</v>
      </c>
    </row>
    <row r="45" spans="1:22" x14ac:dyDescent="0.3">
      <c r="A45" t="s">
        <v>20</v>
      </c>
      <c r="B45" s="1">
        <v>20</v>
      </c>
      <c r="C45" s="1" t="s">
        <v>1922</v>
      </c>
      <c r="D45" s="1" t="s">
        <v>1923</v>
      </c>
      <c r="E45" s="1" t="s">
        <v>1924</v>
      </c>
      <c r="F45" s="1" t="s">
        <v>1925</v>
      </c>
      <c r="I45" t="s">
        <v>20</v>
      </c>
      <c r="J45" s="1">
        <v>20</v>
      </c>
      <c r="K45" s="1">
        <v>0.57899999999999996</v>
      </c>
      <c r="L45" s="1">
        <v>0.59399999999999997</v>
      </c>
      <c r="M45" s="1">
        <v>0.505</v>
      </c>
      <c r="N45" s="1">
        <v>0.61099999999999999</v>
      </c>
      <c r="Q45" t="s">
        <v>20</v>
      </c>
      <c r="R45" s="1">
        <v>20</v>
      </c>
      <c r="S45" s="11">
        <f>baseline_MNAR!K45-poison_MNAR!K45</f>
        <v>2.8000000000000025E-2</v>
      </c>
      <c r="T45" s="11">
        <f>baseline_MNAR!L45-poison_MNAR!L45</f>
        <v>1.8000000000000016E-2</v>
      </c>
      <c r="U45" s="11">
        <f>baseline_MNAR!M45-poison_MNAR!M45</f>
        <v>1.3000000000000012E-2</v>
      </c>
      <c r="V45" s="11">
        <f>baseline_MNAR!N45-poison_MNAR!N45</f>
        <v>3.1000000000000028E-2</v>
      </c>
    </row>
    <row r="46" spans="1:22" x14ac:dyDescent="0.3">
      <c r="A46" s="3" t="s">
        <v>20</v>
      </c>
      <c r="B46" s="4">
        <v>40</v>
      </c>
      <c r="C46" s="1" t="s">
        <v>1926</v>
      </c>
      <c r="D46" s="1" t="s">
        <v>1927</v>
      </c>
      <c r="E46" s="1" t="s">
        <v>1928</v>
      </c>
      <c r="F46" s="1" t="s">
        <v>1929</v>
      </c>
      <c r="I46" s="3" t="s">
        <v>20</v>
      </c>
      <c r="J46" s="4">
        <v>40</v>
      </c>
      <c r="K46" s="1">
        <v>0.51800000000000002</v>
      </c>
      <c r="L46" s="1">
        <v>0.51100000000000001</v>
      </c>
      <c r="M46" s="1">
        <v>0.375</v>
      </c>
      <c r="N46" s="1">
        <v>0.57199999999999995</v>
      </c>
      <c r="Q46" s="3" t="s">
        <v>20</v>
      </c>
      <c r="R46" s="4">
        <v>40</v>
      </c>
      <c r="S46" s="11">
        <f>baseline_MNAR!K46-poison_MNAR!K46</f>
        <v>-2.0000000000000018E-3</v>
      </c>
      <c r="T46" s="11">
        <f>baseline_MNAR!L46-poison_MNAR!L46</f>
        <v>0</v>
      </c>
      <c r="U46" s="11">
        <f>baseline_MNAR!M46-poison_MNAR!M46</f>
        <v>5.7999999999999996E-2</v>
      </c>
      <c r="V46" s="11">
        <f>baseline_MNAR!N46-poison_MNAR!N46</f>
        <v>4.7000000000000042E-2</v>
      </c>
    </row>
    <row r="47" spans="1:22" x14ac:dyDescent="0.3">
      <c r="A47" t="s">
        <v>21</v>
      </c>
      <c r="B47" s="1">
        <v>5</v>
      </c>
      <c r="C47" s="1" t="s">
        <v>1930</v>
      </c>
      <c r="D47" s="1" t="s">
        <v>1931</v>
      </c>
      <c r="E47" s="1" t="s">
        <v>1932</v>
      </c>
      <c r="F47" s="1" t="s">
        <v>1933</v>
      </c>
      <c r="I47" t="s">
        <v>21</v>
      </c>
      <c r="J47" s="1">
        <v>5</v>
      </c>
      <c r="K47" s="1">
        <v>0.14599999999999999</v>
      </c>
      <c r="L47" s="1">
        <v>0.16400000000000001</v>
      </c>
      <c r="M47" s="1">
        <v>8.2000000000000003E-2</v>
      </c>
      <c r="N47" s="1">
        <v>0.65600000000000003</v>
      </c>
      <c r="Q47" t="s">
        <v>21</v>
      </c>
      <c r="R47" s="1">
        <v>5</v>
      </c>
      <c r="S47" s="11">
        <f>baseline_MNAR!K47-poison_MNAR!K47</f>
        <v>7.0000000000000062E-3</v>
      </c>
      <c r="T47" s="11">
        <f>baseline_MNAR!L47-poison_MNAR!L47</f>
        <v>-5.0000000000000044E-3</v>
      </c>
      <c r="U47" s="11">
        <f>baseline_MNAR!M47-poison_MNAR!M47</f>
        <v>2.7999999999999997E-2</v>
      </c>
      <c r="V47" s="11">
        <f>baseline_MNAR!N47-poison_MNAR!N47</f>
        <v>2.6000000000000023E-2</v>
      </c>
    </row>
    <row r="48" spans="1:22" x14ac:dyDescent="0.3">
      <c r="A48" t="s">
        <v>21</v>
      </c>
      <c r="B48" s="1">
        <v>20</v>
      </c>
      <c r="C48" s="1" t="s">
        <v>1934</v>
      </c>
      <c r="D48" s="1" t="s">
        <v>1850</v>
      </c>
      <c r="E48" s="1" t="s">
        <v>1935</v>
      </c>
      <c r="F48" s="1" t="s">
        <v>1936</v>
      </c>
      <c r="I48" t="s">
        <v>21</v>
      </c>
      <c r="J48" s="1">
        <v>20</v>
      </c>
      <c r="K48" s="1">
        <v>0.29599999999999999</v>
      </c>
      <c r="L48" s="1">
        <v>0.219</v>
      </c>
      <c r="M48" s="1">
        <v>9.5000000000000001E-2</v>
      </c>
      <c r="N48" s="1">
        <v>0.71799999999999997</v>
      </c>
      <c r="Q48" t="s">
        <v>21</v>
      </c>
      <c r="R48" s="1">
        <v>20</v>
      </c>
      <c r="S48" s="11">
        <f>baseline_MNAR!K48-poison_MNAR!K48</f>
        <v>-2.4999999999999967E-2</v>
      </c>
      <c r="T48" s="11">
        <f>baseline_MNAR!L48-poison_MNAR!L48</f>
        <v>-1.4000000000000012E-2</v>
      </c>
      <c r="U48" s="11">
        <f>baseline_MNAR!M48-poison_MNAR!M48</f>
        <v>9.4E-2</v>
      </c>
      <c r="V48" s="11">
        <f>baseline_MNAR!N48-poison_MNAR!N48</f>
        <v>3.8000000000000034E-2</v>
      </c>
    </row>
    <row r="49" spans="1:22" x14ac:dyDescent="0.3">
      <c r="A49" s="3" t="s">
        <v>21</v>
      </c>
      <c r="B49" s="4">
        <v>40</v>
      </c>
      <c r="C49" s="1" t="s">
        <v>1937</v>
      </c>
      <c r="D49" s="1" t="s">
        <v>1938</v>
      </c>
      <c r="E49" s="1" t="s">
        <v>1939</v>
      </c>
      <c r="F49" s="1" t="s">
        <v>1940</v>
      </c>
      <c r="I49" s="3" t="s">
        <v>21</v>
      </c>
      <c r="J49" s="4">
        <v>40</v>
      </c>
      <c r="K49" s="1">
        <v>0.48399999999999999</v>
      </c>
      <c r="L49" s="1">
        <v>0.46700000000000003</v>
      </c>
      <c r="M49" s="1">
        <v>0.20799999999999999</v>
      </c>
      <c r="N49" s="1">
        <v>0.81799999999999995</v>
      </c>
      <c r="Q49" s="3" t="s">
        <v>21</v>
      </c>
      <c r="R49" s="4">
        <v>40</v>
      </c>
      <c r="S49" s="11">
        <f>baseline_MNAR!K49-poison_MNAR!K49</f>
        <v>-9.000000000000008E-3</v>
      </c>
      <c r="T49" s="11">
        <f>baseline_MNAR!L49-poison_MNAR!L49</f>
        <v>-1.7000000000000015E-2</v>
      </c>
      <c r="U49" s="11">
        <f>baseline_MNAR!M49-poison_MNAR!M49</f>
        <v>-2.0999999999999991E-2</v>
      </c>
      <c r="V49" s="11">
        <f>baseline_MNAR!N49-poison_MNAR!N49</f>
        <v>4.0000000000000036E-3</v>
      </c>
    </row>
    <row r="50" spans="1:22" x14ac:dyDescent="0.3">
      <c r="A50" t="s">
        <v>22</v>
      </c>
      <c r="B50" s="1">
        <v>5</v>
      </c>
      <c r="C50" s="1" t="s">
        <v>1941</v>
      </c>
      <c r="D50" s="1" t="s">
        <v>1942</v>
      </c>
      <c r="E50" s="1" t="s">
        <v>1943</v>
      </c>
      <c r="F50" s="1" t="s">
        <v>1944</v>
      </c>
      <c r="I50" t="s">
        <v>22</v>
      </c>
      <c r="J50" s="1">
        <v>5</v>
      </c>
      <c r="K50" s="1">
        <v>0.217</v>
      </c>
      <c r="L50" s="1">
        <v>0.214</v>
      </c>
      <c r="M50" s="1">
        <v>0.13500000000000001</v>
      </c>
      <c r="N50" s="1">
        <v>0.44</v>
      </c>
      <c r="Q50" t="s">
        <v>22</v>
      </c>
      <c r="R50" s="1">
        <v>5</v>
      </c>
      <c r="S50" s="11">
        <f>baseline_MNAR!K50-poison_MNAR!K50</f>
        <v>-1.0000000000000009E-2</v>
      </c>
      <c r="T50" s="11">
        <f>baseline_MNAR!L50-poison_MNAR!L50</f>
        <v>-2.0000000000000018E-3</v>
      </c>
      <c r="U50" s="11">
        <f>baseline_MNAR!M50-poison_MNAR!M50</f>
        <v>0.03</v>
      </c>
      <c r="V50" s="11">
        <f>baseline_MNAR!N50-poison_MNAR!N50</f>
        <v>4.6999999999999986E-2</v>
      </c>
    </row>
    <row r="51" spans="1:22" x14ac:dyDescent="0.3">
      <c r="A51" t="s">
        <v>22</v>
      </c>
      <c r="B51" s="1">
        <v>20</v>
      </c>
      <c r="C51" s="1" t="s">
        <v>1945</v>
      </c>
      <c r="D51" s="1" t="s">
        <v>1946</v>
      </c>
      <c r="E51" s="1" t="s">
        <v>1947</v>
      </c>
      <c r="F51" s="1" t="s">
        <v>1948</v>
      </c>
      <c r="I51" t="s">
        <v>22</v>
      </c>
      <c r="J51" s="1">
        <v>20</v>
      </c>
      <c r="K51" s="1">
        <v>0.22700000000000001</v>
      </c>
      <c r="L51" s="1">
        <v>0.21</v>
      </c>
      <c r="M51" s="1">
        <v>0.13500000000000001</v>
      </c>
      <c r="N51" s="1">
        <v>0.501</v>
      </c>
      <c r="Q51" t="s">
        <v>22</v>
      </c>
      <c r="R51" s="1">
        <v>20</v>
      </c>
      <c r="S51" s="11">
        <f>baseline_MNAR!K51-poison_MNAR!K51</f>
        <v>2.0000000000000018E-3</v>
      </c>
      <c r="T51" s="11">
        <f>baseline_MNAR!L51-poison_MNAR!L51</f>
        <v>-1.0000000000000009E-3</v>
      </c>
      <c r="U51" s="11">
        <f>baseline_MNAR!M51-poison_MNAR!M51</f>
        <v>7.9999999999999793E-3</v>
      </c>
      <c r="V51" s="11">
        <f>baseline_MNAR!N51-poison_MNAR!N51</f>
        <v>-2.6000000000000023E-2</v>
      </c>
    </row>
    <row r="52" spans="1:22" x14ac:dyDescent="0.3">
      <c r="A52" s="3" t="s">
        <v>22</v>
      </c>
      <c r="B52" s="4">
        <v>40</v>
      </c>
      <c r="C52" s="1" t="s">
        <v>1949</v>
      </c>
      <c r="D52" s="1" t="s">
        <v>1950</v>
      </c>
      <c r="E52" s="1" t="s">
        <v>1951</v>
      </c>
      <c r="F52" s="1" t="s">
        <v>1952</v>
      </c>
      <c r="I52" s="3" t="s">
        <v>22</v>
      </c>
      <c r="J52" s="4">
        <v>40</v>
      </c>
      <c r="K52" s="1">
        <v>0.192</v>
      </c>
      <c r="L52" s="1">
        <v>0.188</v>
      </c>
      <c r="M52" s="1">
        <v>0.16200000000000001</v>
      </c>
      <c r="N52" s="1">
        <v>0.495</v>
      </c>
      <c r="Q52" s="3" t="s">
        <v>22</v>
      </c>
      <c r="R52" s="4">
        <v>40</v>
      </c>
      <c r="S52" s="11">
        <f>baseline_MNAR!K52-poison_MNAR!K52</f>
        <v>2.0000000000000018E-3</v>
      </c>
      <c r="T52" s="11">
        <f>baseline_MNAR!L52-poison_MNAR!L52</f>
        <v>1.0000000000000009E-3</v>
      </c>
      <c r="U52" s="11">
        <f>baseline_MNAR!M52-poison_MNAR!M52</f>
        <v>-1.0000000000000009E-3</v>
      </c>
      <c r="V52" s="11">
        <f>baseline_MNAR!N52-poison_MNAR!N52</f>
        <v>-1.7000000000000015E-2</v>
      </c>
    </row>
    <row r="53" spans="1:22" x14ac:dyDescent="0.3">
      <c r="A53" t="s">
        <v>23</v>
      </c>
      <c r="B53" s="1">
        <v>5</v>
      </c>
      <c r="C53" s="1" t="s">
        <v>1953</v>
      </c>
      <c r="D53" s="1" t="s">
        <v>1954</v>
      </c>
      <c r="E53" s="1" t="s">
        <v>1955</v>
      </c>
      <c r="F53" s="1" t="s">
        <v>1956</v>
      </c>
      <c r="I53" t="s">
        <v>23</v>
      </c>
      <c r="J53" s="1">
        <v>5</v>
      </c>
      <c r="K53" s="1">
        <v>0.18</v>
      </c>
      <c r="L53" s="1">
        <v>0.23100000000000001</v>
      </c>
      <c r="M53" s="1">
        <v>0.252</v>
      </c>
      <c r="N53" s="1">
        <v>0.53</v>
      </c>
      <c r="Q53" t="s">
        <v>23</v>
      </c>
      <c r="R53" s="1">
        <v>5</v>
      </c>
      <c r="S53" s="11">
        <f>baseline_MNAR!K53-poison_MNAR!K53</f>
        <v>3.0000000000000027E-3</v>
      </c>
      <c r="T53" s="11">
        <f>baseline_MNAR!L53-poison_MNAR!L53</f>
        <v>-1.0000000000000009E-3</v>
      </c>
      <c r="U53" s="11">
        <f>baseline_MNAR!M53-poison_MNAR!M53</f>
        <v>-3.2000000000000001E-2</v>
      </c>
      <c r="V53" s="11">
        <f>baseline_MNAR!N53-poison_MNAR!N53</f>
        <v>7.4999999999999956E-2</v>
      </c>
    </row>
    <row r="54" spans="1:22" x14ac:dyDescent="0.3">
      <c r="A54" t="s">
        <v>23</v>
      </c>
      <c r="B54" s="1">
        <v>20</v>
      </c>
      <c r="C54" s="1" t="s">
        <v>1957</v>
      </c>
      <c r="D54" s="1" t="s">
        <v>1958</v>
      </c>
      <c r="E54" s="1" t="s">
        <v>1959</v>
      </c>
      <c r="F54" s="1" t="s">
        <v>1960</v>
      </c>
      <c r="I54" t="s">
        <v>23</v>
      </c>
      <c r="J54" s="1">
        <v>20</v>
      </c>
      <c r="K54" s="1">
        <v>0.223</v>
      </c>
      <c r="L54" s="1">
        <v>0.23</v>
      </c>
      <c r="M54" s="1">
        <v>0.21099999999999999</v>
      </c>
      <c r="N54" s="1">
        <v>0.56599999999999995</v>
      </c>
      <c r="Q54" t="s">
        <v>23</v>
      </c>
      <c r="R54" s="1">
        <v>20</v>
      </c>
      <c r="S54" s="11">
        <f>baseline_MNAR!K54-poison_MNAR!K54</f>
        <v>-4.0000000000000036E-3</v>
      </c>
      <c r="T54" s="11">
        <f>baseline_MNAR!L54-poison_MNAR!L54</f>
        <v>1.0000000000000009E-3</v>
      </c>
      <c r="U54" s="11">
        <f>baseline_MNAR!M54-poison_MNAR!M54</f>
        <v>-4.0000000000000036E-3</v>
      </c>
      <c r="V54" s="11">
        <f>baseline_MNAR!N54-poison_MNAR!N54</f>
        <v>-3.2999999999999918E-2</v>
      </c>
    </row>
    <row r="55" spans="1:22" x14ac:dyDescent="0.3">
      <c r="A55" s="3" t="s">
        <v>23</v>
      </c>
      <c r="B55" s="4">
        <v>40</v>
      </c>
      <c r="C55" s="1" t="s">
        <v>1961</v>
      </c>
      <c r="D55" s="1" t="s">
        <v>1962</v>
      </c>
      <c r="E55" s="1" t="s">
        <v>1963</v>
      </c>
      <c r="F55" s="1" t="s">
        <v>1964</v>
      </c>
      <c r="I55" s="3" t="s">
        <v>23</v>
      </c>
      <c r="J55" s="4">
        <v>40</v>
      </c>
      <c r="K55" s="1">
        <v>0.25800000000000001</v>
      </c>
      <c r="L55" s="1">
        <v>0.26900000000000002</v>
      </c>
      <c r="M55" s="1">
        <v>0.21099999999999999</v>
      </c>
      <c r="N55" s="1">
        <v>0.58699999999999997</v>
      </c>
      <c r="Q55" s="3" t="s">
        <v>23</v>
      </c>
      <c r="R55" s="4">
        <v>40</v>
      </c>
      <c r="S55" s="11">
        <f>baseline_MNAR!K55-poison_MNAR!K55</f>
        <v>3.0000000000000027E-3</v>
      </c>
      <c r="T55" s="11">
        <f>baseline_MNAR!L55-poison_MNAR!L55</f>
        <v>3.0000000000000027E-3</v>
      </c>
      <c r="U55" s="11">
        <f>baseline_MNAR!M55-poison_MNAR!M55</f>
        <v>-6.0000000000000053E-3</v>
      </c>
      <c r="V55" s="11">
        <f>baseline_MNAR!N55-poison_MNAR!N55</f>
        <v>-2.6999999999999913E-2</v>
      </c>
    </row>
    <row r="56" spans="1:22" x14ac:dyDescent="0.3">
      <c r="A56" t="s">
        <v>24</v>
      </c>
      <c r="B56" s="1">
        <v>5</v>
      </c>
      <c r="C56" s="1" t="s">
        <v>1965</v>
      </c>
      <c r="D56" s="1" t="s">
        <v>1966</v>
      </c>
      <c r="E56" s="1" t="s">
        <v>1967</v>
      </c>
      <c r="F56" s="1" t="s">
        <v>1968</v>
      </c>
      <c r="I56" t="s">
        <v>24</v>
      </c>
      <c r="J56" s="1">
        <v>5</v>
      </c>
      <c r="K56" s="1">
        <v>0.313</v>
      </c>
      <c r="L56" s="1">
        <v>0.312</v>
      </c>
      <c r="M56" s="1">
        <v>0.28799999999999998</v>
      </c>
      <c r="N56" s="1">
        <v>0.53100000000000003</v>
      </c>
      <c r="Q56" t="s">
        <v>24</v>
      </c>
      <c r="R56" s="1">
        <v>5</v>
      </c>
      <c r="S56" s="11">
        <f>baseline_MNAR!K56-poison_MNAR!K56</f>
        <v>1.3000000000000012E-2</v>
      </c>
      <c r="T56" s="11">
        <f>baseline_MNAR!L56-poison_MNAR!L56</f>
        <v>6.0000000000000053E-3</v>
      </c>
      <c r="U56" s="11">
        <f>baseline_MNAR!M56-poison_MNAR!M56</f>
        <v>7.0000000000000062E-3</v>
      </c>
      <c r="V56" s="11">
        <f>baseline_MNAR!N56-poison_MNAR!N56</f>
        <v>-6.9000000000000006E-2</v>
      </c>
    </row>
    <row r="57" spans="1:22" x14ac:dyDescent="0.3">
      <c r="A57" t="s">
        <v>24</v>
      </c>
      <c r="B57" s="1">
        <v>20</v>
      </c>
      <c r="C57" s="1" t="s">
        <v>1969</v>
      </c>
      <c r="D57" s="1" t="s">
        <v>1970</v>
      </c>
      <c r="E57" s="1" t="s">
        <v>1971</v>
      </c>
      <c r="F57" s="1" t="s">
        <v>1972</v>
      </c>
      <c r="I57" t="s">
        <v>24</v>
      </c>
      <c r="J57" s="1">
        <v>20</v>
      </c>
      <c r="K57" s="1">
        <v>0.32500000000000001</v>
      </c>
      <c r="L57" s="1">
        <v>0.28199999999999997</v>
      </c>
      <c r="M57" s="1">
        <v>0.27400000000000002</v>
      </c>
      <c r="N57" s="1">
        <v>0.48299999999999998</v>
      </c>
      <c r="Q57" t="s">
        <v>24</v>
      </c>
      <c r="R57" s="1">
        <v>20</v>
      </c>
      <c r="S57" s="11">
        <f>baseline_MNAR!K57-poison_MNAR!K57</f>
        <v>5.3999999999999992E-2</v>
      </c>
      <c r="T57" s="11">
        <f>baseline_MNAR!L57-poison_MNAR!L57</f>
        <v>-2.9999999999999472E-3</v>
      </c>
      <c r="U57" s="11">
        <f>baseline_MNAR!M57-poison_MNAR!M57</f>
        <v>-5.0000000000000044E-3</v>
      </c>
      <c r="V57" s="11">
        <f>baseline_MNAR!N57-poison_MNAR!N57</f>
        <v>1.8000000000000016E-2</v>
      </c>
    </row>
    <row r="58" spans="1:22" x14ac:dyDescent="0.3">
      <c r="A58" s="3" t="s">
        <v>24</v>
      </c>
      <c r="B58" s="4">
        <v>40</v>
      </c>
      <c r="C58" s="1" t="s">
        <v>1973</v>
      </c>
      <c r="D58" s="1" t="s">
        <v>1974</v>
      </c>
      <c r="E58" s="1" t="s">
        <v>1975</v>
      </c>
      <c r="F58" s="1" t="s">
        <v>1976</v>
      </c>
      <c r="I58" s="3" t="s">
        <v>24</v>
      </c>
      <c r="J58" s="4">
        <v>40</v>
      </c>
      <c r="K58" s="1">
        <v>0.39</v>
      </c>
      <c r="L58" s="1">
        <v>0.36</v>
      </c>
      <c r="M58" s="1">
        <v>0.28299999999999997</v>
      </c>
      <c r="N58" s="1">
        <v>0.442</v>
      </c>
      <c r="Q58" s="3" t="s">
        <v>24</v>
      </c>
      <c r="R58" s="4">
        <v>40</v>
      </c>
      <c r="S58" s="11">
        <f>baseline_MNAR!K58-poison_MNAR!K58</f>
        <v>5.3999999999999992E-2</v>
      </c>
      <c r="T58" s="11">
        <f>baseline_MNAR!L58-poison_MNAR!L58</f>
        <v>3.3000000000000029E-2</v>
      </c>
      <c r="U58" s="11">
        <f>baseline_MNAR!M58-poison_MNAR!M58</f>
        <v>-1.699999999999996E-2</v>
      </c>
      <c r="V58" s="11">
        <f>baseline_MNAR!N58-poison_MNAR!N58</f>
        <v>8.0000000000000016E-2</v>
      </c>
    </row>
    <row r="59" spans="1:22" x14ac:dyDescent="0.3">
      <c r="A59" t="s">
        <v>25</v>
      </c>
      <c r="B59" s="1">
        <v>5</v>
      </c>
      <c r="C59" s="1" t="s">
        <v>262</v>
      </c>
      <c r="D59" s="1" t="s">
        <v>1977</v>
      </c>
      <c r="E59" s="1" t="s">
        <v>1978</v>
      </c>
      <c r="F59" s="1" t="s">
        <v>1979</v>
      </c>
      <c r="I59" t="s">
        <v>25</v>
      </c>
      <c r="J59" s="1">
        <v>5</v>
      </c>
      <c r="K59" s="1">
        <v>0.129</v>
      </c>
      <c r="L59" s="1">
        <v>0.14199999999999999</v>
      </c>
      <c r="M59" s="1">
        <v>0.15</v>
      </c>
      <c r="N59" s="1">
        <v>0.438</v>
      </c>
      <c r="Q59" t="s">
        <v>25</v>
      </c>
      <c r="R59" s="1">
        <v>5</v>
      </c>
      <c r="S59" s="11">
        <f>baseline_MNAR!K59-poison_MNAR!K59</f>
        <v>0</v>
      </c>
      <c r="T59" s="11">
        <f>baseline_MNAR!L59-poison_MNAR!L59</f>
        <v>-1.0000000000000009E-3</v>
      </c>
      <c r="U59" s="11">
        <f>baseline_MNAR!M59-poison_MNAR!M59</f>
        <v>1.3000000000000012E-2</v>
      </c>
      <c r="V59" s="11">
        <f>baseline_MNAR!N59-poison_MNAR!N59</f>
        <v>0</v>
      </c>
    </row>
    <row r="60" spans="1:22" x14ac:dyDescent="0.3">
      <c r="A60" t="s">
        <v>25</v>
      </c>
      <c r="B60" s="1">
        <v>20</v>
      </c>
      <c r="C60" s="1" t="s">
        <v>1980</v>
      </c>
      <c r="D60" s="1" t="s">
        <v>1981</v>
      </c>
      <c r="E60" s="1" t="s">
        <v>1982</v>
      </c>
      <c r="F60" s="1" t="s">
        <v>1983</v>
      </c>
      <c r="I60" t="s">
        <v>25</v>
      </c>
      <c r="J60" s="1">
        <v>20</v>
      </c>
      <c r="K60" s="1">
        <v>0.17299999999999999</v>
      </c>
      <c r="L60" s="1">
        <v>0.17499999999999999</v>
      </c>
      <c r="M60" s="1">
        <v>0.14099999999999999</v>
      </c>
      <c r="N60" s="1">
        <v>0.45900000000000002</v>
      </c>
      <c r="Q60" t="s">
        <v>25</v>
      </c>
      <c r="R60" s="1">
        <v>20</v>
      </c>
      <c r="S60" s="11">
        <f>baseline_MNAR!K60-poison_MNAR!K60</f>
        <v>-1.0000000000000009E-3</v>
      </c>
      <c r="T60" s="11">
        <f>baseline_MNAR!L60-poison_MNAR!L60</f>
        <v>-1.0000000000000009E-3</v>
      </c>
      <c r="U60" s="11">
        <f>baseline_MNAR!M60-poison_MNAR!M60</f>
        <v>-9.9999999999997313E-4</v>
      </c>
      <c r="V60" s="11">
        <f>baseline_MNAR!N60-poison_MNAR!N60</f>
        <v>-1.0000000000000009E-2</v>
      </c>
    </row>
    <row r="61" spans="1:22" x14ac:dyDescent="0.3">
      <c r="A61" s="3" t="s">
        <v>25</v>
      </c>
      <c r="B61" s="4">
        <v>40</v>
      </c>
      <c r="C61" s="1" t="s">
        <v>1984</v>
      </c>
      <c r="D61" s="1" t="s">
        <v>1985</v>
      </c>
      <c r="E61" s="1" t="s">
        <v>1986</v>
      </c>
      <c r="F61" s="1" t="s">
        <v>1987</v>
      </c>
      <c r="I61" s="3" t="s">
        <v>25</v>
      </c>
      <c r="J61" s="4">
        <v>40</v>
      </c>
      <c r="K61" s="1">
        <v>0.21099999999999999</v>
      </c>
      <c r="L61" s="1">
        <v>0.217</v>
      </c>
      <c r="M61" s="1">
        <v>0.14299999999999999</v>
      </c>
      <c r="N61" s="1">
        <v>0.46200000000000002</v>
      </c>
      <c r="Q61" s="3" t="s">
        <v>25</v>
      </c>
      <c r="R61" s="4">
        <v>40</v>
      </c>
      <c r="S61" s="11">
        <f>baseline_MNAR!K61-poison_MNAR!K61</f>
        <v>-2.0000000000000018E-3</v>
      </c>
      <c r="T61" s="11">
        <f>baseline_MNAR!L61-poison_MNAR!L61</f>
        <v>1.3000000000000012E-2</v>
      </c>
      <c r="U61" s="11">
        <f>baseline_MNAR!M61-poison_MNAR!M61</f>
        <v>-1.999999999999999E-2</v>
      </c>
      <c r="V61" s="11">
        <f>baseline_MNAR!N61-poison_MNAR!N61</f>
        <v>-1.2000000000000011E-2</v>
      </c>
    </row>
    <row r="62" spans="1:22" x14ac:dyDescent="0.3">
      <c r="A62" t="s">
        <v>26</v>
      </c>
      <c r="B62" s="1">
        <v>5</v>
      </c>
      <c r="C62" s="1" t="s">
        <v>1988</v>
      </c>
      <c r="D62" s="1" t="s">
        <v>275</v>
      </c>
      <c r="E62" s="1" t="s">
        <v>1989</v>
      </c>
      <c r="F62" s="1" t="s">
        <v>1990</v>
      </c>
      <c r="I62" t="s">
        <v>26</v>
      </c>
      <c r="J62" s="1">
        <v>5</v>
      </c>
      <c r="K62" s="1">
        <v>0.223</v>
      </c>
      <c r="L62" s="1">
        <v>0.26600000000000001</v>
      </c>
      <c r="M62" s="1">
        <v>0.2</v>
      </c>
      <c r="N62" s="1">
        <v>0.47199999999999998</v>
      </c>
      <c r="Q62" t="s">
        <v>26</v>
      </c>
      <c r="R62" s="1">
        <v>5</v>
      </c>
      <c r="S62" s="11">
        <f>baseline_MNAR!K62-poison_MNAR!K62</f>
        <v>1.0000000000000009E-3</v>
      </c>
      <c r="T62" s="11">
        <f>baseline_MNAR!L62-poison_MNAR!L62</f>
        <v>0</v>
      </c>
      <c r="U62" s="11">
        <f>baseline_MNAR!M62-poison_MNAR!M62</f>
        <v>1.2999999999999984E-2</v>
      </c>
      <c r="V62" s="11">
        <f>baseline_MNAR!N62-poison_MNAR!N62</f>
        <v>-7.0999999999999952E-2</v>
      </c>
    </row>
    <row r="63" spans="1:22" x14ac:dyDescent="0.3">
      <c r="A63" t="s">
        <v>26</v>
      </c>
      <c r="B63" s="1">
        <v>20</v>
      </c>
      <c r="C63" s="1" t="s">
        <v>1991</v>
      </c>
      <c r="D63" s="1" t="s">
        <v>279</v>
      </c>
      <c r="E63" s="1" t="s">
        <v>1992</v>
      </c>
      <c r="F63" s="1" t="s">
        <v>1993</v>
      </c>
      <c r="I63" t="s">
        <v>26</v>
      </c>
      <c r="J63" s="1">
        <v>20</v>
      </c>
      <c r="K63" s="1">
        <v>0.251</v>
      </c>
      <c r="L63" s="1">
        <v>0.245</v>
      </c>
      <c r="M63" s="1">
        <v>0.16600000000000001</v>
      </c>
      <c r="N63" s="1">
        <v>0.38500000000000001</v>
      </c>
      <c r="Q63" t="s">
        <v>26</v>
      </c>
      <c r="R63" s="1">
        <v>20</v>
      </c>
      <c r="S63" s="11">
        <f>baseline_MNAR!K63-poison_MNAR!K63</f>
        <v>1.0000000000000009E-3</v>
      </c>
      <c r="T63" s="11">
        <f>baseline_MNAR!L63-poison_MNAR!L63</f>
        <v>0</v>
      </c>
      <c r="U63" s="11">
        <f>baseline_MNAR!M63-poison_MNAR!M63</f>
        <v>4.4999999999999984E-2</v>
      </c>
      <c r="V63" s="11">
        <f>baseline_MNAR!N63-poison_MNAR!N63</f>
        <v>2.3999999999999966E-2</v>
      </c>
    </row>
    <row r="64" spans="1:22" x14ac:dyDescent="0.3">
      <c r="A64" s="3" t="s">
        <v>26</v>
      </c>
      <c r="B64" s="4">
        <v>40</v>
      </c>
      <c r="C64" s="1" t="s">
        <v>282</v>
      </c>
      <c r="D64" s="1" t="s">
        <v>283</v>
      </c>
      <c r="E64" s="1" t="s">
        <v>1994</v>
      </c>
      <c r="F64" s="1" t="s">
        <v>1995</v>
      </c>
      <c r="I64" s="3" t="s">
        <v>26</v>
      </c>
      <c r="J64" s="4">
        <v>40</v>
      </c>
      <c r="K64" s="1">
        <v>0.247</v>
      </c>
      <c r="L64" s="1">
        <v>0.191</v>
      </c>
      <c r="M64" s="1">
        <v>0.16</v>
      </c>
      <c r="N64" s="1">
        <v>0.40699999999999997</v>
      </c>
      <c r="Q64" s="3" t="s">
        <v>26</v>
      </c>
      <c r="R64" s="4">
        <v>40</v>
      </c>
      <c r="S64" s="11">
        <f>baseline_MNAR!K64-poison_MNAR!K64</f>
        <v>0</v>
      </c>
      <c r="T64" s="11">
        <f>baseline_MNAR!L64-poison_MNAR!L64</f>
        <v>0</v>
      </c>
      <c r="U64" s="11">
        <f>baseline_MNAR!M64-poison_MNAR!M64</f>
        <v>1.2999999999999984E-2</v>
      </c>
      <c r="V64" s="11">
        <f>baseline_MNAR!N64-poison_MNAR!N64</f>
        <v>-1.799999999999996E-2</v>
      </c>
    </row>
    <row r="65" spans="1:22" x14ac:dyDescent="0.3">
      <c r="A65" t="s">
        <v>27</v>
      </c>
      <c r="B65" s="1">
        <v>5</v>
      </c>
      <c r="C65" s="1" t="s">
        <v>1996</v>
      </c>
      <c r="D65" s="1" t="s">
        <v>1997</v>
      </c>
      <c r="E65" s="1" t="s">
        <v>1998</v>
      </c>
      <c r="F65" s="1" t="s">
        <v>1999</v>
      </c>
      <c r="I65" t="s">
        <v>27</v>
      </c>
      <c r="J65" s="1">
        <v>5</v>
      </c>
      <c r="K65" s="1">
        <v>0.21199999999999999</v>
      </c>
      <c r="L65" s="1">
        <v>0.222</v>
      </c>
      <c r="M65" s="1">
        <v>0.191</v>
      </c>
      <c r="N65" s="1">
        <v>0.503</v>
      </c>
      <c r="Q65" t="s">
        <v>27</v>
      </c>
      <c r="R65" s="1">
        <v>5</v>
      </c>
      <c r="S65" s="11">
        <f>baseline_MNAR!K65-poison_MNAR!K65</f>
        <v>2.0000000000000018E-3</v>
      </c>
      <c r="T65" s="11">
        <f>baseline_MNAR!L65-poison_MNAR!L65</f>
        <v>2.0000000000000018E-3</v>
      </c>
      <c r="U65" s="11">
        <f>baseline_MNAR!M65-poison_MNAR!M65</f>
        <v>-1.4000000000000012E-2</v>
      </c>
      <c r="V65" s="11">
        <f>baseline_MNAR!N65-poison_MNAR!N65</f>
        <v>6.0000000000000053E-3</v>
      </c>
    </row>
    <row r="66" spans="1:22" x14ac:dyDescent="0.3">
      <c r="A66" t="s">
        <v>27</v>
      </c>
      <c r="B66" s="1">
        <v>20</v>
      </c>
      <c r="C66" s="1" t="s">
        <v>2000</v>
      </c>
      <c r="D66" s="1" t="s">
        <v>2001</v>
      </c>
      <c r="E66" s="1" t="s">
        <v>2002</v>
      </c>
      <c r="F66" s="1" t="s">
        <v>2003</v>
      </c>
      <c r="I66" t="s">
        <v>27</v>
      </c>
      <c r="J66" s="1">
        <v>20</v>
      </c>
      <c r="K66" s="1">
        <v>0.18</v>
      </c>
      <c r="L66" s="1">
        <v>0.193</v>
      </c>
      <c r="M66" s="1">
        <v>0.17</v>
      </c>
      <c r="N66" s="1">
        <v>0.40600000000000003</v>
      </c>
      <c r="Q66" t="s">
        <v>27</v>
      </c>
      <c r="R66" s="1">
        <v>20</v>
      </c>
      <c r="S66" s="11">
        <f>baseline_MNAR!K66-poison_MNAR!K66</f>
        <v>4.0000000000000036E-3</v>
      </c>
      <c r="T66" s="11">
        <f>baseline_MNAR!L66-poison_MNAR!L66</f>
        <v>5.0000000000000044E-3</v>
      </c>
      <c r="U66" s="11">
        <f>baseline_MNAR!M66-poison_MNAR!M66</f>
        <v>1.0000000000000009E-3</v>
      </c>
      <c r="V66" s="11">
        <f>baseline_MNAR!N66-poison_MNAR!N66</f>
        <v>5.7999999999999996E-2</v>
      </c>
    </row>
    <row r="67" spans="1:22" x14ac:dyDescent="0.3">
      <c r="A67" s="3" t="s">
        <v>27</v>
      </c>
      <c r="B67" s="4">
        <v>40</v>
      </c>
      <c r="C67" s="1" t="s">
        <v>2004</v>
      </c>
      <c r="D67" s="1" t="s">
        <v>2005</v>
      </c>
      <c r="E67" s="1" t="s">
        <v>2006</v>
      </c>
      <c r="F67" s="1" t="s">
        <v>2007</v>
      </c>
      <c r="I67" s="3" t="s">
        <v>27</v>
      </c>
      <c r="J67" s="4">
        <v>40</v>
      </c>
      <c r="K67" s="1">
        <v>0.215</v>
      </c>
      <c r="L67" s="1">
        <v>0.223</v>
      </c>
      <c r="M67" s="1">
        <v>0.186</v>
      </c>
      <c r="N67" s="1">
        <v>0.47799999999999998</v>
      </c>
      <c r="Q67" s="3" t="s">
        <v>27</v>
      </c>
      <c r="R67" s="4">
        <v>40</v>
      </c>
      <c r="S67" s="11">
        <f>baseline_MNAR!K67-poison_MNAR!K67</f>
        <v>-1.0000000000000009E-3</v>
      </c>
      <c r="T67" s="11">
        <f>baseline_MNAR!L67-poison_MNAR!L67</f>
        <v>-1.0000000000000009E-3</v>
      </c>
      <c r="U67" s="11">
        <f>baseline_MNAR!M67-poison_MNAR!M67</f>
        <v>-8.0000000000000071E-3</v>
      </c>
      <c r="V67" s="11">
        <f>baseline_MNAR!N67-poison_MNAR!N67</f>
        <v>2.4000000000000021E-2</v>
      </c>
    </row>
    <row r="68" spans="1:22" x14ac:dyDescent="0.3">
      <c r="A68" t="s">
        <v>28</v>
      </c>
      <c r="B68" s="1">
        <v>5</v>
      </c>
      <c r="C68" s="1" t="s">
        <v>2008</v>
      </c>
      <c r="D68" s="1" t="s">
        <v>299</v>
      </c>
      <c r="E68" s="1" t="s">
        <v>2009</v>
      </c>
      <c r="F68" s="1" t="s">
        <v>2010</v>
      </c>
      <c r="I68" t="s">
        <v>28</v>
      </c>
      <c r="J68" s="1">
        <v>5</v>
      </c>
      <c r="K68" s="1">
        <v>3.5000000000000003E-2</v>
      </c>
      <c r="L68" s="1">
        <v>2.8000000000000001E-2</v>
      </c>
      <c r="M68" s="1">
        <v>2.1000000000000001E-2</v>
      </c>
      <c r="N68" s="1">
        <v>0.26700000000000002</v>
      </c>
      <c r="Q68" t="s">
        <v>28</v>
      </c>
      <c r="R68" s="1">
        <v>5</v>
      </c>
      <c r="S68" s="11">
        <f>baseline_MNAR!K68-poison_MNAR!K68</f>
        <v>6.9999999999999993E-3</v>
      </c>
      <c r="T68" s="11">
        <f>baseline_MNAR!L68-poison_MNAR!L68</f>
        <v>0</v>
      </c>
      <c r="U68" s="11">
        <f>baseline_MNAR!M68-poison_MNAR!M68</f>
        <v>0</v>
      </c>
      <c r="V68" s="11">
        <f>baseline_MNAR!N68-poison_MNAR!N68</f>
        <v>7.7999999999999958E-2</v>
      </c>
    </row>
    <row r="69" spans="1:22" x14ac:dyDescent="0.3">
      <c r="A69" t="s">
        <v>28</v>
      </c>
      <c r="B69" s="1">
        <v>20</v>
      </c>
      <c r="C69" s="1" t="s">
        <v>2011</v>
      </c>
      <c r="D69" s="1" t="s">
        <v>303</v>
      </c>
      <c r="E69" s="1" t="s">
        <v>2012</v>
      </c>
      <c r="F69" s="1" t="s">
        <v>2013</v>
      </c>
      <c r="I69" t="s">
        <v>28</v>
      </c>
      <c r="J69" s="1">
        <v>20</v>
      </c>
      <c r="K69" s="1">
        <v>0.129</v>
      </c>
      <c r="L69" s="1">
        <v>2.9000000000000001E-2</v>
      </c>
      <c r="M69" s="1">
        <v>0.02</v>
      </c>
      <c r="N69" s="1">
        <v>0.34200000000000003</v>
      </c>
      <c r="Q69" t="s">
        <v>28</v>
      </c>
      <c r="R69" s="1">
        <v>20</v>
      </c>
      <c r="S69" s="11">
        <f>baseline_MNAR!K69-poison_MNAR!K69</f>
        <v>0.19800000000000001</v>
      </c>
      <c r="T69" s="11">
        <f>baseline_MNAR!L69-poison_MNAR!L69</f>
        <v>0</v>
      </c>
      <c r="U69" s="11">
        <f>baseline_MNAR!M69-poison_MNAR!M69</f>
        <v>-1.0000000000000009E-3</v>
      </c>
      <c r="V69" s="11">
        <f>baseline_MNAR!N69-poison_MNAR!N69</f>
        <v>1.9999999999999962E-2</v>
      </c>
    </row>
    <row r="70" spans="1:22" x14ac:dyDescent="0.3">
      <c r="A70" s="3" t="s">
        <v>28</v>
      </c>
      <c r="B70" s="4">
        <v>40</v>
      </c>
      <c r="C70" s="1" t="s">
        <v>2014</v>
      </c>
      <c r="D70" s="1" t="s">
        <v>2015</v>
      </c>
      <c r="E70" s="1" t="s">
        <v>2016</v>
      </c>
      <c r="F70" s="1" t="s">
        <v>2017</v>
      </c>
      <c r="I70" s="3" t="s">
        <v>28</v>
      </c>
      <c r="J70" s="4">
        <v>40</v>
      </c>
      <c r="K70" s="1">
        <v>0.438</v>
      </c>
      <c r="L70" s="1">
        <v>3.2000000000000001E-2</v>
      </c>
      <c r="M70" s="1">
        <v>1.7999999999999999E-2</v>
      </c>
      <c r="N70" s="1">
        <v>0.378</v>
      </c>
      <c r="Q70" s="3" t="s">
        <v>28</v>
      </c>
      <c r="R70" s="4">
        <v>40</v>
      </c>
      <c r="S70" s="11">
        <f>baseline_MNAR!K70-poison_MNAR!K70</f>
        <v>6.3E-2</v>
      </c>
      <c r="T70" s="11">
        <f>baseline_MNAR!L70-poison_MNAR!L70</f>
        <v>-1.0000000000000009E-3</v>
      </c>
      <c r="U70" s="11">
        <f>baseline_MNAR!M70-poison_MNAR!M70</f>
        <v>-1.9999999999999983E-3</v>
      </c>
      <c r="V70" s="11">
        <f>baseline_MNAR!N70-poison_MNAR!N70</f>
        <v>-2.7000000000000024E-2</v>
      </c>
    </row>
    <row r="71" spans="1:22" x14ac:dyDescent="0.3">
      <c r="A71" t="s">
        <v>29</v>
      </c>
      <c r="B71" s="1">
        <v>5</v>
      </c>
      <c r="C71" s="1" t="s">
        <v>2018</v>
      </c>
      <c r="D71" s="1" t="s">
        <v>2019</v>
      </c>
      <c r="E71" s="1" t="s">
        <v>2020</v>
      </c>
      <c r="F71" s="1" t="s">
        <v>2021</v>
      </c>
      <c r="I71" t="s">
        <v>29</v>
      </c>
      <c r="J71" s="1">
        <v>5</v>
      </c>
      <c r="K71" s="1">
        <v>0.251</v>
      </c>
      <c r="L71" s="1">
        <v>0.214</v>
      </c>
      <c r="M71" s="1">
        <v>0.187</v>
      </c>
      <c r="N71" s="1">
        <v>0.433</v>
      </c>
      <c r="Q71" t="s">
        <v>29</v>
      </c>
      <c r="R71" s="1">
        <v>5</v>
      </c>
      <c r="S71" s="11">
        <f>baseline_MNAR!K71-poison_MNAR!K71</f>
        <v>-1.5000000000000013E-2</v>
      </c>
      <c r="T71" s="11">
        <f>baseline_MNAR!L71-poison_MNAR!L71</f>
        <v>4.4000000000000011E-2</v>
      </c>
      <c r="U71" s="11">
        <f>baseline_MNAR!M71-poison_MNAR!M71</f>
        <v>-6.0999999999999999E-2</v>
      </c>
      <c r="V71" s="11">
        <f>baseline_MNAR!N71-poison_MNAR!N71</f>
        <v>4.2999999999999983E-2</v>
      </c>
    </row>
    <row r="72" spans="1:22" x14ac:dyDescent="0.3">
      <c r="A72" t="s">
        <v>29</v>
      </c>
      <c r="B72" s="1">
        <v>20</v>
      </c>
      <c r="C72" s="1" t="s">
        <v>2022</v>
      </c>
      <c r="D72" s="1" t="s">
        <v>2023</v>
      </c>
      <c r="E72" s="1" t="s">
        <v>2024</v>
      </c>
      <c r="F72" s="1" t="s">
        <v>2025</v>
      </c>
      <c r="I72" t="s">
        <v>29</v>
      </c>
      <c r="J72" s="1">
        <v>20</v>
      </c>
      <c r="K72" s="1">
        <v>0.23599999999999999</v>
      </c>
      <c r="L72" s="1">
        <v>0.17</v>
      </c>
      <c r="M72" s="1">
        <v>0.157</v>
      </c>
      <c r="N72" s="1">
        <v>0.52900000000000003</v>
      </c>
      <c r="Q72" t="s">
        <v>29</v>
      </c>
      <c r="R72" s="1">
        <v>20</v>
      </c>
      <c r="S72" s="11">
        <f>baseline_MNAR!K72-poison_MNAR!K72</f>
        <v>4.0000000000000036E-3</v>
      </c>
      <c r="T72" s="11">
        <f>baseline_MNAR!L72-poison_MNAR!L72</f>
        <v>9.9999999999999811E-3</v>
      </c>
      <c r="U72" s="11">
        <f>baseline_MNAR!M72-poison_MNAR!M72</f>
        <v>9.5000000000000001E-2</v>
      </c>
      <c r="V72" s="11">
        <f>baseline_MNAR!N72-poison_MNAR!N72</f>
        <v>1.9000000000000017E-2</v>
      </c>
    </row>
    <row r="73" spans="1:22" x14ac:dyDescent="0.3">
      <c r="A73" s="3" t="s">
        <v>29</v>
      </c>
      <c r="B73" s="4">
        <v>40</v>
      </c>
      <c r="C73" s="1" t="s">
        <v>2026</v>
      </c>
      <c r="D73" s="1" t="s">
        <v>2027</v>
      </c>
      <c r="E73" s="1" t="s">
        <v>2028</v>
      </c>
      <c r="F73" s="1" t="s">
        <v>2029</v>
      </c>
      <c r="I73" s="3" t="s">
        <v>29</v>
      </c>
      <c r="J73" s="4">
        <v>40</v>
      </c>
      <c r="K73" s="1">
        <v>0.318</v>
      </c>
      <c r="L73" s="1">
        <v>0.374</v>
      </c>
      <c r="M73" s="1">
        <v>0.26500000000000001</v>
      </c>
      <c r="N73" s="1">
        <v>0.65800000000000003</v>
      </c>
      <c r="Q73" s="3" t="s">
        <v>29</v>
      </c>
      <c r="R73" s="4">
        <v>40</v>
      </c>
      <c r="S73" s="11">
        <f>baseline_MNAR!K73-poison_MNAR!K73</f>
        <v>4.0999999999999981E-2</v>
      </c>
      <c r="T73" s="11">
        <f>baseline_MNAR!L73-poison_MNAR!L73</f>
        <v>-3.2999999999999974E-2</v>
      </c>
      <c r="U73" s="11">
        <f>baseline_MNAR!M73-poison_MNAR!M73</f>
        <v>-1.6000000000000014E-2</v>
      </c>
      <c r="V73" s="11">
        <f>baseline_MNAR!N73-poison_MNAR!N73</f>
        <v>-7.1000000000000063E-2</v>
      </c>
    </row>
    <row r="74" spans="1:22" x14ac:dyDescent="0.3">
      <c r="A74" t="s">
        <v>30</v>
      </c>
      <c r="B74" s="1">
        <v>5</v>
      </c>
      <c r="C74" s="1" t="s">
        <v>2030</v>
      </c>
      <c r="D74" s="1" t="s">
        <v>2031</v>
      </c>
      <c r="E74" s="1" t="s">
        <v>2032</v>
      </c>
      <c r="F74" s="1" t="s">
        <v>2033</v>
      </c>
      <c r="I74" t="s">
        <v>30</v>
      </c>
      <c r="J74" s="1">
        <v>5</v>
      </c>
      <c r="K74" s="1">
        <v>0.22700000000000001</v>
      </c>
      <c r="L74" s="1">
        <v>0.27700000000000002</v>
      </c>
      <c r="M74" s="1">
        <v>0.19900000000000001</v>
      </c>
      <c r="N74" s="1">
        <v>0.51900000000000002</v>
      </c>
      <c r="Q74" t="s">
        <v>30</v>
      </c>
      <c r="R74" s="1">
        <v>5</v>
      </c>
      <c r="S74" s="11">
        <f>baseline_MNAR!K74-poison_MNAR!K74</f>
        <v>2.6999999999999996E-2</v>
      </c>
      <c r="T74" s="11">
        <f>baseline_MNAR!L74-poison_MNAR!L74</f>
        <v>1.0999999999999954E-2</v>
      </c>
      <c r="U74" s="11">
        <f>baseline_MNAR!M74-poison_MNAR!M74</f>
        <v>-3.0000000000000027E-3</v>
      </c>
      <c r="V74" s="11">
        <f>baseline_MNAR!N74-poison_MNAR!N74</f>
        <v>-7.3000000000000009E-2</v>
      </c>
    </row>
    <row r="75" spans="1:22" x14ac:dyDescent="0.3">
      <c r="A75" t="s">
        <v>30</v>
      </c>
      <c r="B75" s="1">
        <v>20</v>
      </c>
      <c r="C75" s="1" t="s">
        <v>2034</v>
      </c>
      <c r="D75" s="1" t="s">
        <v>2035</v>
      </c>
      <c r="E75" s="1" t="s">
        <v>2036</v>
      </c>
      <c r="F75" s="1" t="s">
        <v>2037</v>
      </c>
      <c r="I75" t="s">
        <v>30</v>
      </c>
      <c r="J75" s="1">
        <v>20</v>
      </c>
      <c r="K75" s="1">
        <v>0.30599999999999999</v>
      </c>
      <c r="L75" s="1">
        <v>0.32100000000000001</v>
      </c>
      <c r="M75" s="1">
        <v>0.19500000000000001</v>
      </c>
      <c r="N75" s="1">
        <v>0.47399999999999998</v>
      </c>
      <c r="Q75" t="s">
        <v>30</v>
      </c>
      <c r="R75" s="1">
        <v>20</v>
      </c>
      <c r="S75" s="11">
        <f>baseline_MNAR!K75-poison_MNAR!K75</f>
        <v>-5.0000000000000044E-3</v>
      </c>
      <c r="T75" s="11">
        <f>baseline_MNAR!L75-poison_MNAR!L75</f>
        <v>-5.0000000000000044E-3</v>
      </c>
      <c r="U75" s="11">
        <f>baseline_MNAR!M75-poison_MNAR!M75</f>
        <v>4.0000000000000036E-3</v>
      </c>
      <c r="V75" s="11">
        <f>baseline_MNAR!N75-poison_MNAR!N75</f>
        <v>-4.0000000000000036E-3</v>
      </c>
    </row>
    <row r="76" spans="1:22" x14ac:dyDescent="0.3">
      <c r="A76" s="3" t="s">
        <v>30</v>
      </c>
      <c r="B76" s="4">
        <v>40</v>
      </c>
      <c r="C76" s="1" t="s">
        <v>2038</v>
      </c>
      <c r="D76" s="1" t="s">
        <v>2039</v>
      </c>
      <c r="E76" s="1" t="s">
        <v>2040</v>
      </c>
      <c r="F76" s="1" t="s">
        <v>2041</v>
      </c>
      <c r="I76" s="3" t="s">
        <v>30</v>
      </c>
      <c r="J76" s="4">
        <v>40</v>
      </c>
      <c r="K76" s="1">
        <v>0.32800000000000001</v>
      </c>
      <c r="L76" s="1">
        <v>0.33800000000000002</v>
      </c>
      <c r="M76" s="1">
        <v>0.16700000000000001</v>
      </c>
      <c r="N76" s="1">
        <v>0.45400000000000001</v>
      </c>
      <c r="Q76" s="3" t="s">
        <v>30</v>
      </c>
      <c r="R76" s="4">
        <v>40</v>
      </c>
      <c r="S76" s="11">
        <f>baseline_MNAR!K76-poison_MNAR!K76</f>
        <v>1.0000000000000009E-3</v>
      </c>
      <c r="T76" s="11">
        <f>baseline_MNAR!L76-poison_MNAR!L76</f>
        <v>1.0000000000000009E-3</v>
      </c>
      <c r="U76" s="11">
        <f>baseline_MNAR!M76-poison_MNAR!M76</f>
        <v>4.6999999999999986E-2</v>
      </c>
      <c r="V76" s="11">
        <f>baseline_MNAR!N76-poison_MNAR!N76</f>
        <v>3.2999999999999974E-2</v>
      </c>
    </row>
    <row r="77" spans="1:22" x14ac:dyDescent="0.3">
      <c r="A77" t="s">
        <v>31</v>
      </c>
      <c r="B77" s="1">
        <v>5</v>
      </c>
      <c r="C77" s="1" t="s">
        <v>2042</v>
      </c>
      <c r="D77" s="1" t="s">
        <v>2043</v>
      </c>
      <c r="E77" s="1" t="s">
        <v>2044</v>
      </c>
      <c r="F77" s="1" t="s">
        <v>2045</v>
      </c>
      <c r="I77" t="s">
        <v>31</v>
      </c>
      <c r="J77" s="1">
        <v>5</v>
      </c>
      <c r="K77" s="1">
        <v>0.16</v>
      </c>
      <c r="L77" s="1">
        <v>1.0109999999999999</v>
      </c>
      <c r="M77" s="1">
        <v>0.154</v>
      </c>
      <c r="N77" s="1">
        <v>0.47899999999999998</v>
      </c>
      <c r="Q77" t="s">
        <v>31</v>
      </c>
      <c r="R77" s="1">
        <v>5</v>
      </c>
      <c r="S77" s="11">
        <f>baseline_MNAR!K77-poison_MNAR!K77</f>
        <v>-1.2000000000000011E-2</v>
      </c>
      <c r="T77" s="11">
        <f>baseline_MNAR!L77-poison_MNAR!L77</f>
        <v>-0.8849999999999999</v>
      </c>
      <c r="U77" s="11">
        <f>baseline_MNAR!M77-poison_MNAR!M77</f>
        <v>-0.03</v>
      </c>
      <c r="V77" s="11">
        <f>baseline_MNAR!N77-poison_MNAR!N77</f>
        <v>-5.0000000000000044E-3</v>
      </c>
    </row>
    <row r="78" spans="1:22" x14ac:dyDescent="0.3">
      <c r="A78" t="s">
        <v>31</v>
      </c>
      <c r="B78" s="1">
        <v>20</v>
      </c>
      <c r="C78" s="1" t="s">
        <v>2046</v>
      </c>
      <c r="D78" s="1" t="s">
        <v>2047</v>
      </c>
      <c r="E78" s="1" t="s">
        <v>2048</v>
      </c>
      <c r="F78" s="1" t="s">
        <v>2049</v>
      </c>
      <c r="I78" t="s">
        <v>31</v>
      </c>
      <c r="J78" s="1">
        <v>20</v>
      </c>
      <c r="K78" s="1">
        <v>0.20300000000000001</v>
      </c>
      <c r="L78" s="1">
        <v>0.38600000000000001</v>
      </c>
      <c r="M78" s="1">
        <v>0.16500000000000001</v>
      </c>
      <c r="N78" s="1">
        <v>0.498</v>
      </c>
      <c r="Q78" t="s">
        <v>31</v>
      </c>
      <c r="R78" s="1">
        <v>20</v>
      </c>
      <c r="S78" s="11">
        <f>baseline_MNAR!K78-poison_MNAR!K78</f>
        <v>4.9999999999999767E-3</v>
      </c>
      <c r="T78" s="11">
        <f>baseline_MNAR!L78-poison_MNAR!L78</f>
        <v>-0.25</v>
      </c>
      <c r="U78" s="11">
        <f>baseline_MNAR!M78-poison_MNAR!M78</f>
        <v>-5.0000000000000044E-3</v>
      </c>
      <c r="V78" s="11">
        <f>baseline_MNAR!N78-poison_MNAR!N78</f>
        <v>-5.1999999999999991E-2</v>
      </c>
    </row>
    <row r="79" spans="1:22" x14ac:dyDescent="0.3">
      <c r="A79" s="3" t="s">
        <v>31</v>
      </c>
      <c r="B79" s="4">
        <v>40</v>
      </c>
      <c r="C79" s="1" t="s">
        <v>2050</v>
      </c>
      <c r="D79" s="1" t="s">
        <v>2051</v>
      </c>
      <c r="E79" s="1" t="s">
        <v>2052</v>
      </c>
      <c r="F79" s="1" t="s">
        <v>2053</v>
      </c>
      <c r="I79" s="3" t="s">
        <v>31</v>
      </c>
      <c r="J79" s="4">
        <v>40</v>
      </c>
      <c r="K79" s="1">
        <v>0.215</v>
      </c>
      <c r="L79" s="1">
        <v>7.32</v>
      </c>
      <c r="M79" s="1">
        <v>0.14899999999999999</v>
      </c>
      <c r="N79" s="1">
        <v>0.5</v>
      </c>
      <c r="Q79" s="3" t="s">
        <v>31</v>
      </c>
      <c r="R79" s="4">
        <v>40</v>
      </c>
      <c r="S79" s="11">
        <f>baseline_MNAR!K79-poison_MNAR!K79</f>
        <v>6.0000000000000053E-3</v>
      </c>
      <c r="T79" s="11">
        <f>baseline_MNAR!L79-poison_MNAR!L79</f>
        <v>-7.0600000000000005</v>
      </c>
      <c r="U79" s="11">
        <f>baseline_MNAR!M79-poison_MNAR!M79</f>
        <v>-1.0000000000000009E-3</v>
      </c>
      <c r="V79" s="11">
        <f>baseline_MNAR!N79-poison_MNAR!N79</f>
        <v>-3.8999999999999979E-2</v>
      </c>
    </row>
    <row r="80" spans="1:22" x14ac:dyDescent="0.3">
      <c r="A80" t="s">
        <v>32</v>
      </c>
      <c r="B80" s="1">
        <v>5</v>
      </c>
      <c r="C80" s="1" t="s">
        <v>2054</v>
      </c>
      <c r="D80" s="1" t="s">
        <v>2055</v>
      </c>
      <c r="E80" s="1" t="s">
        <v>2056</v>
      </c>
      <c r="F80" s="1" t="s">
        <v>2057</v>
      </c>
      <c r="I80" t="s">
        <v>32</v>
      </c>
      <c r="J80" s="1">
        <v>5</v>
      </c>
      <c r="K80" s="1">
        <v>0.18099999999999999</v>
      </c>
      <c r="L80" s="1">
        <v>0.182</v>
      </c>
      <c r="M80" s="1">
        <v>0.17899999999999999</v>
      </c>
      <c r="N80" s="1">
        <v>0.41699999999999998</v>
      </c>
      <c r="Q80" t="s">
        <v>32</v>
      </c>
      <c r="R80" s="1">
        <v>5</v>
      </c>
      <c r="S80" s="11">
        <f>baseline_MNAR!K80-poison_MNAR!K80</f>
        <v>6.0000000000000053E-3</v>
      </c>
      <c r="T80" s="11">
        <f>baseline_MNAR!L80-poison_MNAR!L80</f>
        <v>9.000000000000008E-3</v>
      </c>
      <c r="U80" s="11">
        <f>baseline_MNAR!M80-poison_MNAR!M80</f>
        <v>3.1E-2</v>
      </c>
      <c r="V80" s="11">
        <f>baseline_MNAR!N80-poison_MNAR!N80</f>
        <v>1.4000000000000012E-2</v>
      </c>
    </row>
    <row r="81" spans="1:22" x14ac:dyDescent="0.3">
      <c r="A81" t="s">
        <v>32</v>
      </c>
      <c r="B81" s="1">
        <v>20</v>
      </c>
      <c r="C81" s="1" t="s">
        <v>2058</v>
      </c>
      <c r="D81" s="1" t="s">
        <v>2059</v>
      </c>
      <c r="E81" s="1" t="s">
        <v>2060</v>
      </c>
      <c r="F81" s="1" t="s">
        <v>2061</v>
      </c>
      <c r="I81" t="s">
        <v>32</v>
      </c>
      <c r="J81" s="1">
        <v>20</v>
      </c>
      <c r="K81" s="1">
        <v>0.22</v>
      </c>
      <c r="L81" s="1">
        <v>0.188</v>
      </c>
      <c r="M81" s="1">
        <v>0.16</v>
      </c>
      <c r="N81" s="1">
        <v>0.54600000000000004</v>
      </c>
      <c r="Q81" t="s">
        <v>32</v>
      </c>
      <c r="R81" s="1">
        <v>20</v>
      </c>
      <c r="S81" s="11">
        <f>baseline_MNAR!K81-poison_MNAR!K81</f>
        <v>1.3000000000000012E-2</v>
      </c>
      <c r="T81" s="11">
        <f>baseline_MNAR!L81-poison_MNAR!L81</f>
        <v>-0.03</v>
      </c>
      <c r="U81" s="11">
        <f>baseline_MNAR!M81-poison_MNAR!M81</f>
        <v>1.7999999999999988E-2</v>
      </c>
      <c r="V81" s="11">
        <f>baseline_MNAR!N81-poison_MNAR!N81</f>
        <v>-0.10400000000000004</v>
      </c>
    </row>
    <row r="82" spans="1:22" x14ac:dyDescent="0.3">
      <c r="A82" s="3" t="s">
        <v>32</v>
      </c>
      <c r="B82" s="4">
        <v>40</v>
      </c>
      <c r="C82" s="1" t="s">
        <v>2062</v>
      </c>
      <c r="D82" s="1" t="s">
        <v>2063</v>
      </c>
      <c r="E82" s="1" t="s">
        <v>2064</v>
      </c>
      <c r="F82" s="1" t="s">
        <v>208</v>
      </c>
      <c r="I82" s="3" t="s">
        <v>32</v>
      </c>
      <c r="J82" s="4">
        <v>40</v>
      </c>
      <c r="K82" s="1">
        <v>0.27</v>
      </c>
      <c r="L82" s="1">
        <v>0.249</v>
      </c>
      <c r="M82" s="1">
        <v>0.191</v>
      </c>
      <c r="N82" s="1">
        <v>0.51800000000000002</v>
      </c>
      <c r="Q82" s="3" t="s">
        <v>32</v>
      </c>
      <c r="R82" s="4">
        <v>40</v>
      </c>
      <c r="S82" s="11">
        <f>baseline_MNAR!K82-poison_MNAR!K82</f>
        <v>4.2999999999999983E-2</v>
      </c>
      <c r="T82" s="11">
        <f>baseline_MNAR!L82-poison_MNAR!L82</f>
        <v>5.3999999999999992E-2</v>
      </c>
      <c r="U82" s="11">
        <f>baseline_MNAR!M82-poison_MNAR!M82</f>
        <v>1.8999999999999989E-2</v>
      </c>
      <c r="V82" s="11">
        <f>baseline_MNAR!N82-poison_MNAR!N82</f>
        <v>-0.06</v>
      </c>
    </row>
    <row r="83" spans="1:22" x14ac:dyDescent="0.3">
      <c r="A83" t="s">
        <v>33</v>
      </c>
      <c r="B83" s="1">
        <v>5</v>
      </c>
      <c r="C83" s="1" t="s">
        <v>2036</v>
      </c>
      <c r="D83" s="1" t="s">
        <v>2065</v>
      </c>
      <c r="E83" s="1" t="s">
        <v>2066</v>
      </c>
      <c r="F83" s="1" t="s">
        <v>2067</v>
      </c>
      <c r="I83" t="s">
        <v>33</v>
      </c>
      <c r="J83" s="1">
        <v>5</v>
      </c>
      <c r="K83" s="1">
        <v>0.19500000000000001</v>
      </c>
      <c r="L83" s="1">
        <v>0.19900000000000001</v>
      </c>
      <c r="M83" s="1">
        <v>0.23</v>
      </c>
      <c r="N83" s="1">
        <v>0.45</v>
      </c>
      <c r="Q83" t="s">
        <v>33</v>
      </c>
      <c r="R83" s="1">
        <v>5</v>
      </c>
      <c r="S83" s="11">
        <f>baseline_MNAR!K83-poison_MNAR!K83</f>
        <v>-1.0000000000000009E-3</v>
      </c>
      <c r="T83" s="11">
        <f>baseline_MNAR!L83-poison_MNAR!L83</f>
        <v>-1.0000000000000009E-3</v>
      </c>
      <c r="U83" s="11">
        <f>baseline_MNAR!M83-poison_MNAR!M83</f>
        <v>8.9999999999999802E-3</v>
      </c>
      <c r="V83" s="11">
        <f>baseline_MNAR!N83-poison_MNAR!N83</f>
        <v>2.2999999999999965E-2</v>
      </c>
    </row>
    <row r="84" spans="1:22" x14ac:dyDescent="0.3">
      <c r="A84" t="s">
        <v>33</v>
      </c>
      <c r="B84" s="1">
        <v>20</v>
      </c>
      <c r="C84" s="1" t="s">
        <v>2068</v>
      </c>
      <c r="D84" s="1" t="s">
        <v>2050</v>
      </c>
      <c r="E84" s="1" t="s">
        <v>2069</v>
      </c>
      <c r="F84" s="1" t="s">
        <v>2070</v>
      </c>
      <c r="I84" t="s">
        <v>33</v>
      </c>
      <c r="J84" s="1">
        <v>20</v>
      </c>
      <c r="K84" s="1">
        <v>0.27600000000000002</v>
      </c>
      <c r="L84" s="1">
        <v>0.215</v>
      </c>
      <c r="M84" s="1">
        <v>0.21299999999999999</v>
      </c>
      <c r="N84" s="1">
        <v>0.48799999999999999</v>
      </c>
      <c r="Q84" t="s">
        <v>33</v>
      </c>
      <c r="R84" s="1">
        <v>20</v>
      </c>
      <c r="S84" s="11">
        <f>baseline_MNAR!K84-poison_MNAR!K84</f>
        <v>-7.0000000000000062E-3</v>
      </c>
      <c r="T84" s="11">
        <f>baseline_MNAR!L84-poison_MNAR!L84</f>
        <v>-4.0000000000000036E-3</v>
      </c>
      <c r="U84" s="11">
        <f>baseline_MNAR!M84-poison_MNAR!M84</f>
        <v>3.0000000000000027E-3</v>
      </c>
      <c r="V84" s="11">
        <f>baseline_MNAR!N84-poison_MNAR!N84</f>
        <v>3.8000000000000034E-2</v>
      </c>
    </row>
    <row r="85" spans="1:22" x14ac:dyDescent="0.3">
      <c r="A85" s="3" t="s">
        <v>33</v>
      </c>
      <c r="B85" s="4">
        <v>40</v>
      </c>
      <c r="C85" s="1" t="s">
        <v>2071</v>
      </c>
      <c r="D85" s="1" t="s">
        <v>2072</v>
      </c>
      <c r="E85" s="1" t="s">
        <v>2073</v>
      </c>
      <c r="F85" s="1" t="s">
        <v>2074</v>
      </c>
      <c r="I85" s="3" t="s">
        <v>33</v>
      </c>
      <c r="J85" s="4">
        <v>40</v>
      </c>
      <c r="K85" s="1">
        <v>0.312</v>
      </c>
      <c r="L85" s="1">
        <v>0.29899999999999999</v>
      </c>
      <c r="M85" s="1">
        <v>0.21099999999999999</v>
      </c>
      <c r="N85" s="1">
        <v>0.622</v>
      </c>
      <c r="Q85" s="3" t="s">
        <v>33</v>
      </c>
      <c r="R85" s="4">
        <v>40</v>
      </c>
      <c r="S85" s="11">
        <f>baseline_MNAR!K85-poison_MNAR!K85</f>
        <v>2.0000000000000018E-3</v>
      </c>
      <c r="T85" s="11">
        <f>baseline_MNAR!L85-poison_MNAR!L85</f>
        <v>-5.0000000000000044E-3</v>
      </c>
      <c r="U85" s="11">
        <f>baseline_MNAR!M85-poison_MNAR!M85</f>
        <v>-9.9999999999999811E-3</v>
      </c>
      <c r="V85" s="11">
        <f>baseline_MNAR!N85-poison_MNAR!N85</f>
        <v>1.8000000000000016E-2</v>
      </c>
    </row>
    <row r="86" spans="1:22" x14ac:dyDescent="0.3">
      <c r="A86" t="s">
        <v>34</v>
      </c>
      <c r="B86" s="1">
        <v>5</v>
      </c>
      <c r="C86" s="1" t="s">
        <v>370</v>
      </c>
      <c r="D86" s="1" t="s">
        <v>2075</v>
      </c>
      <c r="E86" s="1" t="s">
        <v>2076</v>
      </c>
      <c r="F86" s="1" t="s">
        <v>2077</v>
      </c>
      <c r="I86" t="s">
        <v>34</v>
      </c>
      <c r="J86" s="1">
        <v>5</v>
      </c>
      <c r="K86" s="1">
        <v>0.1</v>
      </c>
      <c r="L86" s="1">
        <v>7.0999999999999994E-2</v>
      </c>
      <c r="M86" s="1">
        <v>0.115</v>
      </c>
      <c r="N86" s="1">
        <v>0.41399999999999998</v>
      </c>
      <c r="Q86" t="s">
        <v>34</v>
      </c>
      <c r="R86" s="1">
        <v>5</v>
      </c>
      <c r="S86" s="11">
        <f>baseline_MNAR!K86-poison_MNAR!K86</f>
        <v>0</v>
      </c>
      <c r="T86" s="11">
        <f>baseline_MNAR!L86-poison_MNAR!L86</f>
        <v>-9.9999999999998701E-4</v>
      </c>
      <c r="U86" s="11">
        <f>baseline_MNAR!M86-poison_MNAR!M86</f>
        <v>-2.0000000000000018E-3</v>
      </c>
      <c r="V86" s="11">
        <f>baseline_MNAR!N86-poison_MNAR!N86</f>
        <v>3.7000000000000033E-2</v>
      </c>
    </row>
    <row r="87" spans="1:22" x14ac:dyDescent="0.3">
      <c r="A87" t="s">
        <v>34</v>
      </c>
      <c r="B87" s="1">
        <v>20</v>
      </c>
      <c r="C87" s="1" t="s">
        <v>374</v>
      </c>
      <c r="D87" s="1" t="s">
        <v>375</v>
      </c>
      <c r="E87" s="1" t="s">
        <v>2078</v>
      </c>
      <c r="F87" s="1" t="s">
        <v>2079</v>
      </c>
      <c r="I87" t="s">
        <v>34</v>
      </c>
      <c r="J87" s="1">
        <v>20</v>
      </c>
      <c r="K87" s="1">
        <v>0.112</v>
      </c>
      <c r="L87" s="1">
        <v>8.5999999999999993E-2</v>
      </c>
      <c r="M87" s="1">
        <v>9.6000000000000002E-2</v>
      </c>
      <c r="N87" s="1">
        <v>0.436</v>
      </c>
      <c r="Q87" t="s">
        <v>34</v>
      </c>
      <c r="R87" s="1">
        <v>20</v>
      </c>
      <c r="S87" s="11">
        <f>baseline_MNAR!K87-poison_MNAR!K87</f>
        <v>0</v>
      </c>
      <c r="T87" s="11">
        <f>baseline_MNAR!L87-poison_MNAR!L87</f>
        <v>0</v>
      </c>
      <c r="U87" s="11">
        <f>baseline_MNAR!M87-poison_MNAR!M87</f>
        <v>5.0000000000000044E-3</v>
      </c>
      <c r="V87" s="11">
        <f>baseline_MNAR!N87-poison_MNAR!N87</f>
        <v>1.0000000000000009E-3</v>
      </c>
    </row>
    <row r="88" spans="1:22" x14ac:dyDescent="0.3">
      <c r="A88" s="3" t="s">
        <v>34</v>
      </c>
      <c r="B88" s="4">
        <v>40</v>
      </c>
      <c r="C88" s="1" t="s">
        <v>378</v>
      </c>
      <c r="D88" s="1" t="s">
        <v>2080</v>
      </c>
      <c r="E88" s="1" t="s">
        <v>2081</v>
      </c>
      <c r="F88" s="1" t="s">
        <v>2082</v>
      </c>
      <c r="I88" s="3" t="s">
        <v>34</v>
      </c>
      <c r="J88" s="4">
        <v>40</v>
      </c>
      <c r="K88" s="1">
        <v>0.13200000000000001</v>
      </c>
      <c r="L88" s="1">
        <v>0.13900000000000001</v>
      </c>
      <c r="M88" s="1">
        <v>8.5999999999999993E-2</v>
      </c>
      <c r="N88" s="1">
        <v>0.44600000000000001</v>
      </c>
      <c r="Q88" s="3" t="s">
        <v>34</v>
      </c>
      <c r="R88" s="4">
        <v>40</v>
      </c>
      <c r="S88" s="11">
        <f>baseline_MNAR!K88-poison_MNAR!K88</f>
        <v>0</v>
      </c>
      <c r="T88" s="11">
        <f>baseline_MNAR!L88-poison_MNAR!L88</f>
        <v>1.0000000000000009E-3</v>
      </c>
      <c r="U88" s="11">
        <f>baseline_MNAR!M88-poison_MNAR!M88</f>
        <v>2.0000000000000018E-3</v>
      </c>
      <c r="V88" s="11">
        <f>baseline_MNAR!N88-poison_MNAR!N88</f>
        <v>-1.100000000000001E-2</v>
      </c>
    </row>
    <row r="89" spans="1:22" x14ac:dyDescent="0.3">
      <c r="K89" s="8">
        <f>AVERAGE(K2:K88)</f>
        <v>0.31939080459770108</v>
      </c>
      <c r="L89" s="8">
        <f>AVERAGE(L2:L88)</f>
        <v>0.38842528735632198</v>
      </c>
      <c r="M89" s="8">
        <f>AVERAGE(M2:M88)</f>
        <v>0.24358620689655178</v>
      </c>
      <c r="N89" s="8">
        <f>AVERAGE(N2:N88)</f>
        <v>0.51686206896551734</v>
      </c>
      <c r="S89" s="11">
        <f>AVERAGE(S2:S88)</f>
        <v>1.3735632183908041E-2</v>
      </c>
      <c r="T89" s="11">
        <f>AVERAGE(T2:T88)</f>
        <v>-9.3333333333333324E-2</v>
      </c>
      <c r="U89" s="11">
        <f>AVERAGE(U2:U88)</f>
        <v>-6.3218390804598013E-4</v>
      </c>
      <c r="V89" s="11">
        <f>AVERAGE(V2:V88)</f>
        <v>-5.8045977011494231E-3</v>
      </c>
    </row>
  </sheetData>
  <conditionalFormatting sqref="S2:V88">
    <cfRule type="cellIs" dxfId="0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F07C-9EBA-48F4-BE81-E82F1F8815A3}">
  <dimension ref="A1:U73"/>
  <sheetViews>
    <sheetView topLeftCell="A46" workbookViewId="0">
      <selection activeCell="M68" sqref="M68"/>
    </sheetView>
  </sheetViews>
  <sheetFormatPr defaultRowHeight="14.4" x14ac:dyDescent="0.3"/>
  <cols>
    <col min="9" max="9" width="10.33203125" bestFit="1" customWidth="1"/>
    <col min="10" max="10" width="11.21875" bestFit="1" customWidth="1"/>
    <col min="13" max="15" width="13.5546875" bestFit="1" customWidth="1"/>
    <col min="20" max="20" width="13.5546875" bestFit="1" customWidth="1"/>
  </cols>
  <sheetData>
    <row r="1" spans="1:18" x14ac:dyDescent="0.3">
      <c r="A1" s="45" t="s">
        <v>2084</v>
      </c>
      <c r="B1" s="45"/>
      <c r="C1" s="45"/>
      <c r="D1" s="45"/>
      <c r="E1" s="45"/>
      <c r="F1" s="45"/>
      <c r="G1" s="45"/>
    </row>
    <row r="2" spans="1:18" x14ac:dyDescent="0.3">
      <c r="B2" s="35" t="s">
        <v>1424</v>
      </c>
      <c r="C2" s="35"/>
      <c r="D2" s="35" t="s">
        <v>1425</v>
      </c>
      <c r="E2" s="35"/>
      <c r="F2" s="35" t="s">
        <v>2083</v>
      </c>
      <c r="G2" s="35"/>
      <c r="K2" s="35" t="s">
        <v>1425</v>
      </c>
      <c r="L2" s="35"/>
      <c r="M2" s="35" t="s">
        <v>2083</v>
      </c>
      <c r="N2" s="35"/>
    </row>
    <row r="3" spans="1:18" x14ac:dyDescent="0.3">
      <c r="B3" s="12" t="s">
        <v>1422</v>
      </c>
      <c r="C3" s="12" t="s">
        <v>1423</v>
      </c>
      <c r="D3" s="12" t="s">
        <v>1422</v>
      </c>
      <c r="E3" s="12" t="s">
        <v>1423</v>
      </c>
      <c r="F3" s="12" t="s">
        <v>1422</v>
      </c>
      <c r="G3" s="12" t="s">
        <v>1423</v>
      </c>
      <c r="K3" s="12" t="s">
        <v>1422</v>
      </c>
      <c r="L3" s="12" t="s">
        <v>1423</v>
      </c>
      <c r="M3" s="12" t="s">
        <v>1422</v>
      </c>
      <c r="N3" s="12" t="s">
        <v>1423</v>
      </c>
    </row>
    <row r="4" spans="1:18" x14ac:dyDescent="0.3">
      <c r="A4" s="12" t="s">
        <v>2</v>
      </c>
      <c r="B4" s="10">
        <f>baseline_MNAR!K89</f>
        <v>0.33312643678160925</v>
      </c>
      <c r="C4" s="15">
        <f>baseline_MAR!K89</f>
        <v>0.18558620689655173</v>
      </c>
      <c r="D4" s="10">
        <f>evasion_MNAR!K89</f>
        <v>0.38713095238095252</v>
      </c>
      <c r="E4" s="15">
        <f>evasion_MAR!K89</f>
        <v>0.28828571428571437</v>
      </c>
      <c r="F4" s="10">
        <f>poison_MNAR!K89</f>
        <v>0.31939080459770108</v>
      </c>
      <c r="G4" s="15">
        <f>poison_MAR!K89</f>
        <v>0.30835632183908052</v>
      </c>
      <c r="J4" s="12" t="s">
        <v>2</v>
      </c>
      <c r="K4" s="14">
        <f>evasion_MNAR!Y3</f>
        <v>21</v>
      </c>
      <c r="L4" s="14">
        <f>evasion_MAR!Y2</f>
        <v>10</v>
      </c>
      <c r="M4" s="16">
        <f>poison_MNAR!Y2</f>
        <v>57</v>
      </c>
      <c r="N4" s="14">
        <f>poison_MAR!Y2</f>
        <v>54</v>
      </c>
    </row>
    <row r="5" spans="1:18" x14ac:dyDescent="0.3">
      <c r="A5" s="12" t="s">
        <v>3</v>
      </c>
      <c r="B5" s="10">
        <f>baseline_MNAR!L89</f>
        <v>0.29509195402298838</v>
      </c>
      <c r="C5" s="10">
        <f>baseline_MAR!L89</f>
        <v>0.20848275862068971</v>
      </c>
      <c r="D5" s="10">
        <f>evasion_MNAR!L89</f>
        <v>0.37797619047619058</v>
      </c>
      <c r="E5" s="10">
        <f>evasion_MAR!L89</f>
        <v>0.37076190476190485</v>
      </c>
      <c r="F5" s="10">
        <f>poison_MNAR!L89</f>
        <v>0.38842528735632198</v>
      </c>
      <c r="G5" s="10">
        <f>poison_MAR!L89</f>
        <v>0.67410465116279072</v>
      </c>
      <c r="J5" s="12" t="s">
        <v>3</v>
      </c>
      <c r="K5" s="14">
        <f>evasion_MNAR!Y4</f>
        <v>18</v>
      </c>
      <c r="L5" s="14">
        <f>evasion_MAR!Y3</f>
        <v>11</v>
      </c>
      <c r="M5" s="14">
        <f>poison_MNAR!Y3</f>
        <v>50</v>
      </c>
      <c r="N5" s="14">
        <f>poison_MAR!Y3</f>
        <v>42</v>
      </c>
    </row>
    <row r="6" spans="1:18" x14ac:dyDescent="0.3">
      <c r="A6" s="12" t="s">
        <v>1421</v>
      </c>
      <c r="B6" s="15">
        <f>baseline_MNAR!M89</f>
        <v>0.24295402298850574</v>
      </c>
      <c r="C6" s="10">
        <f>baseline_MAR!M89</f>
        <v>0.24744827586206894</v>
      </c>
      <c r="D6" s="15">
        <f>evasion_MNAR!M89</f>
        <v>0.30046428571428557</v>
      </c>
      <c r="E6" s="10">
        <f>evasion_MAR!M89</f>
        <v>0.32022619047619055</v>
      </c>
      <c r="F6" s="15">
        <f>poison_MNAR!M89</f>
        <v>0.24358620689655178</v>
      </c>
      <c r="G6" s="10">
        <f>poison_MAR!M89</f>
        <v>0.36510344827586205</v>
      </c>
      <c r="J6" s="12" t="s">
        <v>1421</v>
      </c>
      <c r="K6" s="14">
        <f>evasion_MNAR!Y5</f>
        <v>14</v>
      </c>
      <c r="L6" s="14">
        <f>evasion_MAR!Y4</f>
        <v>24</v>
      </c>
      <c r="M6" s="14">
        <f>poison_MNAR!Y4</f>
        <v>37</v>
      </c>
      <c r="N6" s="16">
        <f>poison_MAR!Y4</f>
        <v>59</v>
      </c>
    </row>
    <row r="7" spans="1:18" x14ac:dyDescent="0.3">
      <c r="A7" s="12" t="s">
        <v>5</v>
      </c>
      <c r="B7" s="10">
        <f>baseline_MNAR!N89</f>
        <v>0.51105747126436785</v>
      </c>
      <c r="C7" s="10">
        <f>baseline_MAR!N89</f>
        <v>0.421264367816092</v>
      </c>
      <c r="D7" s="10">
        <f>evasion_MNAR!N89</f>
        <v>0.47060714285714284</v>
      </c>
      <c r="E7" s="10">
        <f>evasion_MAR!N89</f>
        <v>0.47226190476190488</v>
      </c>
      <c r="F7" s="10">
        <f>poison_MNAR!N89</f>
        <v>0.51686206896551734</v>
      </c>
      <c r="G7" s="10">
        <f>poison_MAR!N89</f>
        <v>0.40640229885057488</v>
      </c>
      <c r="J7" s="12" t="s">
        <v>5</v>
      </c>
      <c r="K7" s="16">
        <f>evasion_MNAR!Y6</f>
        <v>57</v>
      </c>
      <c r="L7" s="16">
        <f>evasion_MAR!Y5</f>
        <v>33</v>
      </c>
      <c r="M7" s="14">
        <f>poison_MNAR!Y5</f>
        <v>43</v>
      </c>
      <c r="N7" s="14">
        <f>poison_MAR!Y5</f>
        <v>53</v>
      </c>
    </row>
    <row r="8" spans="1:18" x14ac:dyDescent="0.3">
      <c r="J8" s="12" t="s">
        <v>2087</v>
      </c>
      <c r="K8" s="14">
        <f>SUM(K4:K7)</f>
        <v>110</v>
      </c>
      <c r="L8" s="14">
        <f>SUM(L4:L7)</f>
        <v>78</v>
      </c>
      <c r="M8" s="14">
        <f>SUM(M4:M7)</f>
        <v>187</v>
      </c>
      <c r="N8" s="14">
        <f>SUM(N4:N7)</f>
        <v>208</v>
      </c>
    </row>
    <row r="9" spans="1:18" x14ac:dyDescent="0.3">
      <c r="A9" s="45" t="s">
        <v>2085</v>
      </c>
      <c r="B9" s="45"/>
      <c r="C9" s="45"/>
      <c r="D9" s="45"/>
      <c r="E9" s="45"/>
      <c r="F9" s="45"/>
      <c r="G9" s="45"/>
    </row>
    <row r="10" spans="1:18" x14ac:dyDescent="0.3">
      <c r="B10" s="35" t="s">
        <v>1425</v>
      </c>
      <c r="C10" s="35"/>
      <c r="D10" s="35" t="s">
        <v>2083</v>
      </c>
      <c r="E10" s="35"/>
      <c r="I10" s="43" t="s">
        <v>2092</v>
      </c>
      <c r="J10" s="41" t="s">
        <v>2091</v>
      </c>
      <c r="K10" s="28" t="s">
        <v>2</v>
      </c>
      <c r="L10" s="28"/>
      <c r="M10" s="28" t="s">
        <v>3</v>
      </c>
      <c r="N10" s="28"/>
      <c r="O10" s="28" t="s">
        <v>2090</v>
      </c>
      <c r="P10" s="28"/>
      <c r="Q10" s="28" t="s">
        <v>5</v>
      </c>
      <c r="R10" s="28"/>
    </row>
    <row r="11" spans="1:18" x14ac:dyDescent="0.3">
      <c r="B11" s="12" t="s">
        <v>1422</v>
      </c>
      <c r="C11" s="12" t="s">
        <v>1423</v>
      </c>
      <c r="D11" s="12" t="s">
        <v>1422</v>
      </c>
      <c r="E11" s="12" t="s">
        <v>1423</v>
      </c>
      <c r="I11" s="44"/>
      <c r="J11" s="42"/>
      <c r="K11" s="9" t="s">
        <v>2088</v>
      </c>
      <c r="L11" s="9" t="s">
        <v>2089</v>
      </c>
      <c r="M11" s="9" t="s">
        <v>2088</v>
      </c>
      <c r="N11" s="9" t="s">
        <v>2089</v>
      </c>
      <c r="O11" s="9" t="s">
        <v>2088</v>
      </c>
      <c r="P11" s="9" t="s">
        <v>2089</v>
      </c>
      <c r="Q11" s="9" t="s">
        <v>2088</v>
      </c>
      <c r="R11" s="9" t="s">
        <v>2089</v>
      </c>
    </row>
    <row r="12" spans="1:18" x14ac:dyDescent="0.3">
      <c r="A12" s="12" t="s">
        <v>2</v>
      </c>
      <c r="B12" s="10">
        <f>evasion_MNAR!S89</f>
        <v>-4.8178571428571439E-2</v>
      </c>
      <c r="C12" s="10">
        <f>evasion_MAR!S89</f>
        <v>-9.9976190476190496E-2</v>
      </c>
      <c r="D12" s="15">
        <f>poison_MNAR!S89</f>
        <v>1.3735632183908041E-2</v>
      </c>
      <c r="E12" s="10">
        <f>poison_MAR!S89</f>
        <v>-0.12277011494252871</v>
      </c>
      <c r="I12" s="36" t="s">
        <v>1423</v>
      </c>
      <c r="J12" s="9">
        <v>5</v>
      </c>
      <c r="K12" s="21">
        <f>evasion_MAR!Y8</f>
        <v>0.25499999999999995</v>
      </c>
      <c r="L12" s="21">
        <f>poison_MAR!Y8</f>
        <v>0.16260714285714292</v>
      </c>
      <c r="M12" s="10">
        <f>evasion_MAR!Z8</f>
        <v>0.26903571428571432</v>
      </c>
      <c r="N12" s="10">
        <f>poison_MAR!Z8</f>
        <v>1.031857142857143</v>
      </c>
      <c r="O12" s="10">
        <f>evasion_MAR!AA8</f>
        <v>0.28657142857142853</v>
      </c>
      <c r="P12" s="10">
        <f>poison_MAR!AA8</f>
        <v>0.21257142857142849</v>
      </c>
      <c r="Q12" s="10">
        <f>evasion_MAR!AB8</f>
        <v>0.44303571428571431</v>
      </c>
      <c r="R12" s="10">
        <f>poison_MAR!AB8</f>
        <v>0.40275000000000011</v>
      </c>
    </row>
    <row r="13" spans="1:18" x14ac:dyDescent="0.3">
      <c r="A13" s="12" t="s">
        <v>3</v>
      </c>
      <c r="B13" s="10">
        <f>evasion_MNAR!T89</f>
        <v>-7.8833333333333339E-2</v>
      </c>
      <c r="C13" s="10">
        <f>evasion_MAR!T89</f>
        <v>-0.15985714285714284</v>
      </c>
      <c r="D13" s="10">
        <f>poison_MNAR!T89</f>
        <v>-9.3333333333333324E-2</v>
      </c>
      <c r="E13" s="10">
        <f>poison_MAR!T89</f>
        <v>-0.45787356321839079</v>
      </c>
      <c r="I13" s="37"/>
      <c r="J13" s="9">
        <v>20</v>
      </c>
      <c r="K13" s="21">
        <f>evasion_MAR!Y9</f>
        <v>0.28667857142857139</v>
      </c>
      <c r="L13" s="21">
        <f>poison_MAR!Y9</f>
        <v>0.18860714285714281</v>
      </c>
      <c r="M13" s="10">
        <f>evasion_MAR!Z9</f>
        <v>0.30096428571428568</v>
      </c>
      <c r="N13" s="10">
        <f>poison_MAR!Z9</f>
        <v>0.19382142857142853</v>
      </c>
      <c r="O13" s="10">
        <f>evasion_MAR!AA9</f>
        <v>0.31189285714285708</v>
      </c>
      <c r="P13" s="10">
        <f>poison_MAR!AA9</f>
        <v>0.24524999999999994</v>
      </c>
      <c r="Q13" s="10">
        <f>evasion_MAR!AB9</f>
        <v>0.47067857142857145</v>
      </c>
      <c r="R13" s="10">
        <f>poison_MAR!AB9</f>
        <v>0.40350000000000003</v>
      </c>
    </row>
    <row r="14" spans="1:18" x14ac:dyDescent="0.3">
      <c r="A14" s="12" t="s">
        <v>1421</v>
      </c>
      <c r="B14" s="10">
        <f>evasion_MNAR!U89</f>
        <v>-5.3904761904761886E-2</v>
      </c>
      <c r="C14" s="10">
        <f>evasion_MAR!U89</f>
        <v>-6.9547619047619039E-2</v>
      </c>
      <c r="D14" s="10">
        <f>poison_MNAR!U89</f>
        <v>-6.3218390804598013E-4</v>
      </c>
      <c r="E14" s="10">
        <f>poison_MAR!U89</f>
        <v>-0.11765517241379313</v>
      </c>
      <c r="I14" s="38"/>
      <c r="J14" s="9">
        <v>40</v>
      </c>
      <c r="K14" s="21">
        <f>evasion_MAR!Y10</f>
        <v>0.32317857142857143</v>
      </c>
      <c r="L14" s="10">
        <f>poison_MAR!Y10</f>
        <v>0.59496428571428583</v>
      </c>
      <c r="M14" s="10">
        <f>evasion_MAR!Z10</f>
        <v>0.54228571428571426</v>
      </c>
      <c r="N14" s="10">
        <f>poison_MAR!Z10</f>
        <v>0.85988888888888892</v>
      </c>
      <c r="O14" s="10">
        <f>evasion_MAR!AA10</f>
        <v>0.36221428571428554</v>
      </c>
      <c r="P14" s="10">
        <f>poison_MAR!AA10</f>
        <v>0.65982142857142867</v>
      </c>
      <c r="Q14" s="10">
        <f>evasion_MAR!AB10</f>
        <v>0.50307142857142861</v>
      </c>
      <c r="R14" s="21">
        <f>poison_MAR!AB10</f>
        <v>0.41349999999999998</v>
      </c>
    </row>
    <row r="15" spans="1:18" x14ac:dyDescent="0.3">
      <c r="A15" s="12" t="s">
        <v>5</v>
      </c>
      <c r="B15" s="15">
        <f>evasion_MNAR!V89</f>
        <v>4.2785714285714288E-2</v>
      </c>
      <c r="C15" s="10">
        <f>evasion_MAR!V89</f>
        <v>-5.0059523809523811E-2</v>
      </c>
      <c r="D15" s="10">
        <f>poison_MNAR!V89</f>
        <v>-5.8045977011494231E-3</v>
      </c>
      <c r="E15" s="15">
        <f>poison_MAR!V89</f>
        <v>1.486206896551724E-2</v>
      </c>
      <c r="I15" s="36" t="s">
        <v>1422</v>
      </c>
      <c r="J15" s="9">
        <v>5</v>
      </c>
      <c r="K15" s="10">
        <f>evasion_MNAR!Y9</f>
        <v>0.39053571428571426</v>
      </c>
      <c r="L15" s="10">
        <f>poison_MNAR!Y8</f>
        <v>0.27353571428571427</v>
      </c>
      <c r="M15" s="10">
        <f>evasion_MNAR!Z9</f>
        <v>0.35428571428571426</v>
      </c>
      <c r="N15" s="10">
        <f>poison_MNAR!Z8</f>
        <v>0.29196428571428579</v>
      </c>
      <c r="O15" s="21">
        <f>evasion_MNAR!AA9</f>
        <v>0.29864285714285721</v>
      </c>
      <c r="P15" s="21">
        <f>poison_MNAR!AA8</f>
        <v>0.25332142857142859</v>
      </c>
      <c r="Q15" s="10">
        <f>evasion_MNAR!AB9</f>
        <v>0.47635714285714281</v>
      </c>
      <c r="R15" s="10">
        <f>poison_MNAR!AB8</f>
        <v>0.48914285714285705</v>
      </c>
    </row>
    <row r="16" spans="1:18" x14ac:dyDescent="0.3">
      <c r="I16" s="37"/>
      <c r="J16" s="9">
        <v>20</v>
      </c>
      <c r="K16" s="10">
        <f>evasion_MNAR!Y10</f>
        <v>0.43346428571428569</v>
      </c>
      <c r="L16" s="10">
        <f>poison_MNAR!Y9</f>
        <v>0.32657142857142857</v>
      </c>
      <c r="M16" s="10">
        <f>evasion_MNAR!Z10</f>
        <v>0.44085714285714289</v>
      </c>
      <c r="N16" s="10">
        <f>poison_MNAR!Z9</f>
        <v>0.29521428571428571</v>
      </c>
      <c r="O16" s="21">
        <f>evasion_MNAR!AA10</f>
        <v>0.29725000000000001</v>
      </c>
      <c r="P16" s="21">
        <f>poison_MNAR!AA9</f>
        <v>0.24075000000000002</v>
      </c>
      <c r="Q16" s="10">
        <f>evasion_MNAR!AB10</f>
        <v>0.51000000000000012</v>
      </c>
      <c r="R16" s="10">
        <f>poison_MNAR!AB9</f>
        <v>0.51657142857142857</v>
      </c>
    </row>
    <row r="17" spans="1:21" x14ac:dyDescent="0.3">
      <c r="I17" s="38"/>
      <c r="J17" s="9">
        <v>40</v>
      </c>
      <c r="K17" s="10">
        <f>evasion_MNAR!Y11</f>
        <v>0.33400485008818348</v>
      </c>
      <c r="L17" s="10">
        <f>poison_MNAR!Y10</f>
        <v>0.37396428571428558</v>
      </c>
      <c r="M17" s="10">
        <f>evasion_MNAR!Z11</f>
        <v>0.33796208112874776</v>
      </c>
      <c r="N17" s="10">
        <f>poison_MNAR!Z10</f>
        <v>0.60064285714285703</v>
      </c>
      <c r="O17" s="21">
        <f>evasion_MNAR!AA11</f>
        <v>0.30646164021164018</v>
      </c>
      <c r="P17" s="21">
        <f>poison_MNAR!AA10</f>
        <v>0.2472857142857143</v>
      </c>
      <c r="Q17" s="10">
        <f>evasion_MNAR!AB11</f>
        <v>0.42628174603174607</v>
      </c>
      <c r="R17" s="10">
        <f>poison_MNAR!AB10</f>
        <v>0.55171428571428571</v>
      </c>
    </row>
    <row r="21" spans="1:21" x14ac:dyDescent="0.3">
      <c r="A21" t="s">
        <v>2094</v>
      </c>
      <c r="L21" t="s">
        <v>2095</v>
      </c>
    </row>
    <row r="23" spans="1:21" x14ac:dyDescent="0.3">
      <c r="A23" s="39" t="s">
        <v>2092</v>
      </c>
      <c r="B23" s="41" t="s">
        <v>2091</v>
      </c>
      <c r="C23" s="35" t="s">
        <v>2</v>
      </c>
      <c r="D23" s="35"/>
      <c r="E23" s="35" t="s">
        <v>3</v>
      </c>
      <c r="F23" s="35"/>
      <c r="G23" s="35" t="s">
        <v>2090</v>
      </c>
      <c r="H23" s="35"/>
      <c r="I23" s="35" t="s">
        <v>5</v>
      </c>
      <c r="J23" s="35"/>
      <c r="L23" s="39" t="s">
        <v>2092</v>
      </c>
      <c r="M23" s="41" t="s">
        <v>2091</v>
      </c>
      <c r="N23" s="35" t="s">
        <v>2</v>
      </c>
      <c r="O23" s="35"/>
      <c r="P23" s="35" t="s">
        <v>3</v>
      </c>
      <c r="Q23" s="35"/>
      <c r="R23" s="35" t="s">
        <v>2090</v>
      </c>
      <c r="S23" s="35"/>
      <c r="T23" s="35" t="s">
        <v>5</v>
      </c>
      <c r="U23" s="35"/>
    </row>
    <row r="24" spans="1:21" x14ac:dyDescent="0.3">
      <c r="A24" s="40"/>
      <c r="B24" s="42"/>
      <c r="C24" s="12" t="s">
        <v>2088</v>
      </c>
      <c r="D24" s="12" t="s">
        <v>2089</v>
      </c>
      <c r="E24" s="12" t="s">
        <v>2088</v>
      </c>
      <c r="F24" s="12" t="s">
        <v>2089</v>
      </c>
      <c r="G24" s="12" t="s">
        <v>2088</v>
      </c>
      <c r="H24" s="12" t="s">
        <v>2089</v>
      </c>
      <c r="I24" s="12" t="s">
        <v>2088</v>
      </c>
      <c r="J24" s="12" t="s">
        <v>2089</v>
      </c>
      <c r="L24" s="40"/>
      <c r="M24" s="42"/>
      <c r="N24" s="12" t="s">
        <v>2088</v>
      </c>
      <c r="O24" s="12" t="s">
        <v>2089</v>
      </c>
      <c r="P24" s="12" t="s">
        <v>2088</v>
      </c>
      <c r="Q24" s="12" t="s">
        <v>2089</v>
      </c>
      <c r="R24" s="12" t="s">
        <v>2088</v>
      </c>
      <c r="S24" s="12" t="s">
        <v>2089</v>
      </c>
      <c r="T24" s="12" t="s">
        <v>2088</v>
      </c>
      <c r="U24" s="12" t="s">
        <v>2089</v>
      </c>
    </row>
    <row r="25" spans="1:21" x14ac:dyDescent="0.3">
      <c r="A25" s="36" t="s">
        <v>1423</v>
      </c>
      <c r="B25" s="9">
        <v>5</v>
      </c>
      <c r="C25" s="10">
        <f>'[1]ks_test_evasion_knn_MAR-correla'!$G$4</f>
        <v>0.138816140307054</v>
      </c>
      <c r="D25" s="10">
        <f>'[2]ks_test_poison_knn_MAR-correlat'!$G$4</f>
        <v>0.15882880235424851</v>
      </c>
      <c r="E25" s="10">
        <f>'[3]ks_test_evasion_mice_MAR-correl'!$G$4</f>
        <v>0.1381472965435685</v>
      </c>
      <c r="F25" s="10">
        <f>'[4]ks_test_poison_mice_MAR-correla'!$G$4</f>
        <v>0.16018425063193484</v>
      </c>
      <c r="G25" s="10">
        <f>'[5]ks_test_evasion_softimpute_MAR-'!$G$4</f>
        <v>0.12214895563070541</v>
      </c>
      <c r="H25" s="10">
        <f>'[6]ks_test_poison_softimpute_MAR-c'!$G$4</f>
        <v>0.12876528219892244</v>
      </c>
      <c r="I25" s="10">
        <f>'[7]ks_test_evasion_gain_MAR-correl'!$G$4</f>
        <v>0.19221229510788376</v>
      </c>
      <c r="J25" s="10">
        <f>'[8]ks_test_poison_gain_MAR-correla'!$G$4</f>
        <v>0.17670164905169594</v>
      </c>
      <c r="L25" s="36" t="s">
        <v>1423</v>
      </c>
      <c r="M25" s="9">
        <v>5</v>
      </c>
      <c r="N25" s="10">
        <f>'[9]cs_test_evasion_knn_MAR-correla'!$G$4</f>
        <v>0.89355737506584432</v>
      </c>
      <c r="O25" s="10">
        <f>'[10]cs_test_poison_knn_MAR-correlat'!$G$4</f>
        <v>0.89377923330454467</v>
      </c>
      <c r="P25" s="10">
        <f>'[11]cs_test_evasion_mice_MAR-correl'!$G$4</f>
        <v>0.88983653238271609</v>
      </c>
      <c r="Q25" s="10">
        <f>'[12]cs_test_poison_mice_MAR-correla'!$G$4</f>
        <v>0.89437541176260371</v>
      </c>
      <c r="R25" s="10">
        <f>'[13]cs_test_evasion_softimpute_MAR-'!$G$4</f>
        <v>0.7677312183251026</v>
      </c>
      <c r="S25" s="10">
        <f>'[14]cs_test_poison_softimpute_MAR-c'!$G$4</f>
        <v>0.78056206975573206</v>
      </c>
      <c r="T25" s="10">
        <f>'[15]cs_test_evasion_gain_MAR-correl'!$G$4</f>
        <v>0.82775163934710716</v>
      </c>
      <c r="U25" s="10">
        <f>'[16]cs_test_poison_gain_MAR-correla'!$G$4</f>
        <v>0.86685229886707893</v>
      </c>
    </row>
    <row r="26" spans="1:21" x14ac:dyDescent="0.3">
      <c r="A26" s="37"/>
      <c r="B26" s="9">
        <v>20</v>
      </c>
      <c r="C26" s="10">
        <f>'[1]ks_test_evasion_knn_MAR-correla'!$G$5</f>
        <v>0.14033948542323654</v>
      </c>
      <c r="D26" s="10">
        <f>'[2]ks_test_poison_knn_MAR-correlat'!$G$5</f>
        <v>0.15820639571524439</v>
      </c>
      <c r="E26" s="10">
        <f>'[3]ks_test_evasion_mice_MAR-correl'!$G$5</f>
        <v>0.13994520698340251</v>
      </c>
      <c r="F26" s="10">
        <f>'[4]ks_test_poison_mice_MAR-correla'!$G$5</f>
        <v>0.15956184399293066</v>
      </c>
      <c r="G26" s="10">
        <f>'[5]ks_test_evasion_softimpute_MAR-'!$G$5</f>
        <v>0.12362849113278009</v>
      </c>
      <c r="H26" s="10">
        <f>'[6]ks_test_poison_softimpute_MAR-c'!$G$5</f>
        <v>0.12833074686978332</v>
      </c>
      <c r="I26" s="10">
        <f>'[7]ks_test_evasion_gain_MAR-correl'!$G$5</f>
        <v>0.19067106946473025</v>
      </c>
      <c r="J26" s="10">
        <f>'[8]ks_test_poison_gain_MAR-correla'!$G$5</f>
        <v>0.17578590138710759</v>
      </c>
      <c r="L26" s="37"/>
      <c r="M26" s="9">
        <v>20</v>
      </c>
      <c r="N26" s="10">
        <f>'[9]cs_test_evasion_knn_MAR-correla'!$G$5</f>
        <v>0.89197615546090603</v>
      </c>
      <c r="O26" s="10">
        <f>'[10]cs_test_poison_knn_MAR-correlat'!$G$5</f>
        <v>0.89164819380682769</v>
      </c>
      <c r="P26" s="10">
        <f>'[11]cs_test_evasion_mice_MAR-correl'!$G$5</f>
        <v>0.8875726269670785</v>
      </c>
      <c r="Q26" s="10">
        <f>'[12]cs_test_poison_mice_MAR-correla'!$G$5</f>
        <v>0.8927445822805683</v>
      </c>
      <c r="R26" s="10">
        <f>'[13]cs_test_evasion_softimpute_MAR-'!$G$5</f>
        <v>0.764479108786008</v>
      </c>
      <c r="S26" s="10">
        <f>'[14]cs_test_poison_softimpute_MAR-c'!$G$5</f>
        <v>0.7781904553978326</v>
      </c>
      <c r="T26" s="10">
        <f>'[15]cs_test_evasion_gain_MAR-correl'!$G$5</f>
        <v>0.82270300214462766</v>
      </c>
      <c r="U26" s="10">
        <f>'[16]cs_test_poison_gain_MAR-correla'!$G$5</f>
        <v>0.86336425795916638</v>
      </c>
    </row>
    <row r="27" spans="1:21" x14ac:dyDescent="0.3">
      <c r="A27" s="38"/>
      <c r="B27" s="9">
        <v>40</v>
      </c>
      <c r="C27" s="10">
        <f>'[1]ks_test_evasion_knn_MAR-correla'!$G$6</f>
        <v>0.14095563156846475</v>
      </c>
      <c r="D27" s="10">
        <f>'[2]ks_test_poison_knn_MAR-correlat'!$G$6</f>
        <v>0.1593492329090089</v>
      </c>
      <c r="E27" s="10">
        <f>'[3]ks_test_evasion_mice_MAR-correl'!$G$6</f>
        <v>0.14072844614522823</v>
      </c>
      <c r="F27" s="10">
        <f>'[4]ks_test_poison_mice_MAR-correla'!$G$6</f>
        <v>0.16076944282505551</v>
      </c>
      <c r="G27" s="10">
        <f>'[5]ks_test_evasion_softimpute_MAR-'!$G$6</f>
        <v>0.12438208683402491</v>
      </c>
      <c r="H27" s="10">
        <f>'[6]ks_test_poison_softimpute_MAR-c'!$G$6</f>
        <v>0.12886776620669899</v>
      </c>
      <c r="I27" s="10">
        <f>'[7]ks_test_evasion_gain_MAR-correl'!$G$6</f>
        <v>0.19350009189626557</v>
      </c>
      <c r="J27" s="10">
        <f>'[8]ks_test_poison_gain_MAR-correla'!$G$6</f>
        <v>0.17874416142235811</v>
      </c>
      <c r="L27" s="38"/>
      <c r="M27" s="9">
        <v>40</v>
      </c>
      <c r="N27" s="10">
        <f>'[9]cs_test_evasion_knn_MAR-correla'!$G$6</f>
        <v>0.89070917326749033</v>
      </c>
      <c r="O27" s="10">
        <f>'[10]cs_test_poison_knn_MAR-correlat'!$G$6</f>
        <v>0.89049207590192014</v>
      </c>
      <c r="P27" s="10">
        <f>'[11]cs_test_evasion_mice_MAR-correl'!$G$6</f>
        <v>0.88621973266666698</v>
      </c>
      <c r="Q27" s="10">
        <f>'[12]cs_test_poison_mice_MAR-correla'!$G$6</f>
        <v>0.89169718057222425</v>
      </c>
      <c r="R27" s="10">
        <f>'[13]cs_test_evasion_softimpute_MAR-'!$G$6</f>
        <v>0.76320240595061695</v>
      </c>
      <c r="S27" s="10">
        <f>'[14]cs_test_poison_softimpute_MAR-c'!$G$6</f>
        <v>0.7802045992486627</v>
      </c>
      <c r="T27" s="10">
        <f>'[15]cs_test_evasion_gain_MAR-correl'!$G$6</f>
        <v>0.81641490791735494</v>
      </c>
      <c r="U27" s="10">
        <f>'[16]cs_test_poison_gain_MAR-correla'!$G$6</f>
        <v>0.85625331319998921</v>
      </c>
    </row>
    <row r="28" spans="1:21" x14ac:dyDescent="0.3">
      <c r="A28" s="36" t="s">
        <v>1422</v>
      </c>
      <c r="B28" s="9">
        <v>5</v>
      </c>
      <c r="C28" s="10">
        <f>'[17]ks_test_evasion_knn_MNAR-determ'!$G$4</f>
        <v>0.13811238278008309</v>
      </c>
      <c r="D28" s="10">
        <f>'[18]ks_test_poison_knn_MNAR-determi'!$G$4</f>
        <v>0.1572457207733598</v>
      </c>
      <c r="E28" s="10">
        <f>'[19]ks_test_evasion_mice_MNAR-deter'!$G$4</f>
        <v>0.13877949698755199</v>
      </c>
      <c r="F28" s="10">
        <f>'[20]ks_test_poison_mice_MNAR-determ'!$G$4</f>
        <v>0.15773797619641633</v>
      </c>
      <c r="G28" s="10">
        <f>[21]ks_test_evasion_softimpute_MNAR!$G$4</f>
        <v>0.12184630840248968</v>
      </c>
      <c r="H28" s="10">
        <f>'[22]ks_test_poison_softimpute_MNAR-'!$G$4</f>
        <v>0.12469749556032156</v>
      </c>
      <c r="I28" s="10">
        <f>'[23]ks_test_evasion_gain_MNAR-deter'!$G$4</f>
        <v>0.17413182320746889</v>
      </c>
      <c r="J28" s="10">
        <f>'[24]ks_test_poison_gain_MNAR-determ'!$G$4</f>
        <v>0.17196866683844128</v>
      </c>
      <c r="L28" s="36" t="s">
        <v>1422</v>
      </c>
      <c r="M28" s="9">
        <v>5</v>
      </c>
      <c r="N28" s="10">
        <f>'[25]cs_test_evasion_knn_MNAR-determ'!$G$4</f>
        <v>0.88338770773662545</v>
      </c>
      <c r="O28" s="10">
        <f>'[26]cs_test_poison_knn_MNAR-determi'!$G$4</f>
        <v>0.8857391597247799</v>
      </c>
      <c r="P28" s="10">
        <f>'[27]cs_test_evasion_mice_MNAR-deter'!$G$4</f>
        <v>0.8838959358971189</v>
      </c>
      <c r="Q28" s="10">
        <f>'[28]cs_test_poison_mice_MNAR-determ'!$G$4</f>
        <v>0.89168089249574889</v>
      </c>
      <c r="R28" s="10">
        <f>[29]cs_test_evasion_softimpute_MNAR!$G$4</f>
        <v>0.75581533086008224</v>
      </c>
      <c r="S28" s="10">
        <f>'[30]cs_test_poison_softimpute_MNAR-'!$G$4</f>
        <v>0.77261396826308959</v>
      </c>
      <c r="T28" s="10">
        <f>'[31]cs_test_evasion_gain_MNAR-deter'!$G$4</f>
        <v>0.83029524495473284</v>
      </c>
      <c r="U28" s="10">
        <f>'[32]cs_test_poison_gain_MNAR-determ'!$G$4</f>
        <v>0.84405500384726406</v>
      </c>
    </row>
    <row r="29" spans="1:21" x14ac:dyDescent="0.3">
      <c r="A29" s="37"/>
      <c r="B29" s="9">
        <v>20</v>
      </c>
      <c r="C29" s="10">
        <f>'[17]ks_test_evasion_knn_MNAR-determ'!$G$5</f>
        <v>0.13920739155186732</v>
      </c>
      <c r="D29" s="10">
        <f>'[18]ks_test_poison_knn_MNAR-determi'!$G$5</f>
        <v>0.15706208547631534</v>
      </c>
      <c r="E29" s="10">
        <f>'[19]ks_test_evasion_mice_MNAR-deter'!$G$5</f>
        <v>0.1405347754688798</v>
      </c>
      <c r="F29" s="10">
        <f>'[20]ks_test_poison_mice_MNAR-determ'!$G$5</f>
        <v>0.1574067938234392</v>
      </c>
      <c r="G29" s="10">
        <f>[21]ks_test_evasion_softimpute_MNAR!$G$5</f>
        <v>0.12284119667219921</v>
      </c>
      <c r="H29" s="10">
        <f>'[22]ks_test_poison_softimpute_MNAR-'!$G$5</f>
        <v>0.12515911317562298</v>
      </c>
      <c r="I29" s="10">
        <f>'[23]ks_test_evasion_gain_MNAR-deter'!$G$5</f>
        <v>0.1732012999460581</v>
      </c>
      <c r="J29" s="10">
        <f>'[24]ks_test_poison_gain_MNAR-determ'!$G$5</f>
        <v>0.17103814357459185</v>
      </c>
      <c r="L29" s="37"/>
      <c r="M29" s="9">
        <v>20</v>
      </c>
      <c r="N29" s="10">
        <f>'[25]cs_test_evasion_knn_MNAR-determ'!$G$5</f>
        <v>0.87331297303703714</v>
      </c>
      <c r="O29" s="10">
        <f>'[26]cs_test_poison_knn_MNAR-determi'!$G$5</f>
        <v>0.87725010321678809</v>
      </c>
      <c r="P29" s="10">
        <f>'[27]cs_test_evasion_mice_MNAR-deter'!$G$5</f>
        <v>0.87597330798353878</v>
      </c>
      <c r="Q29" s="10">
        <f>'[28]cs_test_poison_mice_MNAR-determ'!$G$5</f>
        <v>0.88296336773423967</v>
      </c>
      <c r="R29" s="10">
        <f>[29]cs_test_evasion_softimpute_MNAR!$G$5</f>
        <v>0.75324530745267471</v>
      </c>
      <c r="S29" s="10">
        <f>'[30]cs_test_poison_softimpute_MNAR-'!$G$5</f>
        <v>0.7663435757070689</v>
      </c>
      <c r="T29" s="10">
        <f>'[31]cs_test_evasion_gain_MNAR-deter'!$G$5</f>
        <v>0.82856499909876558</v>
      </c>
      <c r="U29" s="10">
        <f>'[32]cs_test_poison_gain_MNAR-determ'!$G$5</f>
        <v>0.83536887748863742</v>
      </c>
    </row>
    <row r="30" spans="1:21" x14ac:dyDescent="0.3">
      <c r="A30" s="38"/>
      <c r="B30" s="9">
        <v>40</v>
      </c>
      <c r="C30" s="10">
        <f>'[17]ks_test_evasion_knn_MNAR-determ'!$G$6</f>
        <v>0.14012663252697105</v>
      </c>
      <c r="D30" s="10">
        <f>'[18]ks_test_poison_knn_MNAR-determi'!$G$6</f>
        <v>0.15851478994296217</v>
      </c>
      <c r="E30" s="10">
        <f>'[19]ks_test_evasion_mice_MNAR-deter'!$G$6</f>
        <v>0.14169865431120343</v>
      </c>
      <c r="F30" s="10">
        <f>'[20]ks_test_poison_mice_MNAR-determ'!$G$6</f>
        <v>0.15885485125772056</v>
      </c>
      <c r="G30" s="10">
        <f>[21]ks_test_evasion_softimpute_MNAR!$G$6</f>
        <v>0.12353885219917017</v>
      </c>
      <c r="H30" s="10">
        <f>'[22]ks_test_poison_softimpute_MNAR-'!$G$6</f>
        <v>0.12580456978188226</v>
      </c>
      <c r="I30" s="10">
        <f>'[23]ks_test_evasion_gain_MNAR-deter'!$G$6</f>
        <v>0.17636792302489629</v>
      </c>
      <c r="J30" s="10">
        <f>'[24]ks_test_poison_gain_MNAR-determ'!$G$6</f>
        <v>0.17390966609666109</v>
      </c>
      <c r="L30" s="38"/>
      <c r="M30" s="9">
        <v>40</v>
      </c>
      <c r="N30" s="10">
        <f>'[25]cs_test_evasion_knn_MNAR-determ'!$G$6</f>
        <v>0.86671814773662548</v>
      </c>
      <c r="O30" s="10">
        <f>'[26]cs_test_poison_knn_MNAR-determi'!$G$6</f>
        <v>0.87093971165916317</v>
      </c>
      <c r="P30" s="10">
        <f>'[27]cs_test_evasion_mice_MNAR-deter'!$G$6</f>
        <v>0.87040665917283933</v>
      </c>
      <c r="Q30" s="10">
        <f>'[28]cs_test_poison_mice_MNAR-determ'!$G$6</f>
        <v>0.87809218831467106</v>
      </c>
      <c r="R30" s="10">
        <f>[29]cs_test_evasion_softimpute_MNAR!$G$6</f>
        <v>0.75089460733333313</v>
      </c>
      <c r="S30" s="10">
        <f>'[30]cs_test_poison_softimpute_MNAR-'!$G$6</f>
        <v>0.76461644833781939</v>
      </c>
      <c r="T30" s="10">
        <f>'[31]cs_test_evasion_gain_MNAR-deter'!$G$6</f>
        <v>0.8286528173662554</v>
      </c>
      <c r="U30" s="10">
        <f>'[32]cs_test_poison_gain_MNAR-determ'!$G$6</f>
        <v>0.82763420242828611</v>
      </c>
    </row>
    <row r="32" spans="1:21" x14ac:dyDescent="0.3">
      <c r="A32" s="35" t="s">
        <v>2096</v>
      </c>
      <c r="B32" s="35" t="s">
        <v>1425</v>
      </c>
      <c r="C32" s="35"/>
      <c r="D32" s="35" t="s">
        <v>2083</v>
      </c>
      <c r="E32" s="35"/>
      <c r="L32" s="35" t="s">
        <v>2096</v>
      </c>
      <c r="M32" s="31" t="s">
        <v>1425</v>
      </c>
      <c r="N32" s="32"/>
      <c r="O32" s="31" t="s">
        <v>2083</v>
      </c>
      <c r="P32" s="32"/>
    </row>
    <row r="33" spans="1:17" x14ac:dyDescent="0.3">
      <c r="A33" s="35"/>
      <c r="B33" s="12" t="s">
        <v>1422</v>
      </c>
      <c r="C33" s="12" t="s">
        <v>1423</v>
      </c>
      <c r="D33" s="12" t="s">
        <v>1422</v>
      </c>
      <c r="E33" s="12" t="s">
        <v>1423</v>
      </c>
      <c r="L33" s="35"/>
      <c r="M33" s="12" t="s">
        <v>1422</v>
      </c>
      <c r="N33" s="12" t="s">
        <v>1423</v>
      </c>
      <c r="O33" s="12" t="s">
        <v>1422</v>
      </c>
      <c r="P33" s="12" t="s">
        <v>1423</v>
      </c>
    </row>
    <row r="34" spans="1:17" x14ac:dyDescent="0.3">
      <c r="A34" s="12" t="s">
        <v>2</v>
      </c>
      <c r="B34" s="10">
        <f>'[17]ks_test_evasion_knn_MNAR-determ'!$G$2</f>
        <v>0.14077607944490339</v>
      </c>
      <c r="C34" s="10">
        <f>'[1]ks_test_evasion_knn_MAR-correla'!$G$2</f>
        <v>0.14463646187052326</v>
      </c>
      <c r="D34" s="10">
        <f>'[18]ks_test_poison_knn_MNAR-determi'!$G$2</f>
        <v>0.14644455977371298</v>
      </c>
      <c r="E34" s="10">
        <f>'[2]ks_test_poison_knn_MAR-correlat'!$G$2</f>
        <v>0.15354956391578109</v>
      </c>
      <c r="F34" s="22"/>
      <c r="L34" s="12" t="s">
        <v>2</v>
      </c>
      <c r="M34" s="10">
        <f>'[25]cs_test_evasion_knn_MNAR-determ'!$G$2</f>
        <v>0.71300157706310008</v>
      </c>
      <c r="N34" s="10">
        <f>'[9]cs_test_evasion_knn_MAR-correla'!$G$2</f>
        <v>0.87201938541015123</v>
      </c>
      <c r="O34" s="10">
        <f>'[26]cs_test_poison_knn_MNAR-determi'!$G$2</f>
        <v>0.75545853389956252</v>
      </c>
      <c r="P34" s="10">
        <f>'[10]cs_test_poison_knn_MAR-correlat'!$G$2</f>
        <v>0.86866549068313126</v>
      </c>
    </row>
    <row r="35" spans="1:17" x14ac:dyDescent="0.3">
      <c r="A35" s="12" t="s">
        <v>3</v>
      </c>
      <c r="B35" s="10">
        <f>'[19]ks_test_evasion_mice_MNAR-deter'!$G$2</f>
        <v>0.1452143700509641</v>
      </c>
      <c r="C35" s="10">
        <f>'[3]ks_test_evasion_mice_MAR-correl'!$G$2</f>
        <v>0.15158490814325051</v>
      </c>
      <c r="D35" s="10">
        <f>'[20]ks_test_poison_mice_MNAR-determ'!$G$2</f>
        <v>0.15073587721988166</v>
      </c>
      <c r="E35" s="10">
        <f>'[4]ks_test_poison_mice_MAR-correla'!$G$2</f>
        <v>0.1597154276275882</v>
      </c>
      <c r="F35" s="22"/>
      <c r="L35" s="12" t="s">
        <v>3</v>
      </c>
      <c r="M35" s="10">
        <f>'[27]cs_test_evasion_mice_MNAR-deter'!$G$2</f>
        <v>0.80846269780932756</v>
      </c>
      <c r="N35" s="10">
        <f>'[11]cs_test_evasion_mice_MAR-correl'!$G$2</f>
        <v>0.8611514598010972</v>
      </c>
      <c r="O35" s="10">
        <f>'[28]cs_test_poison_mice_MNAR-determ'!$G$2</f>
        <v>0.82951253016371496</v>
      </c>
      <c r="P35" s="10">
        <f>'[12]cs_test_poison_mice_MAR-correla'!$G$2</f>
        <v>0.8667129646293128</v>
      </c>
    </row>
    <row r="36" spans="1:17" x14ac:dyDescent="0.3">
      <c r="A36" s="12" t="s">
        <v>1421</v>
      </c>
      <c r="B36" s="10">
        <f>[21]ks_test_evasion_softimpute_MNAR!$G$2</f>
        <v>0.12890508114462795</v>
      </c>
      <c r="C36" s="10">
        <f>'[5]ks_test_evasion_softimpute_MAR-'!$G$2</f>
        <v>0.13308883053443518</v>
      </c>
      <c r="D36" s="10">
        <f>'[22]ks_test_poison_softimpute_MNAR-'!$G$2</f>
        <v>0.1296844147080243</v>
      </c>
      <c r="E36" s="10">
        <f>'[6]ks_test_poison_softimpute_MAR-c'!$G$2</f>
        <v>0.12994959475053555</v>
      </c>
      <c r="F36" s="22"/>
      <c r="L36" s="12" t="s">
        <v>1421</v>
      </c>
      <c r="M36" s="10">
        <f>[29]cs_test_evasion_softimpute_MNAR!$G$2</f>
        <v>0.73918884994238687</v>
      </c>
      <c r="N36" s="10">
        <f>'[13]cs_test_evasion_softimpute_MAR-'!$G$2</f>
        <v>0.75913010158161831</v>
      </c>
      <c r="O36" s="10">
        <f>'[30]cs_test_poison_softimpute_MNAR-'!$G$2</f>
        <v>0.7516491245038579</v>
      </c>
      <c r="P36" s="10">
        <f>'[14]cs_test_poison_softimpute_MAR-c'!$G$2</f>
        <v>0.76150233791490396</v>
      </c>
    </row>
    <row r="37" spans="1:17" x14ac:dyDescent="0.3">
      <c r="A37" s="12" t="s">
        <v>5</v>
      </c>
      <c r="B37" s="10">
        <f>'[23]ks_test_evasion_gain_MNAR-deter'!$G$2</f>
        <v>0.16126181461019273</v>
      </c>
      <c r="C37" s="10">
        <f>'[7]ks_test_evasion_gain_MAR-correl'!$G$2</f>
        <v>0.19017876235537179</v>
      </c>
      <c r="D37" s="10">
        <f>'[24]ks_test_poison_gain_MNAR-determ'!$G$2</f>
        <v>0.16706760966801928</v>
      </c>
      <c r="E37" s="10">
        <f>'[8]ks_test_poison_gain_MAR-correla'!$G$2</f>
        <v>0.17309274514516931</v>
      </c>
      <c r="F37" s="22"/>
      <c r="L37" s="12" t="s">
        <v>5</v>
      </c>
      <c r="M37" s="10">
        <f>'[31]cs_test_evasion_gain_MNAR-deter'!$G$2</f>
        <v>0.7715291646584358</v>
      </c>
      <c r="N37" s="10">
        <f>'[15]cs_test_evasion_gain_MAR-correl'!$G$2</f>
        <v>0.73455277665564733</v>
      </c>
      <c r="O37" s="10">
        <f>'[32]cs_test_poison_gain_MNAR-determ'!$G$2</f>
        <v>0.69011100485307031</v>
      </c>
      <c r="P37" s="10">
        <f>'[16]cs_test_poison_gain_MAR-correla'!$G$2</f>
        <v>0.76666859939798837</v>
      </c>
    </row>
    <row r="39" spans="1:17" x14ac:dyDescent="0.3">
      <c r="I39" s="23">
        <f>I25-I28</f>
        <v>1.8080471900414868E-2</v>
      </c>
    </row>
    <row r="40" spans="1:17" x14ac:dyDescent="0.3">
      <c r="I40" s="23">
        <f t="shared" ref="I40:I41" si="0">I26-I29</f>
        <v>1.7469769518672157E-2</v>
      </c>
      <c r="J40" s="23">
        <f>AVERAGE(I39:I41)</f>
        <v>1.7560803430152105E-2</v>
      </c>
    </row>
    <row r="41" spans="1:17" x14ac:dyDescent="0.3">
      <c r="I41" s="23">
        <f t="shared" si="0"/>
        <v>1.7132168871369285E-2</v>
      </c>
    </row>
    <row r="44" spans="1:17" x14ac:dyDescent="0.3">
      <c r="A44" s="35" t="s">
        <v>2098</v>
      </c>
      <c r="B44" s="31" t="s">
        <v>2092</v>
      </c>
      <c r="C44" s="32"/>
      <c r="D44" s="33"/>
      <c r="E44" s="34"/>
      <c r="F44" s="34"/>
      <c r="G44" s="34"/>
    </row>
    <row r="45" spans="1:17" x14ac:dyDescent="0.3">
      <c r="A45" s="35"/>
      <c r="B45" s="12" t="s">
        <v>1422</v>
      </c>
      <c r="C45" s="12" t="s">
        <v>1423</v>
      </c>
      <c r="D45" s="5"/>
      <c r="E45" s="5"/>
      <c r="F45" s="5"/>
      <c r="G45" s="5"/>
    </row>
    <row r="46" spans="1:17" x14ac:dyDescent="0.3">
      <c r="A46" s="12" t="s">
        <v>2097</v>
      </c>
      <c r="B46" s="10">
        <f>baseline_MNAR!P2</f>
        <v>0.3455574712643677</v>
      </c>
      <c r="C46" s="10">
        <f>baseline_MAR!P2</f>
        <v>0.26569540229885064</v>
      </c>
      <c r="D46" s="8"/>
      <c r="E46" s="8"/>
      <c r="F46" s="8"/>
      <c r="G46" s="8"/>
    </row>
    <row r="47" spans="1:17" x14ac:dyDescent="0.3">
      <c r="A47" s="12" t="s">
        <v>1425</v>
      </c>
      <c r="B47" s="10">
        <f>evasion_MNAR!X14</f>
        <v>0.3840446428571429</v>
      </c>
      <c r="C47" s="10">
        <f>evasion_MAR!X13</f>
        <v>0.3628839285714282</v>
      </c>
      <c r="D47" s="24">
        <f>(B47-B46)/B46</f>
        <v>0.11137704953087445</v>
      </c>
      <c r="E47" s="24">
        <f>(C47-C46)/C46</f>
        <v>0.36578926632407893</v>
      </c>
      <c r="F47" s="8"/>
      <c r="G47" s="8"/>
      <c r="I47" s="8" t="s">
        <v>2099</v>
      </c>
      <c r="J47" s="8" t="s">
        <v>2092</v>
      </c>
      <c r="K47" s="8" t="s">
        <v>2100</v>
      </c>
      <c r="L47" s="25" t="s">
        <v>2</v>
      </c>
      <c r="M47" s="25" t="s">
        <v>3</v>
      </c>
      <c r="N47" s="25" t="s">
        <v>2090</v>
      </c>
      <c r="O47" s="25" t="s">
        <v>5</v>
      </c>
      <c r="Q47" s="8"/>
    </row>
    <row r="48" spans="1:17" x14ac:dyDescent="0.3">
      <c r="A48" s="12" t="s">
        <v>2083</v>
      </c>
      <c r="B48" s="10">
        <f>poison_MNAR!X13</f>
        <v>0.36706609195402312</v>
      </c>
      <c r="C48" s="10">
        <f>poison_MAR!X13</f>
        <v>0.43781268011527374</v>
      </c>
      <c r="D48" s="24">
        <f>(B48-B46)/B46</f>
        <v>6.2243251783725195E-2</v>
      </c>
      <c r="E48" s="24">
        <f>(C48-C46)/C46</f>
        <v>0.64779923298344433</v>
      </c>
      <c r="F48" s="8"/>
      <c r="G48" s="8"/>
      <c r="I48" s="29" t="s">
        <v>1425</v>
      </c>
      <c r="J48" s="29" t="s">
        <v>1423</v>
      </c>
      <c r="K48" s="27">
        <v>5</v>
      </c>
      <c r="L48" s="26">
        <v>0.25499999999999995</v>
      </c>
      <c r="M48" s="26">
        <v>0.26903571428571432</v>
      </c>
      <c r="N48" s="26">
        <v>0.28657142857142853</v>
      </c>
      <c r="O48" s="26">
        <v>0.44303571428571431</v>
      </c>
      <c r="Q48" s="8"/>
    </row>
    <row r="49" spans="1:19" x14ac:dyDescent="0.3">
      <c r="A49" s="5"/>
      <c r="B49" s="8"/>
      <c r="C49" s="8"/>
      <c r="D49" s="8"/>
      <c r="E49" s="8"/>
      <c r="F49" s="8"/>
      <c r="G49" s="8"/>
      <c r="I49" s="29"/>
      <c r="J49" s="29"/>
      <c r="K49" s="27">
        <v>20</v>
      </c>
      <c r="L49" s="26">
        <v>0.28667857142857139</v>
      </c>
      <c r="M49" s="26">
        <v>0.30096428571428568</v>
      </c>
      <c r="N49" s="26">
        <v>0.31189285714285708</v>
      </c>
      <c r="O49" s="26">
        <v>0.47067857142857145</v>
      </c>
      <c r="Q49" s="11"/>
      <c r="S49" s="11"/>
    </row>
    <row r="50" spans="1:19" x14ac:dyDescent="0.3">
      <c r="I50" s="29"/>
      <c r="J50" s="29"/>
      <c r="K50" s="27">
        <v>40</v>
      </c>
      <c r="L50" s="11">
        <v>0.32317857142857143</v>
      </c>
      <c r="M50" s="11">
        <v>0.54228571428571426</v>
      </c>
      <c r="N50" s="11">
        <v>0.36221428571428554</v>
      </c>
      <c r="O50" s="11">
        <v>0.50307142857142861</v>
      </c>
      <c r="Q50" s="11"/>
      <c r="S50" s="11"/>
    </row>
    <row r="51" spans="1:19" x14ac:dyDescent="0.3">
      <c r="I51" s="29"/>
      <c r="J51" s="30" t="s">
        <v>1422</v>
      </c>
      <c r="K51" s="27">
        <v>5</v>
      </c>
      <c r="L51" s="11">
        <v>0.39053571428571426</v>
      </c>
      <c r="M51" s="11">
        <v>0.35428571428571426</v>
      </c>
      <c r="N51" s="11">
        <v>0.29864285714285721</v>
      </c>
      <c r="O51" s="11">
        <v>0.47635714285714281</v>
      </c>
      <c r="Q51" s="11"/>
      <c r="S51" s="11"/>
    </row>
    <row r="52" spans="1:19" x14ac:dyDescent="0.3">
      <c r="I52" s="29"/>
      <c r="J52" s="30"/>
      <c r="K52" s="27">
        <v>20</v>
      </c>
      <c r="L52" s="11">
        <v>0.43346428571428569</v>
      </c>
      <c r="M52" s="11">
        <v>0.44085714285714289</v>
      </c>
      <c r="N52" s="11">
        <v>0.29725000000000001</v>
      </c>
      <c r="O52" s="11">
        <v>0.51000000000000012</v>
      </c>
      <c r="Q52" s="11"/>
      <c r="S52" s="11"/>
    </row>
    <row r="53" spans="1:19" x14ac:dyDescent="0.3">
      <c r="I53" s="29"/>
      <c r="J53" s="30"/>
      <c r="K53" s="27">
        <v>40</v>
      </c>
      <c r="L53" s="11">
        <v>0.33400485008818348</v>
      </c>
      <c r="M53" s="11">
        <v>0.33796208112874776</v>
      </c>
      <c r="N53" s="11">
        <v>0.30646164021164018</v>
      </c>
      <c r="O53" s="11">
        <v>0.42628174603174607</v>
      </c>
      <c r="Q53" s="11"/>
      <c r="S53" s="11"/>
    </row>
    <row r="54" spans="1:19" x14ac:dyDescent="0.3">
      <c r="I54" s="30" t="s">
        <v>2083</v>
      </c>
      <c r="J54" s="29" t="s">
        <v>1423</v>
      </c>
      <c r="K54" s="27">
        <v>5</v>
      </c>
      <c r="L54" s="11">
        <v>0.16260714285714292</v>
      </c>
      <c r="M54" s="11">
        <v>1.031857142857143</v>
      </c>
      <c r="N54" s="11">
        <v>0.21257142857142849</v>
      </c>
      <c r="O54" s="11">
        <v>0.40275000000000011</v>
      </c>
      <c r="Q54" s="11"/>
      <c r="S54" s="11"/>
    </row>
    <row r="55" spans="1:19" x14ac:dyDescent="0.3">
      <c r="I55" s="30"/>
      <c r="J55" s="29"/>
      <c r="K55" s="27">
        <v>20</v>
      </c>
      <c r="L55" s="11">
        <v>0.18860714285714281</v>
      </c>
      <c r="M55" s="11">
        <v>0.19382142857142853</v>
      </c>
      <c r="N55" s="11">
        <v>0.24524999999999994</v>
      </c>
      <c r="O55" s="11">
        <v>0.40350000000000003</v>
      </c>
    </row>
    <row r="56" spans="1:19" x14ac:dyDescent="0.3">
      <c r="I56" s="30"/>
      <c r="J56" s="29"/>
      <c r="K56" s="27">
        <v>40</v>
      </c>
      <c r="L56" s="11">
        <v>0.59496428571428583</v>
      </c>
      <c r="M56" s="11">
        <v>0.85988888888888892</v>
      </c>
      <c r="N56" s="11">
        <v>0.65982142857142867</v>
      </c>
      <c r="O56" s="11">
        <v>0.41349999999999998</v>
      </c>
    </row>
    <row r="57" spans="1:19" x14ac:dyDescent="0.3">
      <c r="I57" s="30"/>
      <c r="J57" s="30" t="s">
        <v>1422</v>
      </c>
      <c r="K57" s="27">
        <v>5</v>
      </c>
      <c r="L57" s="11">
        <v>0.27353571428571427</v>
      </c>
      <c r="M57" s="11">
        <v>0.29196428571428579</v>
      </c>
      <c r="N57" s="11">
        <v>0.25332142857142859</v>
      </c>
      <c r="O57" s="11">
        <v>0.48914285714285705</v>
      </c>
    </row>
    <row r="58" spans="1:19" x14ac:dyDescent="0.3">
      <c r="I58" s="30"/>
      <c r="J58" s="30"/>
      <c r="K58" s="27">
        <v>20</v>
      </c>
      <c r="L58" s="11">
        <v>0.32657142857142857</v>
      </c>
      <c r="M58" s="11">
        <v>0.29521428571428571</v>
      </c>
      <c r="N58" s="11">
        <v>0.24075000000000002</v>
      </c>
      <c r="O58" s="11">
        <v>0.51657142857142857</v>
      </c>
    </row>
    <row r="59" spans="1:19" x14ac:dyDescent="0.3">
      <c r="I59" s="30"/>
      <c r="J59" s="30"/>
      <c r="K59" s="27">
        <v>40</v>
      </c>
      <c r="L59" s="11">
        <v>0.37396428571428558</v>
      </c>
      <c r="M59" s="11">
        <v>0.60064285714285703</v>
      </c>
      <c r="N59" s="11">
        <v>0.2472857142857143</v>
      </c>
      <c r="O59" s="11">
        <v>0.55171428571428571</v>
      </c>
    </row>
    <row r="61" spans="1:19" x14ac:dyDescent="0.3">
      <c r="I61" s="8" t="s">
        <v>2099</v>
      </c>
      <c r="J61" s="8" t="s">
        <v>2092</v>
      </c>
      <c r="K61" s="8" t="s">
        <v>2100</v>
      </c>
      <c r="L61" s="25" t="s">
        <v>2</v>
      </c>
      <c r="M61" s="25" t="s">
        <v>3</v>
      </c>
      <c r="N61" s="25" t="s">
        <v>2090</v>
      </c>
      <c r="O61" s="25" t="s">
        <v>5</v>
      </c>
    </row>
    <row r="62" spans="1:19" x14ac:dyDescent="0.3">
      <c r="I62" s="29"/>
      <c r="J62" s="29" t="s">
        <v>1425</v>
      </c>
      <c r="K62" s="27">
        <v>5</v>
      </c>
      <c r="L62" s="26">
        <f t="shared" ref="L62:O64" si="1">AVERAGE(L48,L51)</f>
        <v>0.32276785714285711</v>
      </c>
      <c r="M62" s="26">
        <f t="shared" si="1"/>
        <v>0.31166071428571429</v>
      </c>
      <c r="N62" s="26">
        <f t="shared" si="1"/>
        <v>0.29260714285714284</v>
      </c>
      <c r="O62" s="26">
        <f t="shared" si="1"/>
        <v>0.45969642857142856</v>
      </c>
    </row>
    <row r="63" spans="1:19" x14ac:dyDescent="0.3">
      <c r="I63" s="29"/>
      <c r="J63" s="29"/>
      <c r="K63" s="27">
        <v>20</v>
      </c>
      <c r="L63" s="26">
        <f t="shared" si="1"/>
        <v>0.36007142857142854</v>
      </c>
      <c r="M63" s="26">
        <f t="shared" si="1"/>
        <v>0.37091071428571432</v>
      </c>
      <c r="N63" s="26">
        <f t="shared" si="1"/>
        <v>0.30457142857142855</v>
      </c>
      <c r="O63" s="26">
        <f t="shared" si="1"/>
        <v>0.49033928571428576</v>
      </c>
    </row>
    <row r="64" spans="1:19" x14ac:dyDescent="0.3">
      <c r="I64" s="29"/>
      <c r="J64" s="29"/>
      <c r="K64" s="27">
        <v>40</v>
      </c>
      <c r="L64" s="26">
        <f t="shared" si="1"/>
        <v>0.32859171075837745</v>
      </c>
      <c r="M64" s="26">
        <f t="shared" si="1"/>
        <v>0.44012389770723104</v>
      </c>
      <c r="N64" s="26">
        <f t="shared" si="1"/>
        <v>0.33433796296296286</v>
      </c>
      <c r="O64" s="26">
        <f t="shared" si="1"/>
        <v>0.46467658730158734</v>
      </c>
    </row>
    <row r="65" spans="9:15" x14ac:dyDescent="0.3">
      <c r="I65" s="29"/>
      <c r="J65" s="30" t="s">
        <v>2083</v>
      </c>
      <c r="K65" s="27">
        <v>5</v>
      </c>
      <c r="L65" s="11">
        <f t="shared" ref="L65:O67" si="2">AVERAGE(L54,L57)</f>
        <v>0.21807142857142858</v>
      </c>
      <c r="M65" s="11">
        <f t="shared" si="2"/>
        <v>0.66191071428571435</v>
      </c>
      <c r="N65" s="11">
        <f t="shared" si="2"/>
        <v>0.23294642857142855</v>
      </c>
      <c r="O65" s="11">
        <f t="shared" si="2"/>
        <v>0.44594642857142858</v>
      </c>
    </row>
    <row r="66" spans="9:15" x14ac:dyDescent="0.3">
      <c r="I66" s="29"/>
      <c r="J66" s="30"/>
      <c r="K66" s="27">
        <v>20</v>
      </c>
      <c r="L66" s="11">
        <f t="shared" si="2"/>
        <v>0.25758928571428569</v>
      </c>
      <c r="M66" s="11">
        <f t="shared" si="2"/>
        <v>0.24451785714285712</v>
      </c>
      <c r="N66" s="11">
        <f t="shared" si="2"/>
        <v>0.24299999999999999</v>
      </c>
      <c r="O66" s="11">
        <f t="shared" si="2"/>
        <v>0.46003571428571433</v>
      </c>
    </row>
    <row r="67" spans="9:15" x14ac:dyDescent="0.3">
      <c r="I67" s="29"/>
      <c r="J67" s="30"/>
      <c r="K67" s="27">
        <v>40</v>
      </c>
      <c r="L67" s="11">
        <f t="shared" si="2"/>
        <v>0.48446428571428568</v>
      </c>
      <c r="M67" s="11">
        <f t="shared" si="2"/>
        <v>0.73026587301587298</v>
      </c>
      <c r="N67" s="11">
        <f t="shared" si="2"/>
        <v>0.4535535714285715</v>
      </c>
      <c r="O67" s="11">
        <f t="shared" si="2"/>
        <v>0.48260714285714285</v>
      </c>
    </row>
    <row r="68" spans="9:15" x14ac:dyDescent="0.3">
      <c r="I68" s="30"/>
      <c r="J68" s="29"/>
      <c r="K68" s="27"/>
      <c r="L68" s="11"/>
      <c r="M68" s="11"/>
      <c r="N68" s="11"/>
      <c r="O68" s="11"/>
    </row>
    <row r="69" spans="9:15" x14ac:dyDescent="0.3">
      <c r="I69" s="30"/>
      <c r="J69" s="29"/>
      <c r="K69" s="27"/>
      <c r="L69" s="11"/>
      <c r="M69" s="11"/>
      <c r="N69" s="11"/>
      <c r="O69" s="11"/>
    </row>
    <row r="70" spans="9:15" x14ac:dyDescent="0.3">
      <c r="I70" s="30"/>
      <c r="J70" s="29"/>
      <c r="K70" s="27"/>
      <c r="L70" s="11"/>
      <c r="M70" s="11"/>
      <c r="N70" s="11"/>
      <c r="O70" s="11"/>
    </row>
    <row r="71" spans="9:15" x14ac:dyDescent="0.3">
      <c r="I71" s="30"/>
      <c r="J71" s="30"/>
      <c r="K71" s="27"/>
      <c r="L71" s="11"/>
      <c r="M71" s="11"/>
      <c r="N71" s="11"/>
      <c r="O71" s="11"/>
    </row>
    <row r="72" spans="9:15" x14ac:dyDescent="0.3">
      <c r="I72" s="30"/>
      <c r="J72" s="30"/>
      <c r="K72" s="27"/>
      <c r="L72" s="11"/>
      <c r="M72" s="11"/>
      <c r="N72" s="11"/>
      <c r="O72" s="11"/>
    </row>
    <row r="73" spans="9:15" x14ac:dyDescent="0.3">
      <c r="I73" s="30"/>
      <c r="J73" s="30"/>
      <c r="K73" s="27"/>
      <c r="L73" s="11"/>
      <c r="M73" s="11"/>
      <c r="N73" s="11"/>
      <c r="O73" s="11"/>
    </row>
  </sheetData>
  <mergeCells count="55">
    <mergeCell ref="A32:A33"/>
    <mergeCell ref="A25:A27"/>
    <mergeCell ref="A28:A30"/>
    <mergeCell ref="A23:A24"/>
    <mergeCell ref="B23:B24"/>
    <mergeCell ref="C23:D23"/>
    <mergeCell ref="A1:G1"/>
    <mergeCell ref="K2:L2"/>
    <mergeCell ref="M2:N2"/>
    <mergeCell ref="B10:C10"/>
    <mergeCell ref="D10:E10"/>
    <mergeCell ref="B2:C2"/>
    <mergeCell ref="D2:E2"/>
    <mergeCell ref="F2:G2"/>
    <mergeCell ref="A9:G9"/>
    <mergeCell ref="K10:L10"/>
    <mergeCell ref="M10:N10"/>
    <mergeCell ref="Q10:R10"/>
    <mergeCell ref="I12:I14"/>
    <mergeCell ref="I15:I17"/>
    <mergeCell ref="I10:I11"/>
    <mergeCell ref="J10:J11"/>
    <mergeCell ref="G23:H23"/>
    <mergeCell ref="I23:J23"/>
    <mergeCell ref="E23:F23"/>
    <mergeCell ref="L32:L33"/>
    <mergeCell ref="O10:P10"/>
    <mergeCell ref="B44:C44"/>
    <mergeCell ref="D44:E44"/>
    <mergeCell ref="F44:G44"/>
    <mergeCell ref="A44:A45"/>
    <mergeCell ref="T23:U23"/>
    <mergeCell ref="L25:L27"/>
    <mergeCell ref="L28:L30"/>
    <mergeCell ref="B32:C32"/>
    <mergeCell ref="D32:E32"/>
    <mergeCell ref="M32:N32"/>
    <mergeCell ref="O32:P32"/>
    <mergeCell ref="L23:L24"/>
    <mergeCell ref="M23:M24"/>
    <mergeCell ref="N23:O23"/>
    <mergeCell ref="P23:Q23"/>
    <mergeCell ref="R23:S23"/>
    <mergeCell ref="I54:I59"/>
    <mergeCell ref="J54:J56"/>
    <mergeCell ref="J57:J59"/>
    <mergeCell ref="J48:J50"/>
    <mergeCell ref="J51:J53"/>
    <mergeCell ref="I48:I53"/>
    <mergeCell ref="I62:I67"/>
    <mergeCell ref="J62:J64"/>
    <mergeCell ref="J65:J67"/>
    <mergeCell ref="I68:I73"/>
    <mergeCell ref="J68:J70"/>
    <mergeCell ref="J71:J7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baseline_MAR</vt:lpstr>
      <vt:lpstr>baseline_MNAR</vt:lpstr>
      <vt:lpstr>evasion_MAR</vt:lpstr>
      <vt:lpstr>evasion_MNAR</vt:lpstr>
      <vt:lpstr>poison_MAR</vt:lpstr>
      <vt:lpstr>poison_MNAR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Mult-e</dc:creator>
  <cp:lastModifiedBy>Arthur Dantas Mangussi</cp:lastModifiedBy>
  <dcterms:created xsi:type="dcterms:W3CDTF">2015-06-05T18:19:34Z</dcterms:created>
  <dcterms:modified xsi:type="dcterms:W3CDTF">2024-11-13T13:43:33Z</dcterms:modified>
</cp:coreProperties>
</file>