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MestradoCodigos\Noise\Resultados\"/>
    </mc:Choice>
  </mc:AlternateContent>
  <xr:revisionPtr revIDLastSave="0" documentId="13_ncr:1_{DA1AFBC0-EF43-4A25-A08A-A76763983E31}" xr6:coauthVersionLast="47" xr6:coauthVersionMax="47" xr10:uidLastSave="{00000000-0000-0000-0000-000000000000}"/>
  <bookViews>
    <workbookView xWindow="-108" yWindow="-108" windowWidth="23256" windowHeight="12456" activeTab="3" xr2:uid="{4832EBE1-3AC3-44EE-868B-4EFF992AD224}"/>
  </bookViews>
  <sheets>
    <sheet name="@MNAR-determisticFalseBaseline_" sheetId="1" r:id="rId1"/>
    <sheet name="Baseline" sheetId="2" r:id="rId2"/>
    <sheet name="Filtrado" sheetId="3" r:id="rId3"/>
    <sheet name="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6" i="4"/>
  <c r="R5" i="4"/>
  <c r="R6" i="4"/>
  <c r="Q5" i="4"/>
  <c r="Q6" i="4"/>
  <c r="P5" i="4"/>
  <c r="P6" i="4"/>
  <c r="O5" i="4"/>
  <c r="O6" i="4"/>
  <c r="N5" i="4"/>
  <c r="N6" i="4"/>
  <c r="S4" i="4"/>
  <c r="R4" i="4"/>
  <c r="Q4" i="4"/>
  <c r="P4" i="4"/>
  <c r="O4" i="4"/>
  <c r="N4" i="4"/>
  <c r="M5" i="4"/>
  <c r="M6" i="4"/>
  <c r="M4" i="4"/>
  <c r="N12" i="3"/>
  <c r="N11" i="3"/>
  <c r="N10" i="3"/>
  <c r="L26" i="4"/>
  <c r="L24" i="4"/>
  <c r="L23" i="4"/>
  <c r="R5" i="3"/>
  <c r="R6" i="3"/>
  <c r="Q5" i="3"/>
  <c r="Q6" i="3"/>
  <c r="P5" i="3"/>
  <c r="P6" i="3"/>
  <c r="O5" i="3"/>
  <c r="O6" i="3"/>
  <c r="N5" i="3"/>
  <c r="N6" i="3"/>
  <c r="M5" i="3"/>
  <c r="M6" i="3"/>
  <c r="L5" i="3"/>
  <c r="L6" i="3"/>
  <c r="R4" i="3"/>
  <c r="Q4" i="3"/>
  <c r="P4" i="3"/>
  <c r="O4" i="3"/>
  <c r="N4" i="3"/>
  <c r="M4" i="3"/>
  <c r="L4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I2" i="4"/>
  <c r="H2" i="4"/>
  <c r="G2" i="4"/>
  <c r="F2" i="4"/>
  <c r="E2" i="4"/>
  <c r="D2" i="4"/>
  <c r="C2" i="4"/>
</calcChain>
</file>

<file path=xl/sharedStrings.xml><?xml version="1.0" encoding="utf-8"?>
<sst xmlns="http://schemas.openxmlformats.org/spreadsheetml/2006/main" count="418" uniqueCount="273">
  <si>
    <t>Dataset</t>
  </si>
  <si>
    <t>Missing Rate</t>
  </si>
  <si>
    <t>MEAN</t>
  </si>
  <si>
    <t>KNN</t>
  </si>
  <si>
    <t>MICE</t>
  </si>
  <si>
    <t>PMIVAE</t>
  </si>
  <si>
    <t>SOFTIMPUTE</t>
  </si>
  <si>
    <t>GAIN</t>
  </si>
  <si>
    <t>MISSFOREST</t>
  </si>
  <si>
    <t>wiscosin</t>
  </si>
  <si>
    <t>0.204 ± 0.01</t>
  </si>
  <si>
    <t>0.1 ± 0.012</t>
  </si>
  <si>
    <t>0.07 ± 0.013</t>
  </si>
  <si>
    <t>0.207 ± 0.011</t>
  </si>
  <si>
    <t>0.106 ± 0.017</t>
  </si>
  <si>
    <t>0.428 ± 0.024</t>
  </si>
  <si>
    <t>0.127 ± 0.01</t>
  </si>
  <si>
    <t>0.199 ± 0.009</t>
  </si>
  <si>
    <t>0.104 ± 0.012</t>
  </si>
  <si>
    <t>0.074 ± 0.004</t>
  </si>
  <si>
    <t>0.203 ± 0.01</t>
  </si>
  <si>
    <t>0.099 ± 0.004</t>
  </si>
  <si>
    <t>0.429 ± 0.013</t>
  </si>
  <si>
    <t>0.123 ± 0.012</t>
  </si>
  <si>
    <t>0.192 ± 0.009</t>
  </si>
  <si>
    <t>0.112 ± 0.009</t>
  </si>
  <si>
    <t>0.086 ± 0.007</t>
  </si>
  <si>
    <t>0.195 ± 0.01</t>
  </si>
  <si>
    <t>0.088 ± 0.007</t>
  </si>
  <si>
    <t>0.421 ± 0.019</t>
  </si>
  <si>
    <t>0.116 ± 0.007</t>
  </si>
  <si>
    <t>pima</t>
  </si>
  <si>
    <t>0.263 ± 0.021</t>
  </si>
  <si>
    <t>0.206 ± 0.024</t>
  </si>
  <si>
    <t>0.222 ± 0.026</t>
  </si>
  <si>
    <t>0.265 ± 0.022</t>
  </si>
  <si>
    <t>0.188 ± 0.022</t>
  </si>
  <si>
    <t>0.47 ± 0.057</t>
  </si>
  <si>
    <t>0.219 ± 0.027</t>
  </si>
  <si>
    <t>0.241 ± 0.019</t>
  </si>
  <si>
    <t>0.183 ± 0.021</t>
  </si>
  <si>
    <t>0.199 ± 0.021</t>
  </si>
  <si>
    <t>0.242 ± 0.018</t>
  </si>
  <si>
    <t>0.171 ± 0.005</t>
  </si>
  <si>
    <t>0.445 ± 0.098</t>
  </si>
  <si>
    <t>0.201 ± 0.018</t>
  </si>
  <si>
    <t>0.228 ± 0.015</t>
  </si>
  <si>
    <t>0.183 ± 0.009</t>
  </si>
  <si>
    <t>0.198 ± 0.015</t>
  </si>
  <si>
    <t>0.23 ± 0.015</t>
  </si>
  <si>
    <t>0.161 ± 0.01</t>
  </si>
  <si>
    <t>0.485 ± 0.04</t>
  </si>
  <si>
    <t>0.194 ± 0.013</t>
  </si>
  <si>
    <t>indian_liver</t>
  </si>
  <si>
    <t>0.242 ± 0.009</t>
  </si>
  <si>
    <t>0.202 ± 0.011</t>
  </si>
  <si>
    <t>0.265 ± 0.01</t>
  </si>
  <si>
    <t>0.139 ± 0.026</t>
  </si>
  <si>
    <t>0.488 ± 0.061</t>
  </si>
  <si>
    <t>0.174 ± 0.01</t>
  </si>
  <si>
    <t>0.236 ± 0.009</t>
  </si>
  <si>
    <t>0.21 ± 0.014</t>
  </si>
  <si>
    <t>0.196 ± 0.007</t>
  </si>
  <si>
    <t>0.254 ± 0.011</t>
  </si>
  <si>
    <t>0.167 ± 0.04</t>
  </si>
  <si>
    <t>0.484 ± 0.054</t>
  </si>
  <si>
    <t>0.177 ± 0.021</t>
  </si>
  <si>
    <t>0.236 ± 0.01</t>
  </si>
  <si>
    <t>0.223 ± 0.013</t>
  </si>
  <si>
    <t>0.206 ± 0.011</t>
  </si>
  <si>
    <t>0.245 ± 0.009</t>
  </si>
  <si>
    <t>0.151 ± 0.032</t>
  </si>
  <si>
    <t>0.462 ± 0.11</t>
  </si>
  <si>
    <t>0.192 ± 0.01</t>
  </si>
  <si>
    <t>parkinsons</t>
  </si>
  <si>
    <t>0.234 ± 0.018</t>
  </si>
  <si>
    <t>0.129 ± 0.035</t>
  </si>
  <si>
    <t>0.141 ± 0.025</t>
  </si>
  <si>
    <t>0.259 ± 0.02</t>
  </si>
  <si>
    <t>0.143 ± 0.037</t>
  </si>
  <si>
    <t>0.441 ± 0.027</t>
  </si>
  <si>
    <t>0.168 ± 0.018</t>
  </si>
  <si>
    <t>0.231 ± 0.018</t>
  </si>
  <si>
    <t>0.144 ± 0.028</t>
  </si>
  <si>
    <t>0.139 ± 0.024</t>
  </si>
  <si>
    <t>0.255 ± 0.02</t>
  </si>
  <si>
    <t>0.163 ± 0.07</t>
  </si>
  <si>
    <t>0.465 ± 0.033</t>
  </si>
  <si>
    <t>0.172 ± 0.032</t>
  </si>
  <si>
    <t>0.229 ± 0.016</t>
  </si>
  <si>
    <t>0.172 ± 0.036</t>
  </si>
  <si>
    <t>0.167 ± 0.017</t>
  </si>
  <si>
    <t>0.25 ± 0.016</t>
  </si>
  <si>
    <t>0.17 ± 0.033</t>
  </si>
  <si>
    <t>0.474 ± 0.017</t>
  </si>
  <si>
    <t>0.182 ± 0.034</t>
  </si>
  <si>
    <t>mammographic_masses</t>
  </si>
  <si>
    <t>0.264 ± 0.016</t>
  </si>
  <si>
    <t>0.099 ± 0.009</t>
  </si>
  <si>
    <t>0.092 ± 0.016</t>
  </si>
  <si>
    <t>0.072 ± 0.016</t>
  </si>
  <si>
    <t>0.235 ± 0.039</t>
  </si>
  <si>
    <t>0.534 ± 0.166</t>
  </si>
  <si>
    <t>0.075 ± 0.013</t>
  </si>
  <si>
    <t>0.262 ± 0.012</t>
  </si>
  <si>
    <t>0.135 ± 0.013</t>
  </si>
  <si>
    <t>0.098 ± 0.014</t>
  </si>
  <si>
    <t>0.162 ± 0.045</t>
  </si>
  <si>
    <t>0.22 ± 0.028</t>
  </si>
  <si>
    <t>0.448 ± 0.112</t>
  </si>
  <si>
    <t>0.069 ± 0.009</t>
  </si>
  <si>
    <t>0.274 ± 0.008</t>
  </si>
  <si>
    <t>0.205 ± 0.013</t>
  </si>
  <si>
    <t>0.117 ± 0.005</t>
  </si>
  <si>
    <t>0.167 ± 0.008</t>
  </si>
  <si>
    <t>0.245 ± 0.015</t>
  </si>
  <si>
    <t>0.508 ± 0.15</t>
  </si>
  <si>
    <t>0.062 ± 0.012</t>
  </si>
  <si>
    <t>thoracic_surgery</t>
  </si>
  <si>
    <t>0.207 ± 0.006</t>
  </si>
  <si>
    <t>0.154 ± 0.014</t>
  </si>
  <si>
    <t>0.135 ± 0.009</t>
  </si>
  <si>
    <t>0.198 ± 0.006</t>
  </si>
  <si>
    <t>0.174 ± 0.011</t>
  </si>
  <si>
    <t>0.423 ± 0.064</t>
  </si>
  <si>
    <t>0.141 ± 0.011</t>
  </si>
  <si>
    <t>0.214 ± 0.006</t>
  </si>
  <si>
    <t>0.168 ± 0.015</t>
  </si>
  <si>
    <t>0.144 ± 0.009</t>
  </si>
  <si>
    <t>0.198 ± 0.005</t>
  </si>
  <si>
    <t>0.186 ± 0.011</t>
  </si>
  <si>
    <t>0.404 ± 0.067</t>
  </si>
  <si>
    <t>0.135 ± 0.012</t>
  </si>
  <si>
    <t>0.225 ± 0.011</t>
  </si>
  <si>
    <t>0.2 ± 0.017</t>
  </si>
  <si>
    <t>0.169 ± 0.014</t>
  </si>
  <si>
    <t>0.19 ± 0.012</t>
  </si>
  <si>
    <t>0.194 ± 0.02</t>
  </si>
  <si>
    <t>0.448 ± 0.051</t>
  </si>
  <si>
    <t>0.143 ± 0.019</t>
  </si>
  <si>
    <t>diabetic_retionapaty</t>
  </si>
  <si>
    <t>0.209 ± 0.002</t>
  </si>
  <si>
    <t>0.164 ± 0.008</t>
  </si>
  <si>
    <t>0.17 ± 0.005</t>
  </si>
  <si>
    <t>0.192 ± 0.002</t>
  </si>
  <si>
    <t>0.182 ± 0.027</t>
  </si>
  <si>
    <t>0.444 ± 0.043</t>
  </si>
  <si>
    <t>0.132 ± 0.011</t>
  </si>
  <si>
    <t>0.199 ± 0.007</t>
  </si>
  <si>
    <t>0.17 ± 0.012</t>
  </si>
  <si>
    <t>0.157 ± 0.007</t>
  </si>
  <si>
    <t>0.181 ± 0.007</t>
  </si>
  <si>
    <t>0.173 ± 0.018</t>
  </si>
  <si>
    <t>0.442 ± 0.028</t>
  </si>
  <si>
    <t>0.135 ± 0.01</t>
  </si>
  <si>
    <t>0.182 ± 0.004</t>
  </si>
  <si>
    <t>0.163 ± 0.01</t>
  </si>
  <si>
    <t>0.139 ± 0.005</t>
  </si>
  <si>
    <t>0.16 ± 0.004</t>
  </si>
  <si>
    <t>0.157 ± 0.021</t>
  </si>
  <si>
    <t>0.396 ± 0.044</t>
  </si>
  <si>
    <t>0.139 ± 0.004</t>
  </si>
  <si>
    <t>0.108 ± 0.017</t>
  </si>
  <si>
    <t>german_credit</t>
  </si>
  <si>
    <t>0.275 ± 0.001</t>
  </si>
  <si>
    <t>0.213 ± 0.009</t>
  </si>
  <si>
    <t>0.11 ± 0.003</t>
  </si>
  <si>
    <t>0.215 ± 0.001</t>
  </si>
  <si>
    <t>0.259 ± 0.011</t>
  </si>
  <si>
    <t>0.387 ± 0.066</t>
  </si>
  <si>
    <t>0.285 ± 0.002</t>
  </si>
  <si>
    <t>0.234 ± 0.005</t>
  </si>
  <si>
    <t>0.148 ± 0.005</t>
  </si>
  <si>
    <t>0.214 ± 0.002</t>
  </si>
  <si>
    <t>0.272 ± 0.008</t>
  </si>
  <si>
    <t>0.426 ± 0.075</t>
  </si>
  <si>
    <t>0.174 ± 0.008</t>
  </si>
  <si>
    <t>0.296 ± 0.001</t>
  </si>
  <si>
    <t>0.255 ± 0.005</t>
  </si>
  <si>
    <t>0.195 ± 0.003</t>
  </si>
  <si>
    <t>0.216 ± 0.012</t>
  </si>
  <si>
    <t>0.271 ± 0.008</t>
  </si>
  <si>
    <t>0.436 ± 0.038</t>
  </si>
  <si>
    <t>0.203 ± 0.003</t>
  </si>
  <si>
    <t>bc_coimbra</t>
  </si>
  <si>
    <t>0.22 ± 0.049</t>
  </si>
  <si>
    <t>0.198 ± 0.021</t>
  </si>
  <si>
    <t>0.196 ± 0.032</t>
  </si>
  <si>
    <t>0.27 ± 0.052</t>
  </si>
  <si>
    <t>0.18 ± 0.065</t>
  </si>
  <si>
    <t>0.494 ± 0.066</t>
  </si>
  <si>
    <t>0.206 ± 0.05</t>
  </si>
  <si>
    <t>0.218 ± 0.051</t>
  </si>
  <si>
    <t>0.192 ± 0.029</t>
  </si>
  <si>
    <t>0.196 ± 0.024</t>
  </si>
  <si>
    <t>0.263 ± 0.053</t>
  </si>
  <si>
    <t>0.149 ± 0.055</t>
  </si>
  <si>
    <t>0.478 ± 0.068</t>
  </si>
  <si>
    <t>0.219 ± 0.036</t>
  </si>
  <si>
    <t>0.219 ± 0.051</t>
  </si>
  <si>
    <t>0.206 ± 0.041</t>
  </si>
  <si>
    <t>0.204 ± 0.021</t>
  </si>
  <si>
    <t>0.257 ± 0.049</t>
  </si>
  <si>
    <t>0.16 ± 0.063</t>
  </si>
  <si>
    <t>0.651 ± 0.081</t>
  </si>
  <si>
    <t>0.239 ± 0.065</t>
  </si>
  <si>
    <t>thyroid_recurrence</t>
  </si>
  <si>
    <t>0.283 ± 0.011</t>
  </si>
  <si>
    <t>0.198 ± 0.034</t>
  </si>
  <si>
    <t>0.209 ± 0.023</t>
  </si>
  <si>
    <t>0.274 ± 0.014</t>
  </si>
  <si>
    <t>0.221 ± 0.021</t>
  </si>
  <si>
    <t>0.551 ± 0.067</t>
  </si>
  <si>
    <t>0.214 ± 0.045</t>
  </si>
  <si>
    <t>0.274 ± 0.017</t>
  </si>
  <si>
    <t>0.197 ± 0.029</t>
  </si>
  <si>
    <t>0.191 ± 0.038</t>
  </si>
  <si>
    <t>0.267 ± 0.018</t>
  </si>
  <si>
    <t>0.208 ± 0.041</t>
  </si>
  <si>
    <t>0.437 ± 0.05</t>
  </si>
  <si>
    <t>0.191 ± 0.045</t>
  </si>
  <si>
    <t>0.276 ± 0.019</t>
  </si>
  <si>
    <t>0.194 ± 0.032</t>
  </si>
  <si>
    <t>0.197 ± 0.033</t>
  </si>
  <si>
    <t>0.251 ± 0.02</t>
  </si>
  <si>
    <t>0.227 ± 0.039</t>
  </si>
  <si>
    <t>0.494 ± 0.058</t>
  </si>
  <si>
    <t>0.19 ± 0.057</t>
  </si>
  <si>
    <t>blood_transfusion</t>
  </si>
  <si>
    <t>0.162 ± 0.011</t>
  </si>
  <si>
    <t>0.047 ± 0.013</t>
  </si>
  <si>
    <t>0.081 ± 0.008</t>
  </si>
  <si>
    <t>0.168 ± 0.011</t>
  </si>
  <si>
    <t>0.03 ± 0.013</t>
  </si>
  <si>
    <t>0.471 ± 0.119</t>
  </si>
  <si>
    <t>0.032 ± 0.009</t>
  </si>
  <si>
    <t>0.167 ± 0.014</t>
  </si>
  <si>
    <t>0.086 ± 0.053</t>
  </si>
  <si>
    <t>0.113 ± 0.019</t>
  </si>
  <si>
    <t>0.171 ± 0.014</t>
  </si>
  <si>
    <t>0.033 ± 0.012</t>
  </si>
  <si>
    <t>0.549 ± 0.111</t>
  </si>
  <si>
    <t>0.038 ± 0.009</t>
  </si>
  <si>
    <t>0.176 ± 0.017</t>
  </si>
  <si>
    <t>0.158 ± 0.056</t>
  </si>
  <si>
    <t>0.149 ± 0.02</t>
  </si>
  <si>
    <t>0.178 ± 0.017</t>
  </si>
  <si>
    <t>0.046 ± 0.015</t>
  </si>
  <si>
    <t>0.589 ± 0.126</t>
  </si>
  <si>
    <t>0.083 ± 0.029</t>
  </si>
  <si>
    <t>law</t>
  </si>
  <si>
    <t>0.347 ± 0.002</t>
  </si>
  <si>
    <t>0.172 ± 0.002</t>
  </si>
  <si>
    <t>0.14 ± 0.002</t>
  </si>
  <si>
    <t>0.299 ± 0.002</t>
  </si>
  <si>
    <t>0.27 ± 0.009</t>
  </si>
  <si>
    <t>0.446 ± 0.067</t>
  </si>
  <si>
    <t>0.12 ± 0.002</t>
  </si>
  <si>
    <t>0.349 ± 0.002</t>
  </si>
  <si>
    <t>0.257 ± 0.005</t>
  </si>
  <si>
    <t>0.18 ± 0.003</t>
  </si>
  <si>
    <t>0.292 ± 0.002</t>
  </si>
  <si>
    <t>0.263 ± 0.012</t>
  </si>
  <si>
    <t>0.499 ± 0.063</t>
  </si>
  <si>
    <t>0.133 ± 0.002</t>
  </si>
  <si>
    <t>0.342 ± 0.001</t>
  </si>
  <si>
    <t>0.333 ± 0.004</t>
  </si>
  <si>
    <t>0.256 ± 0.001</t>
  </si>
  <si>
    <t>0.327 ± 0.002</t>
  </si>
  <si>
    <t>0.256 ± 0.012</t>
  </si>
  <si>
    <t>0.489 ± 0.07</t>
  </si>
  <si>
    <t>0.2 ± 0.003</t>
  </si>
  <si>
    <t>Agrupado por missing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</si>
</sst>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9" fontId="16" fillId="0" borderId="0" xfId="42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b/>
        <i val="0"/>
      </font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247B-2E12-4038-8C2E-F387AD3AC08C}">
  <dimension ref="A1:I37"/>
  <sheetViews>
    <sheetView workbookViewId="0">
      <selection sqref="A1:I37"/>
    </sheetView>
  </sheetViews>
  <sheetFormatPr defaultRowHeight="14.4" x14ac:dyDescent="0.3"/>
  <cols>
    <col min="1" max="1" width="20.88671875" bestFit="1" customWidth="1"/>
    <col min="2" max="2" width="11" bestFit="1" customWidth="1"/>
    <col min="3" max="9" width="11.7773437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t="s">
        <v>9</v>
      </c>
      <c r="B2" s="1">
        <v>5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t="s">
        <v>9</v>
      </c>
      <c r="B3" s="1">
        <v>10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</row>
    <row r="4" spans="1:9" x14ac:dyDescent="0.3">
      <c r="A4" s="2" t="s">
        <v>9</v>
      </c>
      <c r="B4" s="3">
        <v>20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</row>
    <row r="5" spans="1:9" x14ac:dyDescent="0.3">
      <c r="A5" t="s">
        <v>31</v>
      </c>
      <c r="B5" s="1">
        <v>5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  <c r="I5" s="1" t="s">
        <v>38</v>
      </c>
    </row>
    <row r="6" spans="1:9" x14ac:dyDescent="0.3">
      <c r="A6" t="s">
        <v>31</v>
      </c>
      <c r="B6" s="1">
        <v>10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</row>
    <row r="7" spans="1:9" x14ac:dyDescent="0.3">
      <c r="A7" s="2" t="s">
        <v>31</v>
      </c>
      <c r="B7" s="3">
        <v>20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3" t="s">
        <v>27</v>
      </c>
    </row>
    <row r="8" spans="1:9" x14ac:dyDescent="0.3">
      <c r="A8" t="s">
        <v>53</v>
      </c>
      <c r="B8" s="1">
        <v>5</v>
      </c>
      <c r="C8" s="1" t="s">
        <v>54</v>
      </c>
      <c r="D8" s="1" t="s">
        <v>55</v>
      </c>
      <c r="E8" s="1" t="s">
        <v>52</v>
      </c>
      <c r="F8" s="1" t="s">
        <v>56</v>
      </c>
      <c r="G8" s="1" t="s">
        <v>57</v>
      </c>
      <c r="H8" s="1" t="s">
        <v>58</v>
      </c>
      <c r="I8" s="1" t="s">
        <v>59</v>
      </c>
    </row>
    <row r="9" spans="1:9" x14ac:dyDescent="0.3">
      <c r="A9" t="s">
        <v>53</v>
      </c>
      <c r="B9" s="1">
        <v>10</v>
      </c>
      <c r="C9" s="1" t="s">
        <v>60</v>
      </c>
      <c r="D9" s="1" t="s">
        <v>61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</row>
    <row r="10" spans="1:9" x14ac:dyDescent="0.3">
      <c r="A10" s="2" t="s">
        <v>53</v>
      </c>
      <c r="B10" s="3">
        <v>20</v>
      </c>
      <c r="C10" s="3" t="s">
        <v>67</v>
      </c>
      <c r="D10" s="3" t="s">
        <v>68</v>
      </c>
      <c r="E10" s="3" t="s">
        <v>69</v>
      </c>
      <c r="F10" s="3" t="s">
        <v>70</v>
      </c>
      <c r="G10" s="3" t="s">
        <v>71</v>
      </c>
      <c r="H10" s="3" t="s">
        <v>72</v>
      </c>
      <c r="I10" s="3" t="s">
        <v>73</v>
      </c>
    </row>
    <row r="11" spans="1:9" x14ac:dyDescent="0.3">
      <c r="A11" t="s">
        <v>74</v>
      </c>
      <c r="B11" s="1">
        <v>5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79</v>
      </c>
      <c r="H11" s="1" t="s">
        <v>80</v>
      </c>
      <c r="I11" s="1" t="s">
        <v>81</v>
      </c>
    </row>
    <row r="12" spans="1:9" x14ac:dyDescent="0.3">
      <c r="A12" t="s">
        <v>74</v>
      </c>
      <c r="B12" s="1">
        <v>10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 t="s">
        <v>88</v>
      </c>
    </row>
    <row r="13" spans="1:9" x14ac:dyDescent="0.3">
      <c r="A13" s="2" t="s">
        <v>74</v>
      </c>
      <c r="B13" s="3">
        <v>20</v>
      </c>
      <c r="C13" s="3" t="s">
        <v>89</v>
      </c>
      <c r="D13" s="3" t="s">
        <v>90</v>
      </c>
      <c r="E13" s="3" t="s">
        <v>91</v>
      </c>
      <c r="F13" s="3" t="s">
        <v>92</v>
      </c>
      <c r="G13" s="3" t="s">
        <v>93</v>
      </c>
      <c r="H13" s="3" t="s">
        <v>94</v>
      </c>
      <c r="I13" s="3" t="s">
        <v>95</v>
      </c>
    </row>
    <row r="14" spans="1:9" x14ac:dyDescent="0.3">
      <c r="A14" t="s">
        <v>96</v>
      </c>
      <c r="B14" s="1">
        <v>5</v>
      </c>
      <c r="C14" s="1" t="s">
        <v>97</v>
      </c>
      <c r="D14" s="1" t="s">
        <v>98</v>
      </c>
      <c r="E14" s="1" t="s">
        <v>99</v>
      </c>
      <c r="F14" s="1" t="s">
        <v>100</v>
      </c>
      <c r="G14" s="1" t="s">
        <v>101</v>
      </c>
      <c r="H14" s="1" t="s">
        <v>102</v>
      </c>
      <c r="I14" s="1" t="s">
        <v>103</v>
      </c>
    </row>
    <row r="15" spans="1:9" x14ac:dyDescent="0.3">
      <c r="A15" t="s">
        <v>96</v>
      </c>
      <c r="B15" s="1">
        <v>10</v>
      </c>
      <c r="C15" s="1" t="s">
        <v>104</v>
      </c>
      <c r="D15" s="1" t="s">
        <v>105</v>
      </c>
      <c r="E15" s="1" t="s">
        <v>106</v>
      </c>
      <c r="F15" s="1" t="s">
        <v>107</v>
      </c>
      <c r="G15" s="1" t="s">
        <v>108</v>
      </c>
      <c r="H15" s="1" t="s">
        <v>109</v>
      </c>
      <c r="I15" s="1" t="s">
        <v>110</v>
      </c>
    </row>
    <row r="16" spans="1:9" x14ac:dyDescent="0.3">
      <c r="A16" s="2" t="s">
        <v>96</v>
      </c>
      <c r="B16" s="3">
        <v>20</v>
      </c>
      <c r="C16" s="3" t="s">
        <v>111</v>
      </c>
      <c r="D16" s="3" t="s">
        <v>112</v>
      </c>
      <c r="E16" s="3" t="s">
        <v>113</v>
      </c>
      <c r="F16" s="3" t="s">
        <v>114</v>
      </c>
      <c r="G16" s="3" t="s">
        <v>115</v>
      </c>
      <c r="H16" s="3" t="s">
        <v>116</v>
      </c>
      <c r="I16" s="3" t="s">
        <v>117</v>
      </c>
    </row>
    <row r="17" spans="1:9" x14ac:dyDescent="0.3">
      <c r="A17" t="s">
        <v>118</v>
      </c>
      <c r="B17" s="1">
        <v>5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124</v>
      </c>
      <c r="I17" s="1" t="s">
        <v>125</v>
      </c>
    </row>
    <row r="18" spans="1:9" x14ac:dyDescent="0.3">
      <c r="A18" t="s">
        <v>118</v>
      </c>
      <c r="B18" s="1">
        <v>10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  <c r="H18" s="1" t="s">
        <v>131</v>
      </c>
      <c r="I18" s="1" t="s">
        <v>132</v>
      </c>
    </row>
    <row r="19" spans="1:9" x14ac:dyDescent="0.3">
      <c r="A19" s="2" t="s">
        <v>118</v>
      </c>
      <c r="B19" s="3">
        <v>20</v>
      </c>
      <c r="C19" s="3" t="s">
        <v>133</v>
      </c>
      <c r="D19" s="3" t="s">
        <v>134</v>
      </c>
      <c r="E19" s="3" t="s">
        <v>135</v>
      </c>
      <c r="F19" s="3" t="s">
        <v>136</v>
      </c>
      <c r="G19" s="3" t="s">
        <v>137</v>
      </c>
      <c r="H19" s="3" t="s">
        <v>138</v>
      </c>
      <c r="I19" s="3" t="s">
        <v>139</v>
      </c>
    </row>
    <row r="20" spans="1:9" x14ac:dyDescent="0.3">
      <c r="A20" t="s">
        <v>140</v>
      </c>
      <c r="B20" s="1">
        <v>5</v>
      </c>
      <c r="C20" s="1" t="s">
        <v>141</v>
      </c>
      <c r="D20" s="1" t="s">
        <v>142</v>
      </c>
      <c r="E20" s="1" t="s">
        <v>143</v>
      </c>
      <c r="F20" s="1" t="s">
        <v>144</v>
      </c>
      <c r="G20" s="1" t="s">
        <v>145</v>
      </c>
      <c r="H20" s="1" t="s">
        <v>146</v>
      </c>
      <c r="I20" s="1" t="s">
        <v>147</v>
      </c>
    </row>
    <row r="21" spans="1:9" x14ac:dyDescent="0.3">
      <c r="A21" t="s">
        <v>140</v>
      </c>
      <c r="B21" s="1">
        <v>10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</row>
    <row r="22" spans="1:9" x14ac:dyDescent="0.3">
      <c r="A22" s="2" t="s">
        <v>140</v>
      </c>
      <c r="B22" s="3">
        <v>20</v>
      </c>
      <c r="C22" s="3" t="s">
        <v>155</v>
      </c>
      <c r="D22" s="3" t="s">
        <v>156</v>
      </c>
      <c r="E22" s="3" t="s">
        <v>157</v>
      </c>
      <c r="F22" s="3" t="s">
        <v>158</v>
      </c>
      <c r="G22" s="3" t="s">
        <v>159</v>
      </c>
      <c r="H22" s="3" t="s">
        <v>160</v>
      </c>
      <c r="I22" s="3" t="s">
        <v>162</v>
      </c>
    </row>
    <row r="23" spans="1:9" x14ac:dyDescent="0.3">
      <c r="A23" t="s">
        <v>163</v>
      </c>
      <c r="B23" s="1">
        <v>5</v>
      </c>
      <c r="C23" s="1" t="s">
        <v>164</v>
      </c>
      <c r="D23" s="1" t="s">
        <v>165</v>
      </c>
      <c r="E23" s="1" t="s">
        <v>166</v>
      </c>
      <c r="F23" s="1" t="s">
        <v>167</v>
      </c>
      <c r="G23" s="1" t="s">
        <v>168</v>
      </c>
      <c r="H23" s="1" t="s">
        <v>169</v>
      </c>
      <c r="I23" s="1" t="s">
        <v>161</v>
      </c>
    </row>
    <row r="24" spans="1:9" x14ac:dyDescent="0.3">
      <c r="A24" t="s">
        <v>163</v>
      </c>
      <c r="B24" s="1">
        <v>10</v>
      </c>
      <c r="C24" s="1" t="s">
        <v>170</v>
      </c>
      <c r="D24" s="1" t="s">
        <v>171</v>
      </c>
      <c r="E24" s="1" t="s">
        <v>172</v>
      </c>
      <c r="F24" s="1" t="s">
        <v>173</v>
      </c>
      <c r="G24" s="1" t="s">
        <v>174</v>
      </c>
      <c r="H24" s="1" t="s">
        <v>175</v>
      </c>
      <c r="I24" s="1" t="s">
        <v>176</v>
      </c>
    </row>
    <row r="25" spans="1:9" x14ac:dyDescent="0.3">
      <c r="A25" s="2" t="s">
        <v>163</v>
      </c>
      <c r="B25" s="3">
        <v>20</v>
      </c>
      <c r="C25" s="3" t="s">
        <v>177</v>
      </c>
      <c r="D25" s="3" t="s">
        <v>178</v>
      </c>
      <c r="E25" s="3" t="s">
        <v>179</v>
      </c>
      <c r="F25" s="3" t="s">
        <v>180</v>
      </c>
      <c r="G25" s="3" t="s">
        <v>181</v>
      </c>
      <c r="H25" s="3" t="s">
        <v>182</v>
      </c>
      <c r="I25" s="3" t="s">
        <v>183</v>
      </c>
    </row>
    <row r="26" spans="1:9" x14ac:dyDescent="0.3">
      <c r="A26" t="s">
        <v>184</v>
      </c>
      <c r="B26" s="1">
        <v>5</v>
      </c>
      <c r="C26" s="1" t="s">
        <v>185</v>
      </c>
      <c r="D26" s="1" t="s">
        <v>186</v>
      </c>
      <c r="E26" s="1" t="s">
        <v>187</v>
      </c>
      <c r="F26" s="1" t="s">
        <v>188</v>
      </c>
      <c r="G26" s="1" t="s">
        <v>189</v>
      </c>
      <c r="H26" s="1" t="s">
        <v>190</v>
      </c>
      <c r="I26" s="1" t="s">
        <v>191</v>
      </c>
    </row>
    <row r="27" spans="1:9" x14ac:dyDescent="0.3">
      <c r="A27" t="s">
        <v>184</v>
      </c>
      <c r="B27" s="1">
        <v>10</v>
      </c>
      <c r="C27" s="1" t="s">
        <v>192</v>
      </c>
      <c r="D27" s="1" t="s">
        <v>193</v>
      </c>
      <c r="E27" s="1" t="s">
        <v>194</v>
      </c>
      <c r="F27" s="1" t="s">
        <v>195</v>
      </c>
      <c r="G27" s="1" t="s">
        <v>196</v>
      </c>
      <c r="H27" s="1" t="s">
        <v>197</v>
      </c>
      <c r="I27" s="1" t="s">
        <v>198</v>
      </c>
    </row>
    <row r="28" spans="1:9" x14ac:dyDescent="0.3">
      <c r="A28" s="2" t="s">
        <v>184</v>
      </c>
      <c r="B28" s="3">
        <v>20</v>
      </c>
      <c r="C28" s="3" t="s">
        <v>199</v>
      </c>
      <c r="D28" s="3" t="s">
        <v>200</v>
      </c>
      <c r="E28" s="3" t="s">
        <v>201</v>
      </c>
      <c r="F28" s="3" t="s">
        <v>202</v>
      </c>
      <c r="G28" s="3" t="s">
        <v>203</v>
      </c>
      <c r="H28" s="3" t="s">
        <v>204</v>
      </c>
      <c r="I28" s="3" t="s">
        <v>205</v>
      </c>
    </row>
    <row r="29" spans="1:9" x14ac:dyDescent="0.3">
      <c r="A29" t="s">
        <v>206</v>
      </c>
      <c r="B29" s="1">
        <v>5</v>
      </c>
      <c r="C29" s="1" t="s">
        <v>207</v>
      </c>
      <c r="D29" s="1" t="s">
        <v>208</v>
      </c>
      <c r="E29" s="1" t="s">
        <v>209</v>
      </c>
      <c r="F29" s="1" t="s">
        <v>210</v>
      </c>
      <c r="G29" s="1" t="s">
        <v>211</v>
      </c>
      <c r="H29" s="1" t="s">
        <v>212</v>
      </c>
      <c r="I29" s="1" t="s">
        <v>213</v>
      </c>
    </row>
    <row r="30" spans="1:9" x14ac:dyDescent="0.3">
      <c r="A30" t="s">
        <v>206</v>
      </c>
      <c r="B30" s="1">
        <v>10</v>
      </c>
      <c r="C30" s="1" t="s">
        <v>214</v>
      </c>
      <c r="D30" s="1" t="s">
        <v>215</v>
      </c>
      <c r="E30" s="1" t="s">
        <v>216</v>
      </c>
      <c r="F30" s="1" t="s">
        <v>217</v>
      </c>
      <c r="G30" s="1" t="s">
        <v>218</v>
      </c>
      <c r="H30" s="1" t="s">
        <v>219</v>
      </c>
      <c r="I30" s="1" t="s">
        <v>220</v>
      </c>
    </row>
    <row r="31" spans="1:9" x14ac:dyDescent="0.3">
      <c r="A31" s="2" t="s">
        <v>206</v>
      </c>
      <c r="B31" s="3">
        <v>20</v>
      </c>
      <c r="C31" s="3" t="s">
        <v>221</v>
      </c>
      <c r="D31" s="3" t="s">
        <v>222</v>
      </c>
      <c r="E31" s="3" t="s">
        <v>223</v>
      </c>
      <c r="F31" s="3" t="s">
        <v>224</v>
      </c>
      <c r="G31" s="3" t="s">
        <v>225</v>
      </c>
      <c r="H31" s="3" t="s">
        <v>226</v>
      </c>
      <c r="I31" s="3" t="s">
        <v>227</v>
      </c>
    </row>
    <row r="32" spans="1:9" x14ac:dyDescent="0.3">
      <c r="A32" t="s">
        <v>228</v>
      </c>
      <c r="B32" s="1">
        <v>5</v>
      </c>
      <c r="C32" s="1" t="s">
        <v>229</v>
      </c>
      <c r="D32" s="1" t="s">
        <v>230</v>
      </c>
      <c r="E32" s="1" t="s">
        <v>231</v>
      </c>
      <c r="F32" s="1" t="s">
        <v>232</v>
      </c>
      <c r="G32" s="1" t="s">
        <v>233</v>
      </c>
      <c r="H32" s="1" t="s">
        <v>234</v>
      </c>
      <c r="I32" s="1" t="s">
        <v>235</v>
      </c>
    </row>
    <row r="33" spans="1:9" x14ac:dyDescent="0.3">
      <c r="A33" t="s">
        <v>228</v>
      </c>
      <c r="B33" s="1">
        <v>10</v>
      </c>
      <c r="C33" s="1" t="s">
        <v>236</v>
      </c>
      <c r="D33" s="1" t="s">
        <v>237</v>
      </c>
      <c r="E33" s="1" t="s">
        <v>238</v>
      </c>
      <c r="F33" s="1" t="s">
        <v>239</v>
      </c>
      <c r="G33" s="1" t="s">
        <v>240</v>
      </c>
      <c r="H33" s="1" t="s">
        <v>241</v>
      </c>
      <c r="I33" s="1" t="s">
        <v>242</v>
      </c>
    </row>
    <row r="34" spans="1:9" x14ac:dyDescent="0.3">
      <c r="A34" s="2" t="s">
        <v>228</v>
      </c>
      <c r="B34" s="3">
        <v>20</v>
      </c>
      <c r="C34" s="3" t="s">
        <v>243</v>
      </c>
      <c r="D34" s="3" t="s">
        <v>244</v>
      </c>
      <c r="E34" s="3" t="s">
        <v>245</v>
      </c>
      <c r="F34" s="3" t="s">
        <v>246</v>
      </c>
      <c r="G34" s="3" t="s">
        <v>247</v>
      </c>
      <c r="H34" s="3" t="s">
        <v>248</v>
      </c>
      <c r="I34" s="3" t="s">
        <v>249</v>
      </c>
    </row>
    <row r="35" spans="1:9" x14ac:dyDescent="0.3">
      <c r="A35" t="s">
        <v>250</v>
      </c>
      <c r="B35" s="1">
        <v>5</v>
      </c>
      <c r="C35" s="1" t="s">
        <v>251</v>
      </c>
      <c r="D35" s="1" t="s">
        <v>252</v>
      </c>
      <c r="E35" s="1" t="s">
        <v>253</v>
      </c>
      <c r="F35" s="1" t="s">
        <v>254</v>
      </c>
      <c r="G35" s="1" t="s">
        <v>255</v>
      </c>
      <c r="H35" s="1" t="s">
        <v>256</v>
      </c>
      <c r="I35" s="1" t="s">
        <v>257</v>
      </c>
    </row>
    <row r="36" spans="1:9" x14ac:dyDescent="0.3">
      <c r="A36" t="s">
        <v>250</v>
      </c>
      <c r="B36" s="1">
        <v>10</v>
      </c>
      <c r="C36" s="1" t="s">
        <v>258</v>
      </c>
      <c r="D36" s="1" t="s">
        <v>259</v>
      </c>
      <c r="E36" s="1" t="s">
        <v>260</v>
      </c>
      <c r="F36" s="1" t="s">
        <v>261</v>
      </c>
      <c r="G36" s="1" t="s">
        <v>262</v>
      </c>
      <c r="H36" s="1" t="s">
        <v>263</v>
      </c>
      <c r="I36" s="1" t="s">
        <v>264</v>
      </c>
    </row>
    <row r="37" spans="1:9" x14ac:dyDescent="0.3">
      <c r="A37" s="2" t="s">
        <v>250</v>
      </c>
      <c r="B37" s="3">
        <v>20</v>
      </c>
      <c r="C37" s="3" t="s">
        <v>265</v>
      </c>
      <c r="D37" s="3" t="s">
        <v>266</v>
      </c>
      <c r="E37" s="3" t="s">
        <v>267</v>
      </c>
      <c r="F37" s="3" t="s">
        <v>268</v>
      </c>
      <c r="G37" s="3" t="s">
        <v>269</v>
      </c>
      <c r="H37" s="3" t="s">
        <v>270</v>
      </c>
      <c r="I37" s="3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974A-E3EB-48CB-A537-B58486A7331A}">
  <dimension ref="A1:I34"/>
  <sheetViews>
    <sheetView workbookViewId="0">
      <selection activeCell="H15" sqref="H15"/>
    </sheetView>
  </sheetViews>
  <sheetFormatPr defaultRowHeight="14.4" x14ac:dyDescent="0.3"/>
  <cols>
    <col min="1" max="1" width="20.88671875" bestFit="1" customWidth="1"/>
    <col min="2" max="2" width="11.33203125" bestFit="1" customWidth="1"/>
    <col min="3" max="5" width="6" bestFit="1" customWidth="1"/>
    <col min="6" max="6" width="7.33203125" bestFit="1" customWidth="1"/>
    <col min="7" max="7" width="11.5546875" bestFit="1" customWidth="1"/>
    <col min="8" max="8" width="5.88671875" bestFit="1" customWidth="1"/>
    <col min="9" max="9" width="11.664062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t="s">
        <v>9</v>
      </c>
      <c r="B2" s="1">
        <v>5</v>
      </c>
      <c r="C2" s="1">
        <v>0.20399999999999999</v>
      </c>
      <c r="D2" s="1">
        <v>0.1</v>
      </c>
      <c r="E2" s="1">
        <v>7.0000000000000007E-2</v>
      </c>
      <c r="F2" s="1">
        <v>0.20699999999999999</v>
      </c>
      <c r="G2" s="1">
        <v>0.106</v>
      </c>
      <c r="H2" s="1">
        <v>0.42799999999999999</v>
      </c>
      <c r="I2" s="1">
        <v>0.127</v>
      </c>
    </row>
    <row r="3" spans="1:9" x14ac:dyDescent="0.3">
      <c r="A3" t="s">
        <v>9</v>
      </c>
      <c r="B3" s="1">
        <v>10</v>
      </c>
      <c r="C3" s="1">
        <v>0.19900000000000001</v>
      </c>
      <c r="D3" s="1">
        <v>0.104</v>
      </c>
      <c r="E3" s="1">
        <v>7.3999999999999996E-2</v>
      </c>
      <c r="F3" s="1">
        <v>0.20300000000000001</v>
      </c>
      <c r="G3" s="1">
        <v>9.9000000000000005E-2</v>
      </c>
      <c r="H3" s="1">
        <v>0.42899999999999999</v>
      </c>
      <c r="I3" s="1">
        <v>0.123</v>
      </c>
    </row>
    <row r="4" spans="1:9" x14ac:dyDescent="0.3">
      <c r="A4" s="2" t="s">
        <v>9</v>
      </c>
      <c r="B4" s="3">
        <v>20</v>
      </c>
      <c r="C4" s="3">
        <v>0.192</v>
      </c>
      <c r="D4" s="3">
        <v>0.112</v>
      </c>
      <c r="E4" s="3">
        <v>8.5999999999999993E-2</v>
      </c>
      <c r="F4" s="3">
        <v>0.19500000000000001</v>
      </c>
      <c r="G4" s="3">
        <v>8.7999999999999995E-2</v>
      </c>
      <c r="H4" s="3">
        <v>0.42099999999999999</v>
      </c>
      <c r="I4" s="3">
        <v>0.11600000000000001</v>
      </c>
    </row>
    <row r="5" spans="1:9" x14ac:dyDescent="0.3">
      <c r="A5" t="s">
        <v>31</v>
      </c>
      <c r="B5" s="1">
        <v>5</v>
      </c>
      <c r="C5" s="1">
        <v>0.26300000000000001</v>
      </c>
      <c r="D5" s="1">
        <v>0.20599999999999999</v>
      </c>
      <c r="E5" s="1">
        <v>0.222</v>
      </c>
      <c r="F5" s="1">
        <v>0.26500000000000001</v>
      </c>
      <c r="G5" s="1">
        <v>0.188</v>
      </c>
      <c r="H5" s="1">
        <v>0.47</v>
      </c>
      <c r="I5" s="1">
        <v>0.219</v>
      </c>
    </row>
    <row r="6" spans="1:9" x14ac:dyDescent="0.3">
      <c r="A6" t="s">
        <v>31</v>
      </c>
      <c r="B6" s="1">
        <v>10</v>
      </c>
      <c r="C6" s="1">
        <v>0.24099999999999999</v>
      </c>
      <c r="D6" s="1">
        <v>0.183</v>
      </c>
      <c r="E6" s="1">
        <v>0.19900000000000001</v>
      </c>
      <c r="F6" s="1">
        <v>0.24199999999999999</v>
      </c>
      <c r="G6" s="1">
        <v>0.17100000000000001</v>
      </c>
      <c r="H6" s="1">
        <v>0.44500000000000001</v>
      </c>
      <c r="I6" s="1">
        <v>0.20100000000000001</v>
      </c>
    </row>
    <row r="7" spans="1:9" x14ac:dyDescent="0.3">
      <c r="A7" s="2" t="s">
        <v>31</v>
      </c>
      <c r="B7" s="3">
        <v>20</v>
      </c>
      <c r="C7" s="3">
        <v>0.22800000000000001</v>
      </c>
      <c r="D7" s="3">
        <v>0.183</v>
      </c>
      <c r="E7" s="3">
        <v>0.19800000000000001</v>
      </c>
      <c r="F7" s="3">
        <v>0.23</v>
      </c>
      <c r="G7" s="3">
        <v>0.161</v>
      </c>
      <c r="H7" s="3">
        <v>0.48499999999999999</v>
      </c>
      <c r="I7" s="3">
        <v>0.19500000000000001</v>
      </c>
    </row>
    <row r="8" spans="1:9" x14ac:dyDescent="0.3">
      <c r="A8" t="s">
        <v>53</v>
      </c>
      <c r="B8" s="1">
        <v>5</v>
      </c>
      <c r="C8" s="1">
        <v>0.24199999999999999</v>
      </c>
      <c r="D8" s="1">
        <v>0.20200000000000001</v>
      </c>
      <c r="E8" s="1">
        <v>0.19400000000000001</v>
      </c>
      <c r="F8" s="1">
        <v>0.26500000000000001</v>
      </c>
      <c r="G8" s="1">
        <v>0.13900000000000001</v>
      </c>
      <c r="H8" s="1">
        <v>0.48799999999999999</v>
      </c>
      <c r="I8" s="1">
        <v>0.17399999999999999</v>
      </c>
    </row>
    <row r="9" spans="1:9" x14ac:dyDescent="0.3">
      <c r="A9" t="s">
        <v>53</v>
      </c>
      <c r="B9" s="1">
        <v>10</v>
      </c>
      <c r="C9" s="1">
        <v>0.23599999999999999</v>
      </c>
      <c r="D9" s="1">
        <v>0.21</v>
      </c>
      <c r="E9" s="1">
        <v>0.19600000000000001</v>
      </c>
      <c r="F9" s="1">
        <v>0.254</v>
      </c>
      <c r="G9" s="1">
        <v>0.16700000000000001</v>
      </c>
      <c r="H9" s="1">
        <v>0.48399999999999999</v>
      </c>
      <c r="I9" s="1">
        <v>0.17699999999999999</v>
      </c>
    </row>
    <row r="10" spans="1:9" x14ac:dyDescent="0.3">
      <c r="A10" s="2" t="s">
        <v>53</v>
      </c>
      <c r="B10" s="3">
        <v>20</v>
      </c>
      <c r="C10" s="3">
        <v>0.23599999999999999</v>
      </c>
      <c r="D10" s="3">
        <v>0.223</v>
      </c>
      <c r="E10" s="3">
        <v>0.20599999999999999</v>
      </c>
      <c r="F10" s="3">
        <v>0.245</v>
      </c>
      <c r="G10" s="3">
        <v>0.151</v>
      </c>
      <c r="H10" s="3">
        <v>0.46200000000000002</v>
      </c>
      <c r="I10" s="3">
        <v>0.192</v>
      </c>
    </row>
    <row r="11" spans="1:9" x14ac:dyDescent="0.3">
      <c r="A11" t="s">
        <v>74</v>
      </c>
      <c r="B11" s="1">
        <v>5</v>
      </c>
      <c r="C11" s="1">
        <v>0.23400000000000001</v>
      </c>
      <c r="D11" s="1">
        <v>0.129</v>
      </c>
      <c r="E11" s="1">
        <v>0.14099999999999999</v>
      </c>
      <c r="F11" s="1">
        <v>0.25900000000000001</v>
      </c>
      <c r="G11" s="1">
        <v>0.14299999999999999</v>
      </c>
      <c r="H11" s="1">
        <v>0.441</v>
      </c>
      <c r="I11" s="1">
        <v>0.16800000000000001</v>
      </c>
    </row>
    <row r="12" spans="1:9" x14ac:dyDescent="0.3">
      <c r="A12" t="s">
        <v>74</v>
      </c>
      <c r="B12" s="1">
        <v>10</v>
      </c>
      <c r="C12" s="1">
        <v>0.23100000000000001</v>
      </c>
      <c r="D12" s="1">
        <v>0.14399999999999999</v>
      </c>
      <c r="E12" s="1">
        <v>0.13900000000000001</v>
      </c>
      <c r="F12" s="1">
        <v>0.255</v>
      </c>
      <c r="G12" s="1">
        <v>0.16300000000000001</v>
      </c>
      <c r="H12" s="1">
        <v>0.46500000000000002</v>
      </c>
      <c r="I12" s="1">
        <v>0.17199999999999999</v>
      </c>
    </row>
    <row r="13" spans="1:9" x14ac:dyDescent="0.3">
      <c r="A13" s="2" t="s">
        <v>74</v>
      </c>
      <c r="B13" s="3">
        <v>20</v>
      </c>
      <c r="C13" s="3">
        <v>0.22900000000000001</v>
      </c>
      <c r="D13" s="3">
        <v>0.17199999999999999</v>
      </c>
      <c r="E13" s="3">
        <v>0.16700000000000001</v>
      </c>
      <c r="F13" s="3">
        <v>0.25</v>
      </c>
      <c r="G13" s="3">
        <v>0.17</v>
      </c>
      <c r="H13" s="3">
        <v>0.47399999999999998</v>
      </c>
      <c r="I13" s="3">
        <v>0.182</v>
      </c>
    </row>
    <row r="14" spans="1:9" x14ac:dyDescent="0.3">
      <c r="A14" t="s">
        <v>96</v>
      </c>
      <c r="B14" s="1">
        <v>5</v>
      </c>
      <c r="C14" s="1">
        <v>0.26400000000000001</v>
      </c>
      <c r="D14" s="1">
        <v>9.9000000000000005E-2</v>
      </c>
      <c r="E14" s="1">
        <v>9.1999999999999998E-2</v>
      </c>
      <c r="F14" s="1">
        <v>7.1999999999999995E-2</v>
      </c>
      <c r="G14" s="1">
        <v>0.23499999999999999</v>
      </c>
      <c r="H14" s="1">
        <v>0.53400000000000003</v>
      </c>
      <c r="I14" s="1">
        <v>7.4999999999999997E-2</v>
      </c>
    </row>
    <row r="15" spans="1:9" x14ac:dyDescent="0.3">
      <c r="A15" t="s">
        <v>96</v>
      </c>
      <c r="B15" s="1">
        <v>10</v>
      </c>
      <c r="C15" s="1">
        <v>0.26200000000000001</v>
      </c>
      <c r="D15" s="1">
        <v>0.13500000000000001</v>
      </c>
      <c r="E15" s="1">
        <v>9.8000000000000004E-2</v>
      </c>
      <c r="F15" s="1">
        <v>0.16200000000000001</v>
      </c>
      <c r="G15" s="1">
        <v>0.22</v>
      </c>
      <c r="H15" s="1">
        <v>0.44800000000000001</v>
      </c>
      <c r="I15" s="1">
        <v>6.9000000000000006E-2</v>
      </c>
    </row>
    <row r="16" spans="1:9" x14ac:dyDescent="0.3">
      <c r="A16" s="2" t="s">
        <v>96</v>
      </c>
      <c r="B16" s="3">
        <v>20</v>
      </c>
      <c r="C16" s="3">
        <v>0.27400000000000002</v>
      </c>
      <c r="D16" s="3">
        <v>0.20499999999999999</v>
      </c>
      <c r="E16" s="3">
        <v>0.11700000000000001</v>
      </c>
      <c r="F16" s="3">
        <v>0.16700000000000001</v>
      </c>
      <c r="G16" s="3">
        <v>0.245</v>
      </c>
      <c r="H16" s="3">
        <v>0.50800000000000001</v>
      </c>
      <c r="I16" s="3">
        <v>6.2E-2</v>
      </c>
    </row>
    <row r="17" spans="1:9" x14ac:dyDescent="0.3">
      <c r="A17" t="s">
        <v>118</v>
      </c>
      <c r="B17" s="1">
        <v>5</v>
      </c>
      <c r="C17" s="1">
        <v>0.20699999999999999</v>
      </c>
      <c r="D17" s="1">
        <v>0.154</v>
      </c>
      <c r="E17" s="1">
        <v>0.13500000000000001</v>
      </c>
      <c r="F17" s="1">
        <v>0.19800000000000001</v>
      </c>
      <c r="G17" s="1">
        <v>0.17399999999999999</v>
      </c>
      <c r="H17" s="1">
        <v>0.42299999999999999</v>
      </c>
      <c r="I17" s="1">
        <v>0.14099999999999999</v>
      </c>
    </row>
    <row r="18" spans="1:9" x14ac:dyDescent="0.3">
      <c r="A18" t="s">
        <v>118</v>
      </c>
      <c r="B18" s="1">
        <v>10</v>
      </c>
      <c r="C18" s="1">
        <v>0.214</v>
      </c>
      <c r="D18" s="1">
        <v>0.16800000000000001</v>
      </c>
      <c r="E18" s="1">
        <v>0.14399999999999999</v>
      </c>
      <c r="F18" s="1">
        <v>0.19800000000000001</v>
      </c>
      <c r="G18" s="1">
        <v>0.186</v>
      </c>
      <c r="H18" s="1">
        <v>0.40400000000000003</v>
      </c>
      <c r="I18" s="1">
        <v>0.13500000000000001</v>
      </c>
    </row>
    <row r="19" spans="1:9" x14ac:dyDescent="0.3">
      <c r="A19" s="2" t="s">
        <v>118</v>
      </c>
      <c r="B19" s="3">
        <v>20</v>
      </c>
      <c r="C19" s="3">
        <v>0.22500000000000001</v>
      </c>
      <c r="D19" s="3">
        <v>0.2</v>
      </c>
      <c r="E19" s="3">
        <v>0.16900000000000001</v>
      </c>
      <c r="F19" s="3">
        <v>0.19</v>
      </c>
      <c r="G19" s="3">
        <v>0.19400000000000001</v>
      </c>
      <c r="H19" s="3">
        <v>0.44800000000000001</v>
      </c>
      <c r="I19" s="3">
        <v>0.14299999999999999</v>
      </c>
    </row>
    <row r="20" spans="1:9" x14ac:dyDescent="0.3">
      <c r="A20" t="s">
        <v>140</v>
      </c>
      <c r="B20" s="1">
        <v>5</v>
      </c>
      <c r="C20" s="1">
        <v>0.20899999999999999</v>
      </c>
      <c r="D20" s="1">
        <v>0.16400000000000001</v>
      </c>
      <c r="E20" s="1">
        <v>0.17</v>
      </c>
      <c r="F20" s="1">
        <v>0.192</v>
      </c>
      <c r="G20" s="1">
        <v>0.182</v>
      </c>
      <c r="H20" s="1">
        <v>0.44400000000000001</v>
      </c>
      <c r="I20" s="1">
        <v>0.13200000000000001</v>
      </c>
    </row>
    <row r="21" spans="1:9" x14ac:dyDescent="0.3">
      <c r="A21" t="s">
        <v>140</v>
      </c>
      <c r="B21" s="1">
        <v>10</v>
      </c>
      <c r="C21" s="1">
        <v>0.19900000000000001</v>
      </c>
      <c r="D21" s="1">
        <v>0.17</v>
      </c>
      <c r="E21" s="1">
        <v>0.157</v>
      </c>
      <c r="F21" s="1">
        <v>0.18099999999999999</v>
      </c>
      <c r="G21" s="1">
        <v>0.17299999999999999</v>
      </c>
      <c r="H21" s="1">
        <v>0.442</v>
      </c>
      <c r="I21" s="1">
        <v>0.13500000000000001</v>
      </c>
    </row>
    <row r="22" spans="1:9" x14ac:dyDescent="0.3">
      <c r="A22" s="2" t="s">
        <v>140</v>
      </c>
      <c r="B22" s="3">
        <v>20</v>
      </c>
      <c r="C22" s="3">
        <v>0.182</v>
      </c>
      <c r="D22" s="3">
        <v>0.16300000000000001</v>
      </c>
      <c r="E22" s="3">
        <v>0.13900000000000001</v>
      </c>
      <c r="F22" s="3">
        <v>0.16</v>
      </c>
      <c r="G22" s="3">
        <v>0.157</v>
      </c>
      <c r="H22" s="3">
        <v>0.39600000000000002</v>
      </c>
      <c r="I22" s="3">
        <v>0.108</v>
      </c>
    </row>
    <row r="23" spans="1:9" x14ac:dyDescent="0.3">
      <c r="A23" t="s">
        <v>184</v>
      </c>
      <c r="B23" s="1">
        <v>5</v>
      </c>
      <c r="C23" s="1">
        <v>0.22</v>
      </c>
      <c r="D23" s="1">
        <v>0.19800000000000001</v>
      </c>
      <c r="E23" s="1">
        <v>0.19600000000000001</v>
      </c>
      <c r="F23" s="1">
        <v>0.27</v>
      </c>
      <c r="G23" s="1">
        <v>0.18</v>
      </c>
      <c r="H23" s="1">
        <v>0.49399999999999999</v>
      </c>
      <c r="I23" s="1">
        <v>0.20599999999999999</v>
      </c>
    </row>
    <row r="24" spans="1:9" x14ac:dyDescent="0.3">
      <c r="A24" t="s">
        <v>184</v>
      </c>
      <c r="B24" s="1">
        <v>10</v>
      </c>
      <c r="C24" s="1">
        <v>0.218</v>
      </c>
      <c r="D24" s="1">
        <v>0.192</v>
      </c>
      <c r="E24" s="1">
        <v>0.19600000000000001</v>
      </c>
      <c r="F24" s="1">
        <v>0.26300000000000001</v>
      </c>
      <c r="G24" s="1">
        <v>0.14899999999999999</v>
      </c>
      <c r="H24" s="1">
        <v>0.47799999999999998</v>
      </c>
      <c r="I24" s="1">
        <v>0.219</v>
      </c>
    </row>
    <row r="25" spans="1:9" x14ac:dyDescent="0.3">
      <c r="A25" s="2" t="s">
        <v>184</v>
      </c>
      <c r="B25" s="3">
        <v>20</v>
      </c>
      <c r="C25" s="3">
        <v>0.219</v>
      </c>
      <c r="D25" s="3">
        <v>0.20599999999999999</v>
      </c>
      <c r="E25" s="3">
        <v>0.20399999999999999</v>
      </c>
      <c r="F25" s="3">
        <v>0.25700000000000001</v>
      </c>
      <c r="G25" s="3">
        <v>0.16</v>
      </c>
      <c r="H25" s="3">
        <v>0.65100000000000002</v>
      </c>
      <c r="I25" s="3">
        <v>0.23899999999999999</v>
      </c>
    </row>
    <row r="26" spans="1:9" x14ac:dyDescent="0.3">
      <c r="A26" t="s">
        <v>206</v>
      </c>
      <c r="B26" s="1">
        <v>5</v>
      </c>
      <c r="C26" s="1">
        <v>0.28299999999999997</v>
      </c>
      <c r="D26" s="1">
        <v>0.19800000000000001</v>
      </c>
      <c r="E26" s="1">
        <v>0.20899999999999999</v>
      </c>
      <c r="F26" s="1">
        <v>0.27400000000000002</v>
      </c>
      <c r="G26" s="1">
        <v>0.221</v>
      </c>
      <c r="H26" s="1">
        <v>0.55100000000000005</v>
      </c>
      <c r="I26" s="1">
        <v>0.214</v>
      </c>
    </row>
    <row r="27" spans="1:9" x14ac:dyDescent="0.3">
      <c r="A27" t="s">
        <v>206</v>
      </c>
      <c r="B27" s="1">
        <v>10</v>
      </c>
      <c r="C27" s="1">
        <v>0.27400000000000002</v>
      </c>
      <c r="D27" s="1">
        <v>0.19700000000000001</v>
      </c>
      <c r="E27" s="1">
        <v>0.191</v>
      </c>
      <c r="F27" s="1">
        <v>0.26700000000000002</v>
      </c>
      <c r="G27" s="1">
        <v>0.20799999999999999</v>
      </c>
      <c r="H27" s="1">
        <v>0.437</v>
      </c>
      <c r="I27" s="1">
        <v>0.191</v>
      </c>
    </row>
    <row r="28" spans="1:9" x14ac:dyDescent="0.3">
      <c r="A28" s="2" t="s">
        <v>206</v>
      </c>
      <c r="B28" s="3">
        <v>20</v>
      </c>
      <c r="C28" s="3">
        <v>0.27600000000000002</v>
      </c>
      <c r="D28" s="3">
        <v>0.19400000000000001</v>
      </c>
      <c r="E28" s="3">
        <v>0.19700000000000001</v>
      </c>
      <c r="F28" s="3">
        <v>0.251</v>
      </c>
      <c r="G28" s="3">
        <v>0.22700000000000001</v>
      </c>
      <c r="H28" s="3">
        <v>0.49399999999999999</v>
      </c>
      <c r="I28" s="3">
        <v>0.19</v>
      </c>
    </row>
    <row r="29" spans="1:9" x14ac:dyDescent="0.3">
      <c r="A29" t="s">
        <v>228</v>
      </c>
      <c r="B29" s="1">
        <v>5</v>
      </c>
      <c r="C29" s="1">
        <v>0.16200000000000001</v>
      </c>
      <c r="D29" s="1">
        <v>4.7E-2</v>
      </c>
      <c r="E29" s="1">
        <v>8.1000000000000003E-2</v>
      </c>
      <c r="F29" s="1">
        <v>0.16800000000000001</v>
      </c>
      <c r="G29" s="1">
        <v>0.03</v>
      </c>
      <c r="H29" s="1">
        <v>0.47099999999999997</v>
      </c>
      <c r="I29" s="1">
        <v>3.2000000000000001E-2</v>
      </c>
    </row>
    <row r="30" spans="1:9" x14ac:dyDescent="0.3">
      <c r="A30" t="s">
        <v>228</v>
      </c>
      <c r="B30" s="1">
        <v>10</v>
      </c>
      <c r="C30" s="1">
        <v>0.16700000000000001</v>
      </c>
      <c r="D30" s="1">
        <v>8.5999999999999993E-2</v>
      </c>
      <c r="E30" s="1">
        <v>0.113</v>
      </c>
      <c r="F30" s="1">
        <v>0.17100000000000001</v>
      </c>
      <c r="G30" s="1">
        <v>3.3000000000000002E-2</v>
      </c>
      <c r="H30" s="1">
        <v>0.54900000000000004</v>
      </c>
      <c r="I30" s="1">
        <v>3.7999999999999999E-2</v>
      </c>
    </row>
    <row r="31" spans="1:9" x14ac:dyDescent="0.3">
      <c r="A31" s="2" t="s">
        <v>228</v>
      </c>
      <c r="B31" s="3">
        <v>20</v>
      </c>
      <c r="C31" s="3">
        <v>0.17599999999999999</v>
      </c>
      <c r="D31" s="3">
        <v>0.158</v>
      </c>
      <c r="E31" s="3">
        <v>0.14899999999999999</v>
      </c>
      <c r="F31" s="3">
        <v>0.17799999999999999</v>
      </c>
      <c r="G31" s="3">
        <v>4.5999999999999999E-2</v>
      </c>
      <c r="H31" s="3">
        <v>0.58899999999999997</v>
      </c>
      <c r="I31" s="3">
        <v>8.3000000000000004E-2</v>
      </c>
    </row>
    <row r="32" spans="1:9" x14ac:dyDescent="0.3">
      <c r="A32" t="s">
        <v>250</v>
      </c>
      <c r="B32" s="1">
        <v>5</v>
      </c>
      <c r="C32" s="1">
        <v>0.34699999999999998</v>
      </c>
      <c r="D32" s="1">
        <v>0.17199999999999999</v>
      </c>
      <c r="E32" s="1">
        <v>0.14000000000000001</v>
      </c>
      <c r="F32" s="1">
        <v>0.29899999999999999</v>
      </c>
      <c r="G32" s="1">
        <v>0.27</v>
      </c>
      <c r="H32" s="1">
        <v>0.44600000000000001</v>
      </c>
      <c r="I32" s="1">
        <v>0.12</v>
      </c>
    </row>
    <row r="33" spans="1:9" x14ac:dyDescent="0.3">
      <c r="A33" t="s">
        <v>250</v>
      </c>
      <c r="B33" s="1">
        <v>10</v>
      </c>
      <c r="C33" s="1">
        <v>0.34899999999999998</v>
      </c>
      <c r="D33" s="1">
        <v>0.25700000000000001</v>
      </c>
      <c r="E33" s="1">
        <v>0.18</v>
      </c>
      <c r="F33" s="1">
        <v>0.29199999999999998</v>
      </c>
      <c r="G33" s="1">
        <v>0.26300000000000001</v>
      </c>
      <c r="H33" s="1">
        <v>0.499</v>
      </c>
      <c r="I33" s="1">
        <v>0.13300000000000001</v>
      </c>
    </row>
    <row r="34" spans="1:9" x14ac:dyDescent="0.3">
      <c r="A34" s="2" t="s">
        <v>250</v>
      </c>
      <c r="B34" s="3">
        <v>20</v>
      </c>
      <c r="C34" s="3">
        <v>0.34200000000000003</v>
      </c>
      <c r="D34" s="3">
        <v>0.33300000000000002</v>
      </c>
      <c r="E34" s="3">
        <v>0.25600000000000001</v>
      </c>
      <c r="F34" s="3">
        <v>0.32700000000000001</v>
      </c>
      <c r="G34" s="3">
        <v>0.25600000000000001</v>
      </c>
      <c r="H34" s="3">
        <v>0.48899999999999999</v>
      </c>
      <c r="I34" s="3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DF4E-F2C1-4AEE-BBC1-C46230FF4B02}">
  <dimension ref="A1:R34"/>
  <sheetViews>
    <sheetView workbookViewId="0">
      <selection activeCell="N4" sqref="N4"/>
    </sheetView>
  </sheetViews>
  <sheetFormatPr defaultRowHeight="14.4" x14ac:dyDescent="0.3"/>
  <cols>
    <col min="1" max="1" width="20.88671875" bestFit="1" customWidth="1"/>
    <col min="2" max="2" width="11.33203125" bestFit="1" customWidth="1"/>
    <col min="3" max="5" width="6" bestFit="1" customWidth="1"/>
    <col min="6" max="6" width="7.33203125" bestFit="1" customWidth="1"/>
    <col min="7" max="7" width="11.5546875" bestFit="1" customWidth="1"/>
    <col min="8" max="8" width="6" bestFit="1" customWidth="1"/>
    <col min="9" max="9" width="11.6640625" bestFit="1" customWidth="1"/>
    <col min="11" max="11" width="22" bestFit="1" customWidth="1"/>
    <col min="12" max="15" width="9.5546875" bestFit="1" customWidth="1"/>
    <col min="16" max="16" width="11.5546875" bestFit="1" customWidth="1"/>
    <col min="17" max="17" width="5.5546875" bestFit="1" customWidth="1"/>
    <col min="18" max="18" width="11.77734375" bestFit="1" customWidth="1"/>
  </cols>
  <sheetData>
    <row r="1" spans="1: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8" x14ac:dyDescent="0.3">
      <c r="A2" t="s">
        <v>9</v>
      </c>
      <c r="B2" s="1">
        <v>5</v>
      </c>
      <c r="C2" s="1">
        <v>0.19800000000000001</v>
      </c>
      <c r="D2" s="1">
        <v>9.0999999999999998E-2</v>
      </c>
      <c r="E2" s="1">
        <v>6.9000000000000006E-2</v>
      </c>
      <c r="F2" s="1">
        <v>0.20399999999999999</v>
      </c>
      <c r="G2" s="1">
        <v>0.115</v>
      </c>
      <c r="H2" s="1">
        <v>0.434</v>
      </c>
      <c r="I2" s="1">
        <v>0.11899999999999999</v>
      </c>
      <c r="K2" t="s">
        <v>272</v>
      </c>
    </row>
    <row r="3" spans="1:18" x14ac:dyDescent="0.3">
      <c r="A3" t="s">
        <v>9</v>
      </c>
      <c r="B3" s="1">
        <v>10</v>
      </c>
      <c r="C3" s="1">
        <v>0.187</v>
      </c>
      <c r="D3" s="1">
        <v>0.09</v>
      </c>
      <c r="E3" s="1">
        <v>7.1999999999999995E-2</v>
      </c>
      <c r="F3" s="1">
        <v>0.191</v>
      </c>
      <c r="G3" s="1">
        <v>0.111</v>
      </c>
      <c r="H3" s="1">
        <v>0.42599999999999999</v>
      </c>
      <c r="I3" s="1">
        <v>0.122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</row>
    <row r="4" spans="1:18" x14ac:dyDescent="0.3">
      <c r="A4" s="2" t="s">
        <v>9</v>
      </c>
      <c r="B4" s="3">
        <v>20</v>
      </c>
      <c r="C4" s="3">
        <v>0.17</v>
      </c>
      <c r="D4" s="3">
        <v>9.0999999999999998E-2</v>
      </c>
      <c r="E4" s="3">
        <v>7.6999999999999999E-2</v>
      </c>
      <c r="F4" s="3">
        <v>0.17399999999999999</v>
      </c>
      <c r="G4" s="3">
        <v>9.6000000000000002E-2</v>
      </c>
      <c r="H4" s="3">
        <v>0.41899999999999998</v>
      </c>
      <c r="I4" s="3">
        <v>0.11600000000000001</v>
      </c>
      <c r="K4" s="5">
        <v>0.05</v>
      </c>
      <c r="L4" s="8">
        <f t="shared" ref="L4:R4" si="0">AVERAGE(C2,C5,C8,C11,C14,C17,C20,C23,C26,C29,C32)</f>
        <v>0.23336363636363638</v>
      </c>
      <c r="M4" s="8">
        <f t="shared" si="0"/>
        <v>0.14163636363636364</v>
      </c>
      <c r="N4" s="8">
        <f t="shared" si="0"/>
        <v>0.14518181818181819</v>
      </c>
      <c r="O4" s="8">
        <f t="shared" si="0"/>
        <v>0.22072727272727272</v>
      </c>
      <c r="P4" s="8">
        <f t="shared" si="0"/>
        <v>0.16836363636363635</v>
      </c>
      <c r="Q4" s="8">
        <f t="shared" si="0"/>
        <v>0.4812727272727273</v>
      </c>
      <c r="R4" s="9">
        <f t="shared" si="0"/>
        <v>0.1390909090909091</v>
      </c>
    </row>
    <row r="5" spans="1:18" x14ac:dyDescent="0.3">
      <c r="A5" t="s">
        <v>31</v>
      </c>
      <c r="B5" s="1">
        <v>5</v>
      </c>
      <c r="C5" s="1">
        <v>0.252</v>
      </c>
      <c r="D5" s="1">
        <v>0.20100000000000001</v>
      </c>
      <c r="E5" s="1">
        <v>0.21199999999999999</v>
      </c>
      <c r="F5" s="1">
        <v>0.252</v>
      </c>
      <c r="G5" s="1">
        <v>0.19700000000000001</v>
      </c>
      <c r="H5" s="1">
        <v>0.48099999999999998</v>
      </c>
      <c r="I5" s="1">
        <v>0.21099999999999999</v>
      </c>
      <c r="K5" s="6">
        <v>0.1</v>
      </c>
      <c r="L5" s="8">
        <f t="shared" ref="L5:L6" si="1">AVERAGE(C3,C6,C9,C12,C15,C18,C21,C24,C27,C30,C33)</f>
        <v>0.22363636363636363</v>
      </c>
      <c r="M5" s="8">
        <f t="shared" ref="M5:M6" si="2">AVERAGE(D3,D6,D9,D12,D15,D18,D21,D24,D27,D30,D33)</f>
        <v>0.14599999999999999</v>
      </c>
      <c r="N5" s="8">
        <f t="shared" ref="N5:N6" si="3">AVERAGE(E3,E6,E9,E12,E15,E18,E21,E24,E27,E30,E33)</f>
        <v>0.14736363636363636</v>
      </c>
      <c r="O5" s="8">
        <f t="shared" ref="O5:O6" si="4">AVERAGE(F3,F6,F9,F12,F15,F18,F21,F24,F27,F30,F33)</f>
        <v>0.20881818181818179</v>
      </c>
      <c r="P5" s="8">
        <f t="shared" ref="P5:P6" si="5">AVERAGE(G3,G6,G9,G12,G15,G18,G21,G24,G27,G30,G33)</f>
        <v>0.16445454545454546</v>
      </c>
      <c r="Q5" s="8">
        <f t="shared" ref="Q5:Q6" si="6">AVERAGE(H3,H6,H9,H12,H15,H18,H21,H24,H27,H30,H33)</f>
        <v>0.44245454545454538</v>
      </c>
      <c r="R5" s="9">
        <f t="shared" ref="R5:R6" si="7">AVERAGE(I3,I6,I9,I12,I15,I18,I21,I24,I27,I30,I33)</f>
        <v>0.13045454545454546</v>
      </c>
    </row>
    <row r="6" spans="1:18" x14ac:dyDescent="0.3">
      <c r="A6" t="s">
        <v>31</v>
      </c>
      <c r="B6" s="1">
        <v>10</v>
      </c>
      <c r="C6" s="1">
        <v>0.22600000000000001</v>
      </c>
      <c r="D6" s="1">
        <v>0.17599999999999999</v>
      </c>
      <c r="E6" s="1">
        <v>0.192</v>
      </c>
      <c r="F6" s="1">
        <v>0.22800000000000001</v>
      </c>
      <c r="G6" s="1">
        <v>0.17100000000000001</v>
      </c>
      <c r="H6" s="1">
        <v>0.47599999999999998</v>
      </c>
      <c r="I6" s="1">
        <v>0.184</v>
      </c>
      <c r="K6" s="5">
        <v>0.2</v>
      </c>
      <c r="L6" s="8">
        <f t="shared" si="1"/>
        <v>0.21054545454545456</v>
      </c>
      <c r="M6" s="8">
        <f t="shared" si="2"/>
        <v>0.15790909090909092</v>
      </c>
      <c r="N6" s="8">
        <f t="shared" si="3"/>
        <v>0.14754545454545456</v>
      </c>
      <c r="O6" s="8">
        <f t="shared" si="4"/>
        <v>0.19609090909090909</v>
      </c>
      <c r="P6" s="8">
        <f t="shared" si="5"/>
        <v>0.16236363636363638</v>
      </c>
      <c r="Q6" s="8">
        <f t="shared" si="6"/>
        <v>0.4671818181818182</v>
      </c>
      <c r="R6" s="9">
        <f t="shared" si="7"/>
        <v>0.13154545454545455</v>
      </c>
    </row>
    <row r="7" spans="1:18" x14ac:dyDescent="0.3">
      <c r="A7" s="2" t="s">
        <v>31</v>
      </c>
      <c r="B7" s="3">
        <v>20</v>
      </c>
      <c r="C7" s="3">
        <v>0.20300000000000001</v>
      </c>
      <c r="D7" s="3">
        <v>0.16500000000000001</v>
      </c>
      <c r="E7" s="3">
        <v>0.18</v>
      </c>
      <c r="F7" s="3">
        <v>0.20399999999999999</v>
      </c>
      <c r="G7" s="3">
        <v>0.17199999999999999</v>
      </c>
      <c r="H7" s="3">
        <v>0.45</v>
      </c>
      <c r="I7" s="3">
        <v>0.17499999999999999</v>
      </c>
    </row>
    <row r="8" spans="1:18" x14ac:dyDescent="0.3">
      <c r="A8" t="s">
        <v>53</v>
      </c>
      <c r="B8" s="1">
        <v>5</v>
      </c>
      <c r="C8" s="1">
        <v>0.23699999999999999</v>
      </c>
      <c r="D8" s="1">
        <v>0.19</v>
      </c>
      <c r="E8" s="1">
        <v>0.189</v>
      </c>
      <c r="F8" s="1">
        <v>0.26300000000000001</v>
      </c>
      <c r="G8" s="1">
        <v>0.16200000000000001</v>
      </c>
      <c r="H8" s="1">
        <v>0.51200000000000001</v>
      </c>
      <c r="I8" s="1">
        <v>0.17299999999999999</v>
      </c>
    </row>
    <row r="9" spans="1:18" x14ac:dyDescent="0.3">
      <c r="A9" t="s">
        <v>53</v>
      </c>
      <c r="B9" s="1">
        <v>10</v>
      </c>
      <c r="C9" s="1">
        <v>0.22600000000000001</v>
      </c>
      <c r="D9" s="1">
        <v>0.19400000000000001</v>
      </c>
      <c r="E9" s="1">
        <v>0.185</v>
      </c>
      <c r="F9" s="1">
        <v>0.249</v>
      </c>
      <c r="G9" s="1">
        <v>0.13500000000000001</v>
      </c>
      <c r="H9" s="1">
        <v>0.46400000000000002</v>
      </c>
      <c r="I9" s="1">
        <v>0.158</v>
      </c>
    </row>
    <row r="10" spans="1:18" x14ac:dyDescent="0.3">
      <c r="A10" s="2" t="s">
        <v>53</v>
      </c>
      <c r="B10" s="3">
        <v>20</v>
      </c>
      <c r="C10" s="3">
        <v>0.21299999999999999</v>
      </c>
      <c r="D10" s="3">
        <v>0.189</v>
      </c>
      <c r="E10" s="3">
        <v>0.17899999999999999</v>
      </c>
      <c r="F10" s="3">
        <v>0.23</v>
      </c>
      <c r="G10" s="3">
        <v>0.153</v>
      </c>
      <c r="H10" s="3">
        <v>0.46</v>
      </c>
      <c r="I10" s="3">
        <v>0.16300000000000001</v>
      </c>
      <c r="N10" s="15">
        <f>(M4-R4)/M4</f>
        <v>1.7971758664955068E-2</v>
      </c>
    </row>
    <row r="11" spans="1:18" x14ac:dyDescent="0.3">
      <c r="A11" t="s">
        <v>74</v>
      </c>
      <c r="B11" s="1">
        <v>5</v>
      </c>
      <c r="C11" s="1">
        <v>0.23</v>
      </c>
      <c r="D11" s="1">
        <v>0.11700000000000001</v>
      </c>
      <c r="E11" s="1">
        <v>0.13800000000000001</v>
      </c>
      <c r="F11" s="1">
        <v>0.25700000000000001</v>
      </c>
      <c r="G11" s="1">
        <v>0.151</v>
      </c>
      <c r="H11" s="1">
        <v>0.42099999999999999</v>
      </c>
      <c r="I11" s="1">
        <v>0.16900000000000001</v>
      </c>
      <c r="N11" s="15">
        <f>(M5-R5)/M5</f>
        <v>0.10647571606475706</v>
      </c>
    </row>
    <row r="12" spans="1:18" x14ac:dyDescent="0.3">
      <c r="A12" t="s">
        <v>74</v>
      </c>
      <c r="B12" s="1">
        <v>10</v>
      </c>
      <c r="C12" s="1">
        <v>0.22</v>
      </c>
      <c r="D12" s="1">
        <v>0.121</v>
      </c>
      <c r="E12" s="1">
        <v>0.13200000000000001</v>
      </c>
      <c r="F12" s="1">
        <v>0.245</v>
      </c>
      <c r="G12" s="1">
        <v>0.14599999999999999</v>
      </c>
      <c r="H12" s="1">
        <v>0.41899999999999998</v>
      </c>
      <c r="I12" s="1">
        <v>0.157</v>
      </c>
      <c r="N12" s="15">
        <f>(N6-R6)/N6</f>
        <v>0.10844115834873699</v>
      </c>
    </row>
    <row r="13" spans="1:18" x14ac:dyDescent="0.3">
      <c r="A13" s="2" t="s">
        <v>74</v>
      </c>
      <c r="B13" s="3">
        <v>20</v>
      </c>
      <c r="C13" s="3">
        <v>0.20599999999999999</v>
      </c>
      <c r="D13" s="3">
        <v>0.14599999999999999</v>
      </c>
      <c r="E13" s="3">
        <v>0.13400000000000001</v>
      </c>
      <c r="F13" s="3">
        <v>0.22900000000000001</v>
      </c>
      <c r="G13" s="3">
        <v>0.13900000000000001</v>
      </c>
      <c r="H13" s="3">
        <v>0.40899999999999997</v>
      </c>
      <c r="I13" s="3">
        <v>0.16500000000000001</v>
      </c>
      <c r="K13" s="11"/>
      <c r="L13" s="10"/>
      <c r="M13" s="10"/>
      <c r="N13" s="10"/>
    </row>
    <row r="14" spans="1:18" x14ac:dyDescent="0.3">
      <c r="A14" t="s">
        <v>96</v>
      </c>
      <c r="B14" s="1">
        <v>5</v>
      </c>
      <c r="C14" s="1">
        <v>0.25700000000000001</v>
      </c>
      <c r="D14" s="1">
        <v>8.8999999999999996E-2</v>
      </c>
      <c r="E14" s="1">
        <v>8.8999999999999996E-2</v>
      </c>
      <c r="F14" s="1">
        <v>7.0000000000000007E-2</v>
      </c>
      <c r="G14" s="1">
        <v>0.23100000000000001</v>
      </c>
      <c r="H14" s="1">
        <v>0.46899999999999997</v>
      </c>
      <c r="I14" s="1">
        <v>7.0999999999999994E-2</v>
      </c>
      <c r="L14" s="7"/>
      <c r="M14" s="7"/>
      <c r="N14" s="7"/>
    </row>
    <row r="15" spans="1:18" x14ac:dyDescent="0.3">
      <c r="A15" t="s">
        <v>96</v>
      </c>
      <c r="B15" s="1">
        <v>10</v>
      </c>
      <c r="C15" s="1">
        <v>0.25</v>
      </c>
      <c r="D15" s="1">
        <v>0.10199999999999999</v>
      </c>
      <c r="E15" s="1">
        <v>0.104</v>
      </c>
      <c r="F15" s="1">
        <v>5.7000000000000002E-2</v>
      </c>
      <c r="G15" s="1">
        <v>0.23499999999999999</v>
      </c>
      <c r="H15" s="1">
        <v>0.46300000000000002</v>
      </c>
      <c r="I15" s="1">
        <v>6.0999999999999999E-2</v>
      </c>
      <c r="L15" s="7"/>
      <c r="M15" s="7"/>
      <c r="N15" s="7"/>
    </row>
    <row r="16" spans="1:18" x14ac:dyDescent="0.3">
      <c r="A16" s="2" t="s">
        <v>96</v>
      </c>
      <c r="B16" s="3">
        <v>20</v>
      </c>
      <c r="C16" s="3">
        <v>0.246</v>
      </c>
      <c r="D16" s="3">
        <v>0.11899999999999999</v>
      </c>
      <c r="E16" s="3">
        <v>0.113</v>
      </c>
      <c r="F16" s="3">
        <v>0.104</v>
      </c>
      <c r="G16" s="3">
        <v>0.22900000000000001</v>
      </c>
      <c r="H16" s="3">
        <v>0.438</v>
      </c>
      <c r="I16" s="3">
        <v>4.7E-2</v>
      </c>
      <c r="L16" s="7"/>
      <c r="M16" s="7"/>
      <c r="N16" s="7"/>
    </row>
    <row r="17" spans="1:14" x14ac:dyDescent="0.3">
      <c r="A17" t="s">
        <v>118</v>
      </c>
      <c r="B17" s="1">
        <v>5</v>
      </c>
      <c r="C17" s="1">
        <v>0.20100000000000001</v>
      </c>
      <c r="D17" s="1">
        <v>0.13600000000000001</v>
      </c>
      <c r="E17" s="1">
        <v>0.13600000000000001</v>
      </c>
      <c r="F17" s="1">
        <v>0.19700000000000001</v>
      </c>
      <c r="G17" s="1">
        <v>0.17399999999999999</v>
      </c>
      <c r="H17" s="1">
        <v>0.42699999999999999</v>
      </c>
      <c r="I17" s="1">
        <v>0.123</v>
      </c>
      <c r="L17" s="7"/>
      <c r="M17" s="7"/>
      <c r="N17" s="7"/>
    </row>
    <row r="18" spans="1:14" x14ac:dyDescent="0.3">
      <c r="A18" t="s">
        <v>118</v>
      </c>
      <c r="B18" s="1">
        <v>10</v>
      </c>
      <c r="C18" s="1">
        <v>0.20300000000000001</v>
      </c>
      <c r="D18" s="1">
        <v>0.14799999999999999</v>
      </c>
      <c r="E18" s="1">
        <v>0.13900000000000001</v>
      </c>
      <c r="F18" s="1">
        <v>0.19500000000000001</v>
      </c>
      <c r="G18" s="1">
        <v>0.17100000000000001</v>
      </c>
      <c r="H18" s="1">
        <v>0.41</v>
      </c>
      <c r="I18" s="1">
        <v>0.126</v>
      </c>
      <c r="L18" s="7"/>
      <c r="M18" s="7"/>
      <c r="N18" s="7"/>
    </row>
    <row r="19" spans="1:14" x14ac:dyDescent="0.3">
      <c r="A19" s="2" t="s">
        <v>118</v>
      </c>
      <c r="B19" s="3">
        <v>20</v>
      </c>
      <c r="C19" s="3">
        <v>0.20300000000000001</v>
      </c>
      <c r="D19" s="3">
        <v>0.17199999999999999</v>
      </c>
      <c r="E19" s="3">
        <v>0.151</v>
      </c>
      <c r="F19" s="3">
        <v>0.184</v>
      </c>
      <c r="G19" s="3">
        <v>0.186</v>
      </c>
      <c r="H19" s="3">
        <v>0.433</v>
      </c>
      <c r="I19" s="3">
        <v>0.13200000000000001</v>
      </c>
      <c r="L19" s="7"/>
      <c r="M19" s="7"/>
      <c r="N19" s="7"/>
    </row>
    <row r="20" spans="1:14" x14ac:dyDescent="0.3">
      <c r="A20" t="s">
        <v>140</v>
      </c>
      <c r="B20" s="1">
        <v>5</v>
      </c>
      <c r="C20" s="1">
        <v>0.20599999999999999</v>
      </c>
      <c r="D20" s="1">
        <v>0.151</v>
      </c>
      <c r="E20" s="1">
        <v>0.16700000000000001</v>
      </c>
      <c r="F20" s="1">
        <v>0.193</v>
      </c>
      <c r="G20" s="1">
        <v>0.17399999999999999</v>
      </c>
      <c r="H20" s="1">
        <v>0.432</v>
      </c>
      <c r="I20" s="1">
        <v>0.151</v>
      </c>
      <c r="L20" s="7"/>
      <c r="M20" s="7"/>
      <c r="N20" s="7"/>
    </row>
    <row r="21" spans="1:14" x14ac:dyDescent="0.3">
      <c r="A21" t="s">
        <v>140</v>
      </c>
      <c r="B21" s="1">
        <v>10</v>
      </c>
      <c r="C21" s="1">
        <v>0.193</v>
      </c>
      <c r="D21" s="1">
        <v>0.14399999999999999</v>
      </c>
      <c r="E21" s="1">
        <v>0.152</v>
      </c>
      <c r="F21" s="1">
        <v>0.17599999999999999</v>
      </c>
      <c r="G21" s="1">
        <v>0.161</v>
      </c>
      <c r="H21" s="1">
        <v>0.40799999999999997</v>
      </c>
      <c r="I21" s="1">
        <v>0.122</v>
      </c>
    </row>
    <row r="22" spans="1:14" x14ac:dyDescent="0.3">
      <c r="A22" s="2" t="s">
        <v>140</v>
      </c>
      <c r="B22" s="3">
        <v>20</v>
      </c>
      <c r="C22" s="3">
        <v>0.16600000000000001</v>
      </c>
      <c r="D22" s="3">
        <v>0.13900000000000001</v>
      </c>
      <c r="E22" s="3">
        <v>0.127</v>
      </c>
      <c r="F22" s="3">
        <v>0.14799999999999999</v>
      </c>
      <c r="G22" s="3">
        <v>0.14099999999999999</v>
      </c>
      <c r="H22" s="3">
        <v>0.41599999999999998</v>
      </c>
      <c r="I22" s="3">
        <v>0.11700000000000001</v>
      </c>
    </row>
    <row r="23" spans="1:14" x14ac:dyDescent="0.3">
      <c r="A23" t="s">
        <v>184</v>
      </c>
      <c r="B23" s="1">
        <v>5</v>
      </c>
      <c r="C23" s="1">
        <v>0.21299999999999999</v>
      </c>
      <c r="D23" s="1">
        <v>0.18099999999999999</v>
      </c>
      <c r="E23" s="1">
        <v>0.189</v>
      </c>
      <c r="F23" s="1">
        <v>0.26400000000000001</v>
      </c>
      <c r="G23" s="1">
        <v>0.14000000000000001</v>
      </c>
      <c r="H23" s="1">
        <v>0.53500000000000003</v>
      </c>
      <c r="I23" s="1">
        <v>0.18099999999999999</v>
      </c>
    </row>
    <row r="24" spans="1:14" x14ac:dyDescent="0.3">
      <c r="A24" t="s">
        <v>184</v>
      </c>
      <c r="B24" s="1">
        <v>10</v>
      </c>
      <c r="C24" s="1">
        <v>0.20599999999999999</v>
      </c>
      <c r="D24" s="1">
        <v>0.17899999999999999</v>
      </c>
      <c r="E24" s="1">
        <v>0.191</v>
      </c>
      <c r="F24" s="1">
        <v>0.26100000000000001</v>
      </c>
      <c r="G24" s="1">
        <v>0.154</v>
      </c>
      <c r="H24" s="1">
        <v>0.45200000000000001</v>
      </c>
      <c r="I24" s="1">
        <v>0.191</v>
      </c>
    </row>
    <row r="25" spans="1:14" x14ac:dyDescent="0.3">
      <c r="A25" s="2" t="s">
        <v>184</v>
      </c>
      <c r="B25" s="3">
        <v>20</v>
      </c>
      <c r="C25" s="3">
        <v>0.19500000000000001</v>
      </c>
      <c r="D25" s="3">
        <v>0.17699999999999999</v>
      </c>
      <c r="E25" s="3">
        <v>0.185</v>
      </c>
      <c r="F25" s="3">
        <v>0.24199999999999999</v>
      </c>
      <c r="G25" s="3">
        <v>0.14799999999999999</v>
      </c>
      <c r="H25" s="3">
        <v>0.53700000000000003</v>
      </c>
      <c r="I25" s="3">
        <v>0.20200000000000001</v>
      </c>
    </row>
    <row r="26" spans="1:14" x14ac:dyDescent="0.3">
      <c r="A26" t="s">
        <v>206</v>
      </c>
      <c r="B26" s="1">
        <v>5</v>
      </c>
      <c r="C26" s="1">
        <v>0.27600000000000002</v>
      </c>
      <c r="D26" s="1">
        <v>0.19</v>
      </c>
      <c r="E26" s="1">
        <v>0.191</v>
      </c>
      <c r="F26" s="1">
        <v>0.26700000000000002</v>
      </c>
      <c r="G26" s="1">
        <v>0.22600000000000001</v>
      </c>
      <c r="H26" s="1">
        <v>0.49299999999999999</v>
      </c>
      <c r="I26" s="1">
        <v>0.192</v>
      </c>
    </row>
    <row r="27" spans="1:14" x14ac:dyDescent="0.3">
      <c r="A27" t="s">
        <v>206</v>
      </c>
      <c r="B27" s="1">
        <v>10</v>
      </c>
      <c r="C27" s="1">
        <v>0.26</v>
      </c>
      <c r="D27" s="1">
        <v>0.18</v>
      </c>
      <c r="E27" s="1">
        <v>0.18</v>
      </c>
      <c r="F27" s="1">
        <v>0.249</v>
      </c>
      <c r="G27" s="1">
        <v>0.21299999999999999</v>
      </c>
      <c r="H27" s="1">
        <v>0.48299999999999998</v>
      </c>
      <c r="I27" s="1">
        <v>0.17699999999999999</v>
      </c>
    </row>
    <row r="28" spans="1:14" x14ac:dyDescent="0.3">
      <c r="A28" s="2" t="s">
        <v>206</v>
      </c>
      <c r="B28" s="3">
        <v>20</v>
      </c>
      <c r="C28" s="3">
        <v>0.249</v>
      </c>
      <c r="D28" s="3">
        <v>0.16900000000000001</v>
      </c>
      <c r="E28" s="3">
        <v>0.17299999999999999</v>
      </c>
      <c r="F28" s="3">
        <v>0.23300000000000001</v>
      </c>
      <c r="G28" s="3">
        <v>0.223</v>
      </c>
      <c r="H28" s="3">
        <v>0.505</v>
      </c>
      <c r="I28" s="3">
        <v>0.17399999999999999</v>
      </c>
    </row>
    <row r="29" spans="1:14" x14ac:dyDescent="0.3">
      <c r="A29" t="s">
        <v>228</v>
      </c>
      <c r="B29" s="1">
        <v>5</v>
      </c>
      <c r="C29" s="1">
        <v>0.158</v>
      </c>
      <c r="D29" s="1">
        <v>6.2E-2</v>
      </c>
      <c r="E29" s="1">
        <v>8.1000000000000003E-2</v>
      </c>
      <c r="F29" s="1">
        <v>0.16600000000000001</v>
      </c>
      <c r="G29" s="1">
        <v>2.4E-2</v>
      </c>
      <c r="H29" s="1">
        <v>0.58599999999999997</v>
      </c>
      <c r="I29" s="1">
        <v>2.8000000000000001E-2</v>
      </c>
    </row>
    <row r="30" spans="1:14" x14ac:dyDescent="0.3">
      <c r="A30" t="s">
        <v>228</v>
      </c>
      <c r="B30" s="1">
        <v>10</v>
      </c>
      <c r="C30" s="1">
        <v>0.157</v>
      </c>
      <c r="D30" s="1">
        <v>7.0999999999999994E-2</v>
      </c>
      <c r="E30" s="1">
        <v>0.10100000000000001</v>
      </c>
      <c r="F30" s="1">
        <v>0.16200000000000001</v>
      </c>
      <c r="G30" s="1">
        <v>3.6999999999999998E-2</v>
      </c>
      <c r="H30" s="1">
        <v>0.438</v>
      </c>
      <c r="I30" s="1">
        <v>2.9000000000000001E-2</v>
      </c>
    </row>
    <row r="31" spans="1:14" x14ac:dyDescent="0.3">
      <c r="A31" s="2" t="s">
        <v>228</v>
      </c>
      <c r="B31" s="3">
        <v>20</v>
      </c>
      <c r="C31" s="3">
        <v>0.156</v>
      </c>
      <c r="D31" s="3">
        <v>0.128</v>
      </c>
      <c r="E31" s="3">
        <v>0.122</v>
      </c>
      <c r="F31" s="3">
        <v>0.159</v>
      </c>
      <c r="G31" s="3">
        <v>4.9000000000000002E-2</v>
      </c>
      <c r="H31" s="3">
        <v>0.60599999999999998</v>
      </c>
      <c r="I31" s="3">
        <v>4.2000000000000003E-2</v>
      </c>
    </row>
    <row r="32" spans="1:14" x14ac:dyDescent="0.3">
      <c r="A32" t="s">
        <v>250</v>
      </c>
      <c r="B32" s="1">
        <v>5</v>
      </c>
      <c r="C32" s="1">
        <v>0.33900000000000002</v>
      </c>
      <c r="D32" s="1">
        <v>0.15</v>
      </c>
      <c r="E32" s="1">
        <v>0.13600000000000001</v>
      </c>
      <c r="F32" s="1">
        <v>0.29499999999999998</v>
      </c>
      <c r="G32" s="1">
        <v>0.25800000000000001</v>
      </c>
      <c r="H32" s="1">
        <v>0.504</v>
      </c>
      <c r="I32" s="1">
        <v>0.112</v>
      </c>
    </row>
    <row r="33" spans="1:9" x14ac:dyDescent="0.3">
      <c r="A33" t="s">
        <v>250</v>
      </c>
      <c r="B33" s="1">
        <v>10</v>
      </c>
      <c r="C33" s="1">
        <v>0.33200000000000002</v>
      </c>
      <c r="D33" s="1">
        <v>0.20100000000000001</v>
      </c>
      <c r="E33" s="1">
        <v>0.17299999999999999</v>
      </c>
      <c r="F33" s="1">
        <v>0.28399999999999997</v>
      </c>
      <c r="G33" s="1">
        <v>0.27500000000000002</v>
      </c>
      <c r="H33" s="1">
        <v>0.42799999999999999</v>
      </c>
      <c r="I33" s="1">
        <v>0.108</v>
      </c>
    </row>
    <row r="34" spans="1:9" x14ac:dyDescent="0.3">
      <c r="A34" s="2" t="s">
        <v>250</v>
      </c>
      <c r="B34" s="3">
        <v>20</v>
      </c>
      <c r="C34" s="3">
        <v>0.309</v>
      </c>
      <c r="D34" s="3">
        <v>0.24199999999999999</v>
      </c>
      <c r="E34" s="3">
        <v>0.182</v>
      </c>
      <c r="F34" s="3">
        <v>0.25</v>
      </c>
      <c r="G34" s="3">
        <v>0.25</v>
      </c>
      <c r="H34" s="3">
        <v>0.46600000000000003</v>
      </c>
      <c r="I34" s="3">
        <v>0.114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A808-29F7-4F5D-9B09-868011E493D3}">
  <dimension ref="A1:S34"/>
  <sheetViews>
    <sheetView tabSelected="1" workbookViewId="0">
      <selection activeCell="L14" sqref="L14"/>
    </sheetView>
  </sheetViews>
  <sheetFormatPr defaultRowHeight="14.4" x14ac:dyDescent="0.3"/>
  <cols>
    <col min="1" max="1" width="20.88671875" bestFit="1" customWidth="1"/>
    <col min="2" max="2" width="11.33203125" bestFit="1" customWidth="1"/>
    <col min="6" max="6" width="7.33203125" bestFit="1" customWidth="1"/>
    <col min="7" max="7" width="11.5546875" bestFit="1" customWidth="1"/>
    <col min="8" max="8" width="6.6640625" bestFit="1" customWidth="1"/>
    <col min="9" max="9" width="11.6640625" bestFit="1" customWidth="1"/>
    <col min="12" max="12" width="22" bestFit="1" customWidth="1"/>
    <col min="17" max="17" width="11.5546875" bestFit="1" customWidth="1"/>
    <col min="19" max="19" width="11.66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9" x14ac:dyDescent="0.3">
      <c r="A2" s="12" t="s">
        <v>9</v>
      </c>
      <c r="B2" s="1">
        <v>5</v>
      </c>
      <c r="C2" s="1">
        <f>Baseline!C2-Filtrado!C2</f>
        <v>5.9999999999999776E-3</v>
      </c>
      <c r="D2" s="1">
        <f>Baseline!D2-Filtrado!D2</f>
        <v>9.000000000000008E-3</v>
      </c>
      <c r="E2" s="1">
        <f>Baseline!E2-Filtrado!E2</f>
        <v>1.0000000000000009E-3</v>
      </c>
      <c r="F2" s="1">
        <f>Baseline!F2-Filtrado!F2</f>
        <v>3.0000000000000027E-3</v>
      </c>
      <c r="G2" s="1">
        <f>Baseline!G2-Filtrado!G2</f>
        <v>-9.000000000000008E-3</v>
      </c>
      <c r="H2" s="1">
        <f>Baseline!H2-Filtrado!H2</f>
        <v>-6.0000000000000053E-3</v>
      </c>
      <c r="I2" s="1">
        <f>Baseline!I2-Filtrado!I2</f>
        <v>8.0000000000000071E-3</v>
      </c>
    </row>
    <row r="3" spans="1:19" x14ac:dyDescent="0.3">
      <c r="A3" s="13"/>
      <c r="B3" s="1">
        <v>10</v>
      </c>
      <c r="C3" s="1">
        <f>Baseline!C3-Filtrado!C3</f>
        <v>1.2000000000000011E-2</v>
      </c>
      <c r="D3" s="1">
        <f>Baseline!D3-Filtrado!D3</f>
        <v>1.3999999999999999E-2</v>
      </c>
      <c r="E3" s="1">
        <f>Baseline!E3-Filtrado!E3</f>
        <v>2.0000000000000018E-3</v>
      </c>
      <c r="F3" s="1">
        <f>Baseline!F3-Filtrado!F3</f>
        <v>1.2000000000000011E-2</v>
      </c>
      <c r="G3" s="1">
        <f>Baseline!G3-Filtrado!G3</f>
        <v>-1.1999999999999997E-2</v>
      </c>
      <c r="H3" s="1">
        <f>Baseline!H3-Filtrado!H3</f>
        <v>3.0000000000000027E-3</v>
      </c>
      <c r="I3" s="1">
        <f>Baseline!I3-Filtrado!I3</f>
        <v>1.0000000000000009E-3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  <c r="Q3" s="4" t="s">
        <v>6</v>
      </c>
      <c r="R3" s="4" t="s">
        <v>7</v>
      </c>
      <c r="S3" s="4" t="s">
        <v>8</v>
      </c>
    </row>
    <row r="4" spans="1:19" x14ac:dyDescent="0.3">
      <c r="A4" s="14"/>
      <c r="B4" s="3">
        <v>20</v>
      </c>
      <c r="C4" s="3">
        <f>Baseline!C4-Filtrado!C4</f>
        <v>2.1999999999999992E-2</v>
      </c>
      <c r="D4" s="3">
        <f>Baseline!D4-Filtrado!D4</f>
        <v>2.1000000000000005E-2</v>
      </c>
      <c r="E4" s="3">
        <f>Baseline!E4-Filtrado!E4</f>
        <v>8.9999999999999941E-3</v>
      </c>
      <c r="F4" s="3">
        <f>Baseline!F4-Filtrado!F4</f>
        <v>2.1000000000000019E-2</v>
      </c>
      <c r="G4" s="3">
        <f>Baseline!G4-Filtrado!G4</f>
        <v>-8.0000000000000071E-3</v>
      </c>
      <c r="H4" s="3">
        <f>Baseline!H4-Filtrado!H4</f>
        <v>2.0000000000000018E-3</v>
      </c>
      <c r="I4" s="3">
        <f>Baseline!I4-Filtrado!I4</f>
        <v>0</v>
      </c>
      <c r="L4" s="5">
        <v>0.05</v>
      </c>
      <c r="M4" s="8">
        <f>AVERAGE(C2,C5,C8,C11,C14,C17,C20,C23,C26,C29,C32)</f>
        <v>6.181818181818172E-3</v>
      </c>
      <c r="N4" s="8">
        <f>AVERAGE(D2,D5,D8,D11,D14,D17,D20,D23,D26,D29,D32)</f>
        <v>1.0090909090909093E-2</v>
      </c>
      <c r="O4" s="8">
        <f>AVERAGE(E2,E5,E8,E11,E14,E17,E20,E23,E26,E29,E32)</f>
        <v>4.8181818181818178E-3</v>
      </c>
      <c r="P4" s="8">
        <f>AVERAGE(F2,F5,F8,F11,F14,F17,F20,F23,F26,F29,F32)</f>
        <v>3.7272727272727292E-3</v>
      </c>
      <c r="Q4" s="8">
        <f>AVERAGE(G2,G5,G8,G11,G14,G17,G20,G23,G26,G29,G32)</f>
        <v>1.4545454545454501E-3</v>
      </c>
      <c r="R4" s="8">
        <f>AVERAGE(H2,H5,H8,H11,H14,H17,H20,H23,H26,H29,H32)</f>
        <v>-9.4545454545454481E-3</v>
      </c>
      <c r="S4" s="8">
        <f>AVERAGE(I2,I5,I8,I11,I14,I17,I20,I23,I26,I29,I32)</f>
        <v>7.0909090909090913E-3</v>
      </c>
    </row>
    <row r="5" spans="1:19" x14ac:dyDescent="0.3">
      <c r="A5" s="12" t="s">
        <v>31</v>
      </c>
      <c r="B5" s="1">
        <v>5</v>
      </c>
      <c r="C5" s="1">
        <f>Baseline!C5-Filtrado!C5</f>
        <v>1.100000000000001E-2</v>
      </c>
      <c r="D5" s="1">
        <f>Baseline!D5-Filtrado!D5</f>
        <v>4.9999999999999767E-3</v>
      </c>
      <c r="E5" s="1">
        <f>Baseline!E5-Filtrado!E5</f>
        <v>1.0000000000000009E-2</v>
      </c>
      <c r="F5" s="1">
        <f>Baseline!F5-Filtrado!F5</f>
        <v>1.3000000000000012E-2</v>
      </c>
      <c r="G5" s="1">
        <f>Baseline!G5-Filtrado!G5</f>
        <v>-9.000000000000008E-3</v>
      </c>
      <c r="H5" s="1">
        <f>Baseline!H5-Filtrado!H5</f>
        <v>-1.100000000000001E-2</v>
      </c>
      <c r="I5" s="1">
        <f>Baseline!I5-Filtrado!I5</f>
        <v>8.0000000000000071E-3</v>
      </c>
      <c r="L5" s="6">
        <v>0.1</v>
      </c>
      <c r="M5" s="8">
        <f t="shared" ref="M5:M6" si="0">AVERAGE(C3,C6,C9,C12,C15,C18,C21,C24,C27,C30,C33)</f>
        <v>1.1818181818181816E-2</v>
      </c>
      <c r="N5" s="8">
        <f t="shared" ref="N5:N6" si="1">AVERAGE(D3,D6,D9,D12,D15,D18,D21,D24,D27,D30,D33)</f>
        <v>2.1818181818181823E-2</v>
      </c>
      <c r="O5" s="8">
        <f t="shared" ref="O5:O6" si="2">AVERAGE(E3,E6,E9,E12,E15,E18,E21,E24,E27,E30,E33)</f>
        <v>6.0000000000000027E-3</v>
      </c>
      <c r="P5" s="8">
        <f t="shared" ref="P5:P6" si="3">AVERAGE(F3,F6,F9,F12,F15,F18,F21,F24,F27,F30,F33)</f>
        <v>1.7363636363636369E-2</v>
      </c>
      <c r="Q5" s="8">
        <f t="shared" ref="Q5:Q6" si="4">AVERAGE(G3,G6,G9,G12,G15,G18,G21,G24,G27,G30,G33)</f>
        <v>2.0909090909090895E-3</v>
      </c>
      <c r="R5" s="8">
        <f t="shared" ref="R5:R6" si="5">AVERAGE(H3,H6,H9,H12,H15,H18,H21,H24,H27,H30,H33)</f>
        <v>1.9363636363636375E-2</v>
      </c>
      <c r="S5" s="8">
        <f t="shared" ref="S5:S6" si="6">AVERAGE(I3,I6,I9,I12,I15,I18,I21,I24,I27,I30,I33)</f>
        <v>1.4363636363636367E-2</v>
      </c>
    </row>
    <row r="6" spans="1:19" x14ac:dyDescent="0.3">
      <c r="A6" s="13"/>
      <c r="B6" s="1">
        <v>10</v>
      </c>
      <c r="C6" s="1">
        <f>Baseline!C6-Filtrado!C6</f>
        <v>1.4999999999999986E-2</v>
      </c>
      <c r="D6" s="1">
        <f>Baseline!D6-Filtrado!D6</f>
        <v>7.0000000000000062E-3</v>
      </c>
      <c r="E6" s="1">
        <f>Baseline!E6-Filtrado!E6</f>
        <v>7.0000000000000062E-3</v>
      </c>
      <c r="F6" s="1">
        <f>Baseline!F6-Filtrado!F6</f>
        <v>1.3999999999999985E-2</v>
      </c>
      <c r="G6" s="1">
        <f>Baseline!G6-Filtrado!G6</f>
        <v>0</v>
      </c>
      <c r="H6" s="1">
        <f>Baseline!H6-Filtrado!H6</f>
        <v>-3.0999999999999972E-2</v>
      </c>
      <c r="I6" s="1">
        <f>Baseline!I6-Filtrado!I6</f>
        <v>1.7000000000000015E-2</v>
      </c>
      <c r="L6" s="5">
        <v>0.2</v>
      </c>
      <c r="M6" s="8">
        <f t="shared" si="0"/>
        <v>2.3909090909090911E-2</v>
      </c>
      <c r="N6" s="8">
        <f t="shared" si="1"/>
        <v>3.7454545454545463E-2</v>
      </c>
      <c r="O6" s="8">
        <f t="shared" si="2"/>
        <v>2.4090909090909093E-2</v>
      </c>
      <c r="P6" s="8">
        <f t="shared" si="3"/>
        <v>2.6636363636363639E-2</v>
      </c>
      <c r="Q6" s="8">
        <f t="shared" si="4"/>
        <v>6.2727272727272762E-3</v>
      </c>
      <c r="R6" s="8">
        <f t="shared" si="5"/>
        <v>2.527272727272727E-2</v>
      </c>
      <c r="S6" s="8">
        <f t="shared" si="6"/>
        <v>2.3909090909090904E-2</v>
      </c>
    </row>
    <row r="7" spans="1:19" x14ac:dyDescent="0.3">
      <c r="A7" s="14"/>
      <c r="B7" s="3">
        <v>20</v>
      </c>
      <c r="C7" s="3">
        <f>Baseline!C7-Filtrado!C7</f>
        <v>2.4999999999999994E-2</v>
      </c>
      <c r="D7" s="3">
        <f>Baseline!D7-Filtrado!D7</f>
        <v>1.7999999999999988E-2</v>
      </c>
      <c r="E7" s="3">
        <f>Baseline!E7-Filtrado!E7</f>
        <v>1.8000000000000016E-2</v>
      </c>
      <c r="F7" s="3">
        <f>Baseline!F7-Filtrado!F7</f>
        <v>2.6000000000000023E-2</v>
      </c>
      <c r="G7" s="3">
        <f>Baseline!G7-Filtrado!G7</f>
        <v>-1.0999999999999982E-2</v>
      </c>
      <c r="H7" s="3">
        <f>Baseline!H7-Filtrado!H7</f>
        <v>3.4999999999999976E-2</v>
      </c>
      <c r="I7" s="3">
        <f>Baseline!I7-Filtrado!I7</f>
        <v>2.0000000000000018E-2</v>
      </c>
    </row>
    <row r="8" spans="1:19" x14ac:dyDescent="0.3">
      <c r="A8" s="12" t="s">
        <v>53</v>
      </c>
      <c r="B8" s="1">
        <v>5</v>
      </c>
      <c r="C8" s="1">
        <f>Baseline!C8-Filtrado!C8</f>
        <v>5.0000000000000044E-3</v>
      </c>
      <c r="D8" s="1">
        <f>Baseline!D8-Filtrado!D8</f>
        <v>1.2000000000000011E-2</v>
      </c>
      <c r="E8" s="1">
        <f>Baseline!E8-Filtrado!E8</f>
        <v>5.0000000000000044E-3</v>
      </c>
      <c r="F8" s="1">
        <f>Baseline!F8-Filtrado!F8</f>
        <v>2.0000000000000018E-3</v>
      </c>
      <c r="G8" s="1">
        <f>Baseline!G8-Filtrado!G8</f>
        <v>-2.2999999999999993E-2</v>
      </c>
      <c r="H8" s="1">
        <f>Baseline!H8-Filtrado!H8</f>
        <v>-2.4000000000000021E-2</v>
      </c>
      <c r="I8" s="1">
        <f>Baseline!I8-Filtrado!I8</f>
        <v>1.0000000000000009E-3</v>
      </c>
    </row>
    <row r="9" spans="1:19" x14ac:dyDescent="0.3">
      <c r="A9" s="13"/>
      <c r="B9" s="1">
        <v>10</v>
      </c>
      <c r="C9" s="1">
        <f>Baseline!C9-Filtrado!C9</f>
        <v>9.9999999999999811E-3</v>
      </c>
      <c r="D9" s="1">
        <f>Baseline!D9-Filtrado!D9</f>
        <v>1.5999999999999986E-2</v>
      </c>
      <c r="E9" s="1">
        <f>Baseline!E9-Filtrado!E9</f>
        <v>1.100000000000001E-2</v>
      </c>
      <c r="F9" s="1">
        <f>Baseline!F9-Filtrado!F9</f>
        <v>5.0000000000000044E-3</v>
      </c>
      <c r="G9" s="1">
        <f>Baseline!G9-Filtrado!G9</f>
        <v>3.2000000000000001E-2</v>
      </c>
      <c r="H9" s="1">
        <f>Baseline!H9-Filtrado!H9</f>
        <v>1.9999999999999962E-2</v>
      </c>
      <c r="I9" s="1">
        <f>Baseline!I9-Filtrado!I9</f>
        <v>1.8999999999999989E-2</v>
      </c>
    </row>
    <row r="10" spans="1:19" x14ac:dyDescent="0.3">
      <c r="A10" s="14"/>
      <c r="B10" s="3">
        <v>20</v>
      </c>
      <c r="C10" s="3">
        <f>Baseline!C10-Filtrado!C10</f>
        <v>2.2999999999999993E-2</v>
      </c>
      <c r="D10" s="3">
        <f>Baseline!D10-Filtrado!D10</f>
        <v>3.4000000000000002E-2</v>
      </c>
      <c r="E10" s="3">
        <f>Baseline!E10-Filtrado!E10</f>
        <v>2.6999999999999996E-2</v>
      </c>
      <c r="F10" s="3">
        <f>Baseline!F10-Filtrado!F10</f>
        <v>1.4999999999999986E-2</v>
      </c>
      <c r="G10" s="3">
        <f>Baseline!G10-Filtrado!G10</f>
        <v>-2.0000000000000018E-3</v>
      </c>
      <c r="H10" s="3">
        <f>Baseline!H10-Filtrado!H10</f>
        <v>2.0000000000000018E-3</v>
      </c>
      <c r="I10" s="3">
        <f>Baseline!I10-Filtrado!I10</f>
        <v>2.8999999999999998E-2</v>
      </c>
    </row>
    <row r="11" spans="1:19" x14ac:dyDescent="0.3">
      <c r="A11" s="12" t="s">
        <v>74</v>
      </c>
      <c r="B11" s="1">
        <v>5</v>
      </c>
      <c r="C11" s="1">
        <f>Baseline!C11-Filtrado!C11</f>
        <v>4.0000000000000036E-3</v>
      </c>
      <c r="D11" s="1">
        <f>Baseline!D11-Filtrado!D11</f>
        <v>1.1999999999999997E-2</v>
      </c>
      <c r="E11" s="1">
        <f>Baseline!E11-Filtrado!E11</f>
        <v>2.9999999999999749E-3</v>
      </c>
      <c r="F11" s="1">
        <f>Baseline!F11-Filtrado!F11</f>
        <v>2.0000000000000018E-3</v>
      </c>
      <c r="G11" s="1">
        <f>Baseline!G11-Filtrado!G11</f>
        <v>-8.0000000000000071E-3</v>
      </c>
      <c r="H11" s="1">
        <f>Baseline!H11-Filtrado!H11</f>
        <v>2.0000000000000018E-2</v>
      </c>
      <c r="I11" s="1">
        <f>Baseline!I11-Filtrado!I11</f>
        <v>-1.0000000000000009E-3</v>
      </c>
    </row>
    <row r="12" spans="1:19" x14ac:dyDescent="0.3">
      <c r="A12" s="13"/>
      <c r="B12" s="1">
        <v>10</v>
      </c>
      <c r="C12" s="1">
        <f>Baseline!C12-Filtrado!C12</f>
        <v>1.100000000000001E-2</v>
      </c>
      <c r="D12" s="1">
        <f>Baseline!D12-Filtrado!D12</f>
        <v>2.2999999999999993E-2</v>
      </c>
      <c r="E12" s="1">
        <f>Baseline!E12-Filtrado!E12</f>
        <v>7.0000000000000062E-3</v>
      </c>
      <c r="F12" s="1">
        <f>Baseline!F12-Filtrado!F12</f>
        <v>1.0000000000000009E-2</v>
      </c>
      <c r="G12" s="1">
        <f>Baseline!G12-Filtrado!G12</f>
        <v>1.7000000000000015E-2</v>
      </c>
      <c r="H12" s="1">
        <f>Baseline!H12-Filtrado!H12</f>
        <v>4.6000000000000041E-2</v>
      </c>
      <c r="I12" s="1">
        <f>Baseline!I12-Filtrado!I12</f>
        <v>1.4999999999999986E-2</v>
      </c>
    </row>
    <row r="13" spans="1:19" x14ac:dyDescent="0.3">
      <c r="A13" s="14"/>
      <c r="B13" s="3">
        <v>20</v>
      </c>
      <c r="C13" s="3">
        <f>Baseline!C13-Filtrado!C13</f>
        <v>2.300000000000002E-2</v>
      </c>
      <c r="D13" s="3">
        <f>Baseline!D13-Filtrado!D13</f>
        <v>2.5999999999999995E-2</v>
      </c>
      <c r="E13" s="3">
        <f>Baseline!E13-Filtrado!E13</f>
        <v>3.3000000000000002E-2</v>
      </c>
      <c r="F13" s="3">
        <f>Baseline!F13-Filtrado!F13</f>
        <v>2.0999999999999991E-2</v>
      </c>
      <c r="G13" s="3">
        <f>Baseline!G13-Filtrado!G13</f>
        <v>3.1E-2</v>
      </c>
      <c r="H13" s="3">
        <f>Baseline!H13-Filtrado!H13</f>
        <v>6.5000000000000002E-2</v>
      </c>
      <c r="I13" s="3">
        <f>Baseline!I13-Filtrado!I13</f>
        <v>1.6999999999999987E-2</v>
      </c>
    </row>
    <row r="14" spans="1:19" x14ac:dyDescent="0.3">
      <c r="A14" s="12" t="s">
        <v>96</v>
      </c>
      <c r="B14" s="1">
        <v>5</v>
      </c>
      <c r="C14" s="1">
        <f>Baseline!C14-Filtrado!C14</f>
        <v>7.0000000000000062E-3</v>
      </c>
      <c r="D14" s="1">
        <f>Baseline!D14-Filtrado!D14</f>
        <v>1.0000000000000009E-2</v>
      </c>
      <c r="E14" s="1">
        <f>Baseline!E14-Filtrado!E14</f>
        <v>3.0000000000000027E-3</v>
      </c>
      <c r="F14" s="1">
        <f>Baseline!F14-Filtrado!F14</f>
        <v>1.9999999999999879E-3</v>
      </c>
      <c r="G14" s="1">
        <f>Baseline!G14-Filtrado!G14</f>
        <v>3.9999999999999758E-3</v>
      </c>
      <c r="H14" s="1">
        <f>Baseline!H14-Filtrado!H14</f>
        <v>6.5000000000000058E-2</v>
      </c>
      <c r="I14" s="1">
        <f>Baseline!I14-Filtrado!I14</f>
        <v>4.0000000000000036E-3</v>
      </c>
    </row>
    <row r="15" spans="1:19" x14ac:dyDescent="0.3">
      <c r="A15" s="13"/>
      <c r="B15" s="1">
        <v>10</v>
      </c>
      <c r="C15" s="1">
        <f>Baseline!C15-Filtrado!C15</f>
        <v>1.2000000000000011E-2</v>
      </c>
      <c r="D15" s="1">
        <f>Baseline!D15-Filtrado!D15</f>
        <v>3.3000000000000015E-2</v>
      </c>
      <c r="E15" s="1">
        <f>Baseline!E15-Filtrado!E15</f>
        <v>-5.9999999999999915E-3</v>
      </c>
      <c r="F15" s="1">
        <f>Baseline!F15-Filtrado!F15</f>
        <v>0.10500000000000001</v>
      </c>
      <c r="G15" s="1">
        <f>Baseline!G15-Filtrado!G15</f>
        <v>-1.4999999999999986E-2</v>
      </c>
      <c r="H15" s="1">
        <f>Baseline!H15-Filtrado!H15</f>
        <v>-1.5000000000000013E-2</v>
      </c>
      <c r="I15" s="1">
        <f>Baseline!I15-Filtrado!I15</f>
        <v>8.0000000000000071E-3</v>
      </c>
    </row>
    <row r="16" spans="1:19" x14ac:dyDescent="0.3">
      <c r="A16" s="14"/>
      <c r="B16" s="3">
        <v>20</v>
      </c>
      <c r="C16" s="3">
        <f>Baseline!C16-Filtrado!C16</f>
        <v>2.8000000000000025E-2</v>
      </c>
      <c r="D16" s="3">
        <f>Baseline!D16-Filtrado!D16</f>
        <v>8.5999999999999993E-2</v>
      </c>
      <c r="E16" s="3">
        <f>Baseline!E16-Filtrado!E16</f>
        <v>4.0000000000000036E-3</v>
      </c>
      <c r="F16" s="3">
        <f>Baseline!F16-Filtrado!F16</f>
        <v>6.3000000000000014E-2</v>
      </c>
      <c r="G16" s="3">
        <f>Baseline!G16-Filtrado!G16</f>
        <v>1.5999999999999986E-2</v>
      </c>
      <c r="H16" s="3">
        <f>Baseline!H16-Filtrado!H16</f>
        <v>7.0000000000000007E-2</v>
      </c>
      <c r="I16" s="3">
        <f>Baseline!I16-Filtrado!I16</f>
        <v>1.4999999999999999E-2</v>
      </c>
    </row>
    <row r="17" spans="1:12" x14ac:dyDescent="0.3">
      <c r="A17" s="12" t="s">
        <v>118</v>
      </c>
      <c r="B17" s="1">
        <v>5</v>
      </c>
      <c r="C17" s="1">
        <f>Baseline!C17-Filtrado!C17</f>
        <v>5.9999999999999776E-3</v>
      </c>
      <c r="D17" s="1">
        <f>Baseline!D17-Filtrado!D17</f>
        <v>1.7999999999999988E-2</v>
      </c>
      <c r="E17" s="1">
        <f>Baseline!E17-Filtrado!E17</f>
        <v>-1.0000000000000009E-3</v>
      </c>
      <c r="F17" s="1">
        <f>Baseline!F17-Filtrado!F17</f>
        <v>1.0000000000000009E-3</v>
      </c>
      <c r="G17" s="1">
        <f>Baseline!G17-Filtrado!G17</f>
        <v>0</v>
      </c>
      <c r="H17" s="1">
        <f>Baseline!H17-Filtrado!H17</f>
        <v>-4.0000000000000036E-3</v>
      </c>
      <c r="I17" s="1">
        <f>Baseline!I17-Filtrado!I17</f>
        <v>1.7999999999999988E-2</v>
      </c>
    </row>
    <row r="18" spans="1:12" x14ac:dyDescent="0.3">
      <c r="A18" s="13"/>
      <c r="B18" s="1">
        <v>10</v>
      </c>
      <c r="C18" s="1">
        <f>Baseline!C18-Filtrado!C18</f>
        <v>1.0999999999999982E-2</v>
      </c>
      <c r="D18" s="1">
        <f>Baseline!D18-Filtrado!D18</f>
        <v>2.0000000000000018E-2</v>
      </c>
      <c r="E18" s="1">
        <f>Baseline!E18-Filtrado!E18</f>
        <v>4.9999999999999767E-3</v>
      </c>
      <c r="F18" s="1">
        <f>Baseline!F18-Filtrado!F18</f>
        <v>3.0000000000000027E-3</v>
      </c>
      <c r="G18" s="1">
        <f>Baseline!G18-Filtrado!G18</f>
        <v>1.4999999999999986E-2</v>
      </c>
      <c r="H18" s="1">
        <f>Baseline!H18-Filtrado!H18</f>
        <v>-5.9999999999999498E-3</v>
      </c>
      <c r="I18" s="1">
        <f>Baseline!I18-Filtrado!I18</f>
        <v>9.000000000000008E-3</v>
      </c>
    </row>
    <row r="19" spans="1:12" x14ac:dyDescent="0.3">
      <c r="A19" s="14"/>
      <c r="B19" s="3">
        <v>20</v>
      </c>
      <c r="C19" s="3">
        <f>Baseline!C19-Filtrado!C19</f>
        <v>2.1999999999999992E-2</v>
      </c>
      <c r="D19" s="3">
        <f>Baseline!D19-Filtrado!D19</f>
        <v>2.8000000000000025E-2</v>
      </c>
      <c r="E19" s="3">
        <f>Baseline!E19-Filtrado!E19</f>
        <v>1.8000000000000016E-2</v>
      </c>
      <c r="F19" s="3">
        <f>Baseline!F19-Filtrado!F19</f>
        <v>6.0000000000000053E-3</v>
      </c>
      <c r="G19" s="3">
        <f>Baseline!G19-Filtrado!G19</f>
        <v>8.0000000000000071E-3</v>
      </c>
      <c r="H19" s="3">
        <f>Baseline!H19-Filtrado!H19</f>
        <v>1.5000000000000013E-2</v>
      </c>
      <c r="I19" s="3">
        <f>Baseline!I19-Filtrado!I19</f>
        <v>1.0999999999999982E-2</v>
      </c>
    </row>
    <row r="20" spans="1:12" x14ac:dyDescent="0.3">
      <c r="A20" s="12" t="s">
        <v>140</v>
      </c>
      <c r="B20" s="1">
        <v>5</v>
      </c>
      <c r="C20" s="1">
        <f>Baseline!C20-Filtrado!C20</f>
        <v>3.0000000000000027E-3</v>
      </c>
      <c r="D20" s="1">
        <f>Baseline!D20-Filtrado!D20</f>
        <v>1.3000000000000012E-2</v>
      </c>
      <c r="E20" s="1">
        <f>Baseline!E20-Filtrado!E20</f>
        <v>3.0000000000000027E-3</v>
      </c>
      <c r="F20" s="1">
        <f>Baseline!F20-Filtrado!F20</f>
        <v>-1.0000000000000009E-3</v>
      </c>
      <c r="G20" s="1">
        <f>Baseline!G20-Filtrado!G20</f>
        <v>8.0000000000000071E-3</v>
      </c>
      <c r="H20" s="1">
        <f>Baseline!H20-Filtrado!H20</f>
        <v>1.2000000000000011E-2</v>
      </c>
      <c r="I20" s="1">
        <f>Baseline!I20-Filtrado!I20</f>
        <v>-1.8999999999999989E-2</v>
      </c>
    </row>
    <row r="21" spans="1:12" x14ac:dyDescent="0.3">
      <c r="A21" s="13"/>
      <c r="B21" s="1">
        <v>10</v>
      </c>
      <c r="C21" s="1">
        <f>Baseline!C21-Filtrado!C21</f>
        <v>6.0000000000000053E-3</v>
      </c>
      <c r="D21" s="1">
        <f>Baseline!D21-Filtrado!D21</f>
        <v>2.6000000000000023E-2</v>
      </c>
      <c r="E21" s="1">
        <f>Baseline!E21-Filtrado!E21</f>
        <v>5.0000000000000044E-3</v>
      </c>
      <c r="F21" s="1">
        <f>Baseline!F21-Filtrado!F21</f>
        <v>5.0000000000000044E-3</v>
      </c>
      <c r="G21" s="1">
        <f>Baseline!G21-Filtrado!G21</f>
        <v>1.1999999999999983E-2</v>
      </c>
      <c r="H21" s="1">
        <f>Baseline!H21-Filtrado!H21</f>
        <v>3.400000000000003E-2</v>
      </c>
      <c r="I21" s="1">
        <f>Baseline!I21-Filtrado!I21</f>
        <v>1.3000000000000012E-2</v>
      </c>
    </row>
    <row r="22" spans="1:12" x14ac:dyDescent="0.3">
      <c r="A22" s="14"/>
      <c r="B22" s="3">
        <v>20</v>
      </c>
      <c r="C22" s="3">
        <f>Baseline!C22-Filtrado!C22</f>
        <v>1.5999999999999986E-2</v>
      </c>
      <c r="D22" s="3">
        <f>Baseline!D22-Filtrado!D22</f>
        <v>2.3999999999999994E-2</v>
      </c>
      <c r="E22" s="3">
        <f>Baseline!E22-Filtrado!E22</f>
        <v>1.2000000000000011E-2</v>
      </c>
      <c r="F22" s="3">
        <f>Baseline!F22-Filtrado!F22</f>
        <v>1.2000000000000011E-2</v>
      </c>
      <c r="G22" s="3">
        <f>Baseline!G22-Filtrado!G22</f>
        <v>1.6000000000000014E-2</v>
      </c>
      <c r="H22" s="3">
        <f>Baseline!H22-Filtrado!H22</f>
        <v>-1.9999999999999962E-2</v>
      </c>
      <c r="I22" s="3">
        <f>Baseline!I22-Filtrado!I22</f>
        <v>-9.000000000000008E-3</v>
      </c>
    </row>
    <row r="23" spans="1:12" x14ac:dyDescent="0.3">
      <c r="A23" s="12" t="s">
        <v>184</v>
      </c>
      <c r="B23" s="1">
        <v>5</v>
      </c>
      <c r="C23" s="1">
        <f>Baseline!C23-Filtrado!C23</f>
        <v>7.0000000000000062E-3</v>
      </c>
      <c r="D23" s="1">
        <f>Baseline!D23-Filtrado!D23</f>
        <v>1.7000000000000015E-2</v>
      </c>
      <c r="E23" s="1">
        <f>Baseline!E23-Filtrado!E23</f>
        <v>7.0000000000000062E-3</v>
      </c>
      <c r="F23" s="1">
        <f>Baseline!F23-Filtrado!F23</f>
        <v>6.0000000000000053E-3</v>
      </c>
      <c r="G23" s="1">
        <f>Baseline!G23-Filtrado!G23</f>
        <v>3.999999999999998E-2</v>
      </c>
      <c r="H23" s="1">
        <f>Baseline!H23-Filtrado!H23</f>
        <v>-4.1000000000000036E-2</v>
      </c>
      <c r="I23" s="1">
        <f>Baseline!I23-Filtrado!I23</f>
        <v>2.4999999999999994E-2</v>
      </c>
      <c r="L23" s="15">
        <f>15/34</f>
        <v>0.44117647058823528</v>
      </c>
    </row>
    <row r="24" spans="1:12" x14ac:dyDescent="0.3">
      <c r="A24" s="13"/>
      <c r="B24" s="1">
        <v>10</v>
      </c>
      <c r="C24" s="1">
        <f>Baseline!C24-Filtrado!C24</f>
        <v>1.2000000000000011E-2</v>
      </c>
      <c r="D24" s="1">
        <f>Baseline!D24-Filtrado!D24</f>
        <v>1.3000000000000012E-2</v>
      </c>
      <c r="E24" s="1">
        <f>Baseline!E24-Filtrado!E24</f>
        <v>5.0000000000000044E-3</v>
      </c>
      <c r="F24" s="1">
        <f>Baseline!F24-Filtrado!F24</f>
        <v>2.0000000000000018E-3</v>
      </c>
      <c r="G24" s="1">
        <f>Baseline!G24-Filtrado!G24</f>
        <v>-5.0000000000000044E-3</v>
      </c>
      <c r="H24" s="1">
        <f>Baseline!H24-Filtrado!H24</f>
        <v>2.5999999999999968E-2</v>
      </c>
      <c r="I24" s="1">
        <f>Baseline!I24-Filtrado!I24</f>
        <v>2.7999999999999997E-2</v>
      </c>
      <c r="L24" s="15">
        <f>14/34</f>
        <v>0.41176470588235292</v>
      </c>
    </row>
    <row r="25" spans="1:12" x14ac:dyDescent="0.3">
      <c r="A25" s="14"/>
      <c r="B25" s="3">
        <v>20</v>
      </c>
      <c r="C25" s="3">
        <f>Baseline!C25-Filtrado!C25</f>
        <v>2.3999999999999994E-2</v>
      </c>
      <c r="D25" s="3">
        <f>Baseline!D25-Filtrado!D25</f>
        <v>2.8999999999999998E-2</v>
      </c>
      <c r="E25" s="3">
        <f>Baseline!E25-Filtrado!E25</f>
        <v>1.8999999999999989E-2</v>
      </c>
      <c r="F25" s="3">
        <f>Baseline!F25-Filtrado!F25</f>
        <v>1.5000000000000013E-2</v>
      </c>
      <c r="G25" s="3">
        <f>Baseline!G25-Filtrado!G25</f>
        <v>1.2000000000000011E-2</v>
      </c>
      <c r="H25" s="3">
        <f>Baseline!H25-Filtrado!H25</f>
        <v>0.11399999999999999</v>
      </c>
      <c r="I25" s="3">
        <f>Baseline!I25-Filtrado!I25</f>
        <v>3.6999999999999977E-2</v>
      </c>
    </row>
    <row r="26" spans="1:12" x14ac:dyDescent="0.3">
      <c r="A26" s="12" t="s">
        <v>206</v>
      </c>
      <c r="B26" s="1">
        <v>5</v>
      </c>
      <c r="C26" s="1">
        <f>Baseline!C26-Filtrado!C26</f>
        <v>6.9999999999999507E-3</v>
      </c>
      <c r="D26" s="1">
        <f>Baseline!D26-Filtrado!D26</f>
        <v>8.0000000000000071E-3</v>
      </c>
      <c r="E26" s="1">
        <f>Baseline!E26-Filtrado!E26</f>
        <v>1.7999999999999988E-2</v>
      </c>
      <c r="F26" s="1">
        <f>Baseline!F26-Filtrado!F26</f>
        <v>7.0000000000000062E-3</v>
      </c>
      <c r="G26" s="1">
        <f>Baseline!G26-Filtrado!G26</f>
        <v>-5.0000000000000044E-3</v>
      </c>
      <c r="H26" s="1">
        <f>Baseline!H26-Filtrado!H26</f>
        <v>5.8000000000000052E-2</v>
      </c>
      <c r="I26" s="1">
        <f>Baseline!I26-Filtrado!I26</f>
        <v>2.1999999999999992E-2</v>
      </c>
      <c r="L26" s="15">
        <f>3/34</f>
        <v>8.8235294117647065E-2</v>
      </c>
    </row>
    <row r="27" spans="1:12" x14ac:dyDescent="0.3">
      <c r="A27" s="13"/>
      <c r="B27" s="1">
        <v>10</v>
      </c>
      <c r="C27" s="1">
        <f>Baseline!C27-Filtrado!C27</f>
        <v>1.4000000000000012E-2</v>
      </c>
      <c r="D27" s="1">
        <f>Baseline!D27-Filtrado!D27</f>
        <v>1.7000000000000015E-2</v>
      </c>
      <c r="E27" s="1">
        <f>Baseline!E27-Filtrado!E27</f>
        <v>1.100000000000001E-2</v>
      </c>
      <c r="F27" s="1">
        <f>Baseline!F27-Filtrado!F27</f>
        <v>1.8000000000000016E-2</v>
      </c>
      <c r="G27" s="1">
        <f>Baseline!G27-Filtrado!G27</f>
        <v>-5.0000000000000044E-3</v>
      </c>
      <c r="H27" s="1">
        <f>Baseline!H27-Filtrado!H27</f>
        <v>-4.5999999999999985E-2</v>
      </c>
      <c r="I27" s="1">
        <f>Baseline!I27-Filtrado!I27</f>
        <v>1.4000000000000012E-2</v>
      </c>
    </row>
    <row r="28" spans="1:12" x14ac:dyDescent="0.3">
      <c r="A28" s="14"/>
      <c r="B28" s="3">
        <v>20</v>
      </c>
      <c r="C28" s="3">
        <f>Baseline!C28-Filtrado!C28</f>
        <v>2.7000000000000024E-2</v>
      </c>
      <c r="D28" s="3">
        <f>Baseline!D28-Filtrado!D28</f>
        <v>2.4999999999999994E-2</v>
      </c>
      <c r="E28" s="3">
        <f>Baseline!E28-Filtrado!E28</f>
        <v>2.4000000000000021E-2</v>
      </c>
      <c r="F28" s="3">
        <f>Baseline!F28-Filtrado!F28</f>
        <v>1.7999999999999988E-2</v>
      </c>
      <c r="G28" s="3">
        <f>Baseline!G28-Filtrado!G28</f>
        <v>4.0000000000000036E-3</v>
      </c>
      <c r="H28" s="3">
        <f>Baseline!H28-Filtrado!H28</f>
        <v>-1.100000000000001E-2</v>
      </c>
      <c r="I28" s="3">
        <f>Baseline!I28-Filtrado!I28</f>
        <v>1.6000000000000014E-2</v>
      </c>
    </row>
    <row r="29" spans="1:12" x14ac:dyDescent="0.3">
      <c r="A29" s="12" t="s">
        <v>228</v>
      </c>
      <c r="B29" s="1">
        <v>5</v>
      </c>
      <c r="C29" s="1">
        <f>Baseline!C29-Filtrado!C29</f>
        <v>4.0000000000000036E-3</v>
      </c>
      <c r="D29" s="1">
        <f>Baseline!D29-Filtrado!D29</f>
        <v>-1.4999999999999999E-2</v>
      </c>
      <c r="E29" s="1">
        <f>Baseline!E29-Filtrado!E29</f>
        <v>0</v>
      </c>
      <c r="F29" s="1">
        <f>Baseline!F29-Filtrado!F29</f>
        <v>2.0000000000000018E-3</v>
      </c>
      <c r="G29" s="1">
        <f>Baseline!G29-Filtrado!G29</f>
        <v>5.9999999999999984E-3</v>
      </c>
      <c r="H29" s="1">
        <f>Baseline!H29-Filtrado!H29</f>
        <v>-0.11499999999999999</v>
      </c>
      <c r="I29" s="1">
        <f>Baseline!I29-Filtrado!I29</f>
        <v>4.0000000000000001E-3</v>
      </c>
    </row>
    <row r="30" spans="1:12" x14ac:dyDescent="0.3">
      <c r="A30" s="13"/>
      <c r="B30" s="1">
        <v>10</v>
      </c>
      <c r="C30" s="1">
        <f>Baseline!C30-Filtrado!C30</f>
        <v>1.0000000000000009E-2</v>
      </c>
      <c r="D30" s="1">
        <f>Baseline!D30-Filtrado!D30</f>
        <v>1.4999999999999999E-2</v>
      </c>
      <c r="E30" s="1">
        <f>Baseline!E30-Filtrado!E30</f>
        <v>1.1999999999999997E-2</v>
      </c>
      <c r="F30" s="1">
        <f>Baseline!F30-Filtrado!F30</f>
        <v>9.000000000000008E-3</v>
      </c>
      <c r="G30" s="1">
        <f>Baseline!G30-Filtrado!G30</f>
        <v>-3.9999999999999966E-3</v>
      </c>
      <c r="H30" s="1">
        <f>Baseline!H30-Filtrado!H30</f>
        <v>0.11100000000000004</v>
      </c>
      <c r="I30" s="1">
        <f>Baseline!I30-Filtrado!I30</f>
        <v>8.9999999999999976E-3</v>
      </c>
    </row>
    <row r="31" spans="1:12" x14ac:dyDescent="0.3">
      <c r="A31" s="14"/>
      <c r="B31" s="3">
        <v>20</v>
      </c>
      <c r="C31" s="3">
        <f>Baseline!C31-Filtrado!C31</f>
        <v>1.999999999999999E-2</v>
      </c>
      <c r="D31" s="3">
        <f>Baseline!D31-Filtrado!D31</f>
        <v>0.03</v>
      </c>
      <c r="E31" s="3">
        <f>Baseline!E31-Filtrado!E31</f>
        <v>2.6999999999999996E-2</v>
      </c>
      <c r="F31" s="3">
        <f>Baseline!F31-Filtrado!F31</f>
        <v>1.8999999999999989E-2</v>
      </c>
      <c r="G31" s="3">
        <f>Baseline!G31-Filtrado!G31</f>
        <v>-3.0000000000000027E-3</v>
      </c>
      <c r="H31" s="3">
        <f>Baseline!H31-Filtrado!H31</f>
        <v>-1.7000000000000015E-2</v>
      </c>
      <c r="I31" s="3">
        <f>Baseline!I31-Filtrado!I31</f>
        <v>4.1000000000000002E-2</v>
      </c>
    </row>
    <row r="32" spans="1:12" x14ac:dyDescent="0.3">
      <c r="A32" s="12" t="s">
        <v>250</v>
      </c>
      <c r="B32" s="1">
        <v>5</v>
      </c>
      <c r="C32" s="1">
        <f>Baseline!C32-Filtrado!C32</f>
        <v>7.9999999999999516E-3</v>
      </c>
      <c r="D32" s="1">
        <f>Baseline!D32-Filtrado!D32</f>
        <v>2.1999999999999992E-2</v>
      </c>
      <c r="E32" s="1">
        <f>Baseline!E32-Filtrado!E32</f>
        <v>4.0000000000000036E-3</v>
      </c>
      <c r="F32" s="1">
        <f>Baseline!F32-Filtrado!F32</f>
        <v>4.0000000000000036E-3</v>
      </c>
      <c r="G32" s="1">
        <f>Baseline!G32-Filtrado!G32</f>
        <v>1.2000000000000011E-2</v>
      </c>
      <c r="H32" s="1">
        <f>Baseline!H32-Filtrado!H32</f>
        <v>-5.7999999999999996E-2</v>
      </c>
      <c r="I32" s="1">
        <f>Baseline!I32-Filtrado!I32</f>
        <v>7.9999999999999932E-3</v>
      </c>
    </row>
    <row r="33" spans="1:9" x14ac:dyDescent="0.3">
      <c r="A33" s="13"/>
      <c r="B33" s="1">
        <v>10</v>
      </c>
      <c r="C33" s="1">
        <f>Baseline!C33-Filtrado!C33</f>
        <v>1.699999999999996E-2</v>
      </c>
      <c r="D33" s="1">
        <f>Baseline!D33-Filtrado!D33</f>
        <v>5.5999999999999994E-2</v>
      </c>
      <c r="E33" s="1">
        <f>Baseline!E33-Filtrado!E33</f>
        <v>7.0000000000000062E-3</v>
      </c>
      <c r="F33" s="1">
        <f>Baseline!F33-Filtrado!F33</f>
        <v>8.0000000000000071E-3</v>
      </c>
      <c r="G33" s="1">
        <f>Baseline!G33-Filtrado!G33</f>
        <v>-1.2000000000000011E-2</v>
      </c>
      <c r="H33" s="1">
        <f>Baseline!H33-Filtrado!H33</f>
        <v>7.1000000000000008E-2</v>
      </c>
      <c r="I33" s="1">
        <f>Baseline!I33-Filtrado!I33</f>
        <v>2.5000000000000008E-2</v>
      </c>
    </row>
    <row r="34" spans="1:9" x14ac:dyDescent="0.3">
      <c r="A34" s="14"/>
      <c r="B34" s="3">
        <v>20</v>
      </c>
      <c r="C34" s="3">
        <f>Baseline!C34-Filtrado!C34</f>
        <v>3.3000000000000029E-2</v>
      </c>
      <c r="D34" s="3">
        <f>Baseline!D34-Filtrado!D34</f>
        <v>9.1000000000000025E-2</v>
      </c>
      <c r="E34" s="3">
        <f>Baseline!E34-Filtrado!E34</f>
        <v>7.400000000000001E-2</v>
      </c>
      <c r="F34" s="3">
        <f>Baseline!F34-Filtrado!F34</f>
        <v>7.7000000000000013E-2</v>
      </c>
      <c r="G34" s="3">
        <f>Baseline!G34-Filtrado!G34</f>
        <v>6.0000000000000053E-3</v>
      </c>
      <c r="H34" s="3">
        <f>Baseline!H34-Filtrado!H34</f>
        <v>2.2999999999999965E-2</v>
      </c>
      <c r="I34" s="3">
        <f>Baseline!I34-Filtrado!I34</f>
        <v>8.6000000000000007E-2</v>
      </c>
    </row>
  </sheetData>
  <mergeCells count="11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</mergeCells>
  <conditionalFormatting sqref="C2:I34">
    <cfRule type="cellIs" dxfId="2" priority="2" operator="lessThan">
      <formula>0</formula>
    </cfRule>
    <cfRule type="cellIs" dxfId="1" priority="1" operator="greaterThan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@MNAR-determisticFalseBaseline_</vt:lpstr>
      <vt:lpstr>Baseline</vt:lpstr>
      <vt:lpstr>Filtrado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2024-05-20T14:21:28Z</dcterms:created>
  <dcterms:modified xsi:type="dcterms:W3CDTF">2024-05-21T19:23:37Z</dcterms:modified>
</cp:coreProperties>
</file>