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EV3 Dados Históricos e Compra" sheetId="1" r:id="rId4"/>
    <sheet state="visible" name="Dividendos" sheetId="2" r:id="rId5"/>
    <sheet state="visible" name="TIR e VPL" sheetId="3" r:id="rId6"/>
  </sheets>
  <definedNames/>
  <calcPr/>
</workbook>
</file>

<file path=xl/sharedStrings.xml><?xml version="1.0" encoding="utf-8"?>
<sst xmlns="http://schemas.openxmlformats.org/spreadsheetml/2006/main" count="108" uniqueCount="95">
  <si>
    <t>Data</t>
  </si>
  <si>
    <t>Último</t>
  </si>
  <si>
    <t>Abertura</t>
  </si>
  <si>
    <t>Máxima</t>
  </si>
  <si>
    <t>Mínima</t>
  </si>
  <si>
    <t>Vol.</t>
  </si>
  <si>
    <t>Var%</t>
  </si>
  <si>
    <t>QTD de ações</t>
  </si>
  <si>
    <t>Valor gasto</t>
  </si>
  <si>
    <t>QTD total de ações</t>
  </si>
  <si>
    <t>Total acumulado</t>
  </si>
  <si>
    <t>Lucro</t>
  </si>
  <si>
    <t>58,84M</t>
  </si>
  <si>
    <t>665,97M</t>
  </si>
  <si>
    <t>577,69M</t>
  </si>
  <si>
    <t>581,43M</t>
  </si>
  <si>
    <t>556,68M</t>
  </si>
  <si>
    <t>448,37M</t>
  </si>
  <si>
    <t>611,20M</t>
  </si>
  <si>
    <t>438,32M</t>
  </si>
  <si>
    <t>473,81M</t>
  </si>
  <si>
    <t>455,87M</t>
  </si>
  <si>
    <t>636,77M</t>
  </si>
  <si>
    <t>523,33M</t>
  </si>
  <si>
    <t>491,79M</t>
  </si>
  <si>
    <t>434,63M</t>
  </si>
  <si>
    <t>508,41M</t>
  </si>
  <si>
    <t>542,04M</t>
  </si>
  <si>
    <t>514,65M</t>
  </si>
  <si>
    <t>465,89M</t>
  </si>
  <si>
    <t>481,86M</t>
  </si>
  <si>
    <t>661,25M</t>
  </si>
  <si>
    <t>496,78M</t>
  </si>
  <si>
    <t>350,80M</t>
  </si>
  <si>
    <t>575,94M</t>
  </si>
  <si>
    <t>450,36M</t>
  </si>
  <si>
    <t>497,20M</t>
  </si>
  <si>
    <t>611,82M</t>
  </si>
  <si>
    <t>645,43M</t>
  </si>
  <si>
    <t>630,26M</t>
  </si>
  <si>
    <t>582,54M</t>
  </si>
  <si>
    <t>622,85M</t>
  </si>
  <si>
    <t>835,33M</t>
  </si>
  <si>
    <t>577,92M</t>
  </si>
  <si>
    <t>646,29M</t>
  </si>
  <si>
    <t>520,04M</t>
  </si>
  <si>
    <t>954,34M</t>
  </si>
  <si>
    <t>569,29M</t>
  </si>
  <si>
    <t>343,30M</t>
  </si>
  <si>
    <t>457,94M</t>
  </si>
  <si>
    <t>256,47M</t>
  </si>
  <si>
    <t>539,59M</t>
  </si>
  <si>
    <t>398,83M</t>
  </si>
  <si>
    <t>491,83M</t>
  </si>
  <si>
    <t>514,25M</t>
  </si>
  <si>
    <t>324,19M</t>
  </si>
  <si>
    <t>519,10M</t>
  </si>
  <si>
    <t>399,30M</t>
  </si>
  <si>
    <t>466,30M</t>
  </si>
  <si>
    <t>469,12M</t>
  </si>
  <si>
    <t>540,09M</t>
  </si>
  <si>
    <t>333,36M</t>
  </si>
  <si>
    <t>348,97M</t>
  </si>
  <si>
    <t>509,63M</t>
  </si>
  <si>
    <t>257,71M</t>
  </si>
  <si>
    <t>333,24M</t>
  </si>
  <si>
    <t>292,11M</t>
  </si>
  <si>
    <t>360,73M</t>
  </si>
  <si>
    <t>472,95M</t>
  </si>
  <si>
    <t>267,47M</t>
  </si>
  <si>
    <t>271,03M</t>
  </si>
  <si>
    <t>339,35M</t>
  </si>
  <si>
    <t>219,45M</t>
  </si>
  <si>
    <t>262,04M</t>
  </si>
  <si>
    <t>269,40M</t>
  </si>
  <si>
    <t>312,65M</t>
  </si>
  <si>
    <t>298,41M</t>
  </si>
  <si>
    <t>237,23M</t>
  </si>
  <si>
    <t>204,46M</t>
  </si>
  <si>
    <t>341,19M</t>
  </si>
  <si>
    <t>342,87M</t>
  </si>
  <si>
    <t>232,21M</t>
  </si>
  <si>
    <t>265,32M</t>
  </si>
  <si>
    <t>187,60M</t>
  </si>
  <si>
    <t xml:space="preserve"> Data Com</t>
  </si>
  <si>
    <t>R$</t>
  </si>
  <si>
    <t>Pagamento</t>
  </si>
  <si>
    <t>Tipo</t>
  </si>
  <si>
    <t>JCP</t>
  </si>
  <si>
    <t>DIV</t>
  </si>
  <si>
    <t>Ano</t>
  </si>
  <si>
    <t>Fluxo</t>
  </si>
  <si>
    <t>VPL</t>
  </si>
  <si>
    <t>TMA</t>
  </si>
  <si>
    <t>TIR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</si>
</sst>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.mm.yyyy"/>
    <numFmt numFmtId="165" formatCode="[$R$ -416]#,##0.00"/>
    <numFmt numFmtId="166" formatCode="d/m/yyyy"/>
    <numFmt numFmtId="167" formatCode="dd/mm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11A9CC"/>
      <name val="Inconsolata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1" xfId="0" applyFont="1" applyNumberFormat="1"/>
    <xf borderId="0" fillId="0" fontId="1" numFmtId="165" xfId="0" applyFont="1" applyNumberFormat="1"/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2" fontId="2" numFmtId="165" xfId="0" applyFill="1" applyFont="1" applyNumberFormat="1"/>
    <xf borderId="0" fillId="2" fontId="3" numFmtId="10" xfId="0" applyAlignment="1" applyFont="1" applyNumberFormat="1">
      <alignment horizontal="right" readingOrder="0"/>
    </xf>
    <xf borderId="0" fillId="0" fontId="1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10</v>
      </c>
      <c r="M1" s="1" t="s">
        <v>11</v>
      </c>
    </row>
    <row r="2">
      <c r="A2" s="2">
        <v>44927.0</v>
      </c>
      <c r="B2" s="1">
        <v>13.86</v>
      </c>
      <c r="C2" s="1">
        <v>14.35</v>
      </c>
      <c r="D2" s="1">
        <v>14.79</v>
      </c>
      <c r="E2" s="1">
        <v>13.18</v>
      </c>
      <c r="F2" s="1" t="s">
        <v>12</v>
      </c>
      <c r="G2" s="3">
        <v>-0.0455</v>
      </c>
      <c r="H2" s="4">
        <f t="shared" ref="H2:H73" si="1">3000/E2</f>
        <v>227.6176024</v>
      </c>
      <c r="I2" s="5">
        <f t="shared" ref="I2:I73" si="2">H2*E2</f>
        <v>3000</v>
      </c>
      <c r="J2" s="1">
        <v>14980.0</v>
      </c>
      <c r="L2" s="6">
        <v>235485.6</v>
      </c>
      <c r="M2" s="5">
        <f>L2-I74</f>
        <v>19485.6</v>
      </c>
    </row>
    <row r="3">
      <c r="A3" s="2">
        <v>44896.0</v>
      </c>
      <c r="B3" s="1">
        <v>14.52</v>
      </c>
      <c r="C3" s="1">
        <v>15.12</v>
      </c>
      <c r="D3" s="1">
        <v>15.72</v>
      </c>
      <c r="E3" s="1">
        <v>13.98</v>
      </c>
      <c r="F3" s="1" t="s">
        <v>13</v>
      </c>
      <c r="G3" s="3">
        <v>-0.0399</v>
      </c>
      <c r="H3" s="4">
        <f t="shared" si="1"/>
        <v>214.5922747</v>
      </c>
      <c r="I3" s="5">
        <f t="shared" si="2"/>
        <v>3000</v>
      </c>
    </row>
    <row r="4">
      <c r="A4" s="2">
        <v>44866.0</v>
      </c>
      <c r="B4" s="1">
        <v>15.12</v>
      </c>
      <c r="C4" s="1">
        <v>15.23</v>
      </c>
      <c r="D4" s="1">
        <v>16.04</v>
      </c>
      <c r="E4" s="1">
        <v>14.25</v>
      </c>
      <c r="F4" s="1" t="s">
        <v>14</v>
      </c>
      <c r="G4" s="3">
        <v>-0.0548</v>
      </c>
      <c r="H4" s="4">
        <f t="shared" si="1"/>
        <v>210.5263158</v>
      </c>
      <c r="I4" s="5">
        <f t="shared" si="2"/>
        <v>3000</v>
      </c>
    </row>
    <row r="5">
      <c r="A5" s="2">
        <v>44835.0</v>
      </c>
      <c r="B5" s="1">
        <v>16.0</v>
      </c>
      <c r="C5" s="1">
        <v>15.8</v>
      </c>
      <c r="D5" s="1">
        <v>16.5</v>
      </c>
      <c r="E5" s="1">
        <v>14.6</v>
      </c>
      <c r="F5" s="1" t="s">
        <v>15</v>
      </c>
      <c r="G5" s="3">
        <v>0.0296</v>
      </c>
      <c r="H5" s="4">
        <f t="shared" si="1"/>
        <v>205.4794521</v>
      </c>
      <c r="I5" s="5">
        <f t="shared" si="2"/>
        <v>3000</v>
      </c>
    </row>
    <row r="6">
      <c r="A6" s="2">
        <v>44805.0</v>
      </c>
      <c r="B6" s="1">
        <v>15.54</v>
      </c>
      <c r="C6" s="1">
        <v>15.36</v>
      </c>
      <c r="D6" s="1">
        <v>15.88</v>
      </c>
      <c r="E6" s="1">
        <v>15.09</v>
      </c>
      <c r="F6" s="1" t="s">
        <v>16</v>
      </c>
      <c r="G6" s="3">
        <v>0.0177</v>
      </c>
      <c r="H6" s="4">
        <f t="shared" si="1"/>
        <v>198.8071571</v>
      </c>
      <c r="I6" s="5">
        <f t="shared" si="2"/>
        <v>3000</v>
      </c>
    </row>
    <row r="7">
      <c r="A7" s="2">
        <v>44774.0</v>
      </c>
      <c r="B7" s="1">
        <v>15.27</v>
      </c>
      <c r="C7" s="1">
        <v>14.86</v>
      </c>
      <c r="D7" s="1">
        <v>16.22</v>
      </c>
      <c r="E7" s="1">
        <v>14.4</v>
      </c>
      <c r="F7" s="1" t="s">
        <v>17</v>
      </c>
      <c r="G7" s="3">
        <v>0.0228</v>
      </c>
      <c r="H7" s="4">
        <f t="shared" si="1"/>
        <v>208.3333333</v>
      </c>
      <c r="I7" s="5">
        <f t="shared" si="2"/>
        <v>3000</v>
      </c>
    </row>
    <row r="8">
      <c r="A8" s="2">
        <v>44743.0</v>
      </c>
      <c r="B8" s="1">
        <v>14.93</v>
      </c>
      <c r="C8" s="1">
        <v>13.35</v>
      </c>
      <c r="D8" s="1">
        <v>15.8</v>
      </c>
      <c r="E8" s="1">
        <v>13.3</v>
      </c>
      <c r="F8" s="1" t="s">
        <v>18</v>
      </c>
      <c r="G8" s="3">
        <v>0.1142</v>
      </c>
      <c r="H8" s="4">
        <f t="shared" si="1"/>
        <v>225.5639098</v>
      </c>
      <c r="I8" s="5">
        <f t="shared" si="2"/>
        <v>3000</v>
      </c>
    </row>
    <row r="9">
      <c r="A9" s="2">
        <v>44713.0</v>
      </c>
      <c r="B9" s="1">
        <v>13.4</v>
      </c>
      <c r="C9" s="1">
        <v>14.14</v>
      </c>
      <c r="D9" s="1">
        <v>14.32</v>
      </c>
      <c r="E9" s="1">
        <v>12.81</v>
      </c>
      <c r="F9" s="1" t="s">
        <v>19</v>
      </c>
      <c r="G9" s="3">
        <v>-0.0557</v>
      </c>
      <c r="H9" s="4">
        <f t="shared" si="1"/>
        <v>234.1920375</v>
      </c>
      <c r="I9" s="5">
        <f t="shared" si="2"/>
        <v>3000</v>
      </c>
    </row>
    <row r="10">
      <c r="A10" s="2">
        <v>44682.0</v>
      </c>
      <c r="B10" s="1">
        <v>14.19</v>
      </c>
      <c r="C10" s="1">
        <v>14.58</v>
      </c>
      <c r="D10" s="1">
        <v>14.89</v>
      </c>
      <c r="E10" s="1">
        <v>13.37</v>
      </c>
      <c r="F10" s="1" t="s">
        <v>20</v>
      </c>
      <c r="G10" s="3">
        <v>-0.0227</v>
      </c>
      <c r="H10" s="4">
        <f t="shared" si="1"/>
        <v>224.3829469</v>
      </c>
      <c r="I10" s="5">
        <f t="shared" si="2"/>
        <v>3000</v>
      </c>
    </row>
    <row r="11">
      <c r="A11" s="2">
        <v>44652.0</v>
      </c>
      <c r="B11" s="1">
        <v>14.52</v>
      </c>
      <c r="C11" s="1">
        <v>15.59</v>
      </c>
      <c r="D11" s="1">
        <v>15.67</v>
      </c>
      <c r="E11" s="1">
        <v>14.41</v>
      </c>
      <c r="F11" s="1" t="s">
        <v>21</v>
      </c>
      <c r="G11" s="3">
        <v>-0.0571</v>
      </c>
      <c r="H11" s="4">
        <f t="shared" si="1"/>
        <v>208.1887578</v>
      </c>
      <c r="I11" s="5">
        <f t="shared" si="2"/>
        <v>3000</v>
      </c>
    </row>
    <row r="12">
      <c r="A12" s="2">
        <v>44621.0</v>
      </c>
      <c r="B12" s="1">
        <v>15.4</v>
      </c>
      <c r="C12" s="1">
        <v>14.69</v>
      </c>
      <c r="D12" s="1">
        <v>15.58</v>
      </c>
      <c r="E12" s="1">
        <v>13.06</v>
      </c>
      <c r="F12" s="1" t="s">
        <v>22</v>
      </c>
      <c r="G12" s="3">
        <v>0.0132</v>
      </c>
      <c r="H12" s="4">
        <f t="shared" si="1"/>
        <v>229.7090352</v>
      </c>
      <c r="I12" s="5">
        <f t="shared" si="2"/>
        <v>3000</v>
      </c>
    </row>
    <row r="13">
      <c r="A13" s="2">
        <v>44593.0</v>
      </c>
      <c r="B13" s="1">
        <v>15.2</v>
      </c>
      <c r="C13" s="1">
        <v>14.94</v>
      </c>
      <c r="D13" s="1">
        <v>15.7</v>
      </c>
      <c r="E13" s="1">
        <v>13.8</v>
      </c>
      <c r="F13" s="1" t="s">
        <v>23</v>
      </c>
      <c r="G13" s="3">
        <v>0.0154</v>
      </c>
      <c r="H13" s="4">
        <f t="shared" si="1"/>
        <v>217.3913043</v>
      </c>
      <c r="I13" s="5">
        <f t="shared" si="2"/>
        <v>3000</v>
      </c>
    </row>
    <row r="14">
      <c r="A14" s="2">
        <v>44562.0</v>
      </c>
      <c r="B14" s="1">
        <v>14.97</v>
      </c>
      <c r="C14" s="1">
        <v>15.42</v>
      </c>
      <c r="D14" s="1">
        <v>15.54</v>
      </c>
      <c r="E14" s="1">
        <v>14.35</v>
      </c>
      <c r="F14" s="1" t="s">
        <v>24</v>
      </c>
      <c r="G14" s="3">
        <v>-0.0292</v>
      </c>
      <c r="H14" s="4">
        <f t="shared" si="1"/>
        <v>209.0592334</v>
      </c>
      <c r="I14" s="5">
        <f t="shared" si="2"/>
        <v>3000</v>
      </c>
    </row>
    <row r="15">
      <c r="A15" s="2">
        <v>44531.0</v>
      </c>
      <c r="B15" s="1">
        <v>15.42</v>
      </c>
      <c r="C15" s="1">
        <v>15.49</v>
      </c>
      <c r="D15" s="1">
        <v>15.83</v>
      </c>
      <c r="E15" s="1">
        <v>15.05</v>
      </c>
      <c r="F15" s="1" t="s">
        <v>25</v>
      </c>
      <c r="G15" s="3">
        <v>-0.0024</v>
      </c>
      <c r="H15" s="4">
        <f t="shared" si="1"/>
        <v>199.3355482</v>
      </c>
      <c r="I15" s="5">
        <f t="shared" si="2"/>
        <v>3000</v>
      </c>
    </row>
    <row r="16">
      <c r="A16" s="2">
        <v>44501.0</v>
      </c>
      <c r="B16" s="1">
        <v>15.46</v>
      </c>
      <c r="C16" s="1">
        <v>16.49</v>
      </c>
      <c r="D16" s="1">
        <v>17.44</v>
      </c>
      <c r="E16" s="1">
        <v>15.37</v>
      </c>
      <c r="F16" s="1" t="s">
        <v>26</v>
      </c>
      <c r="G16" s="3">
        <v>-0.0547</v>
      </c>
      <c r="H16" s="4">
        <f t="shared" si="1"/>
        <v>195.1854262</v>
      </c>
      <c r="I16" s="5">
        <f t="shared" si="2"/>
        <v>3000</v>
      </c>
    </row>
    <row r="17">
      <c r="A17" s="2">
        <v>44470.0</v>
      </c>
      <c r="B17" s="1">
        <v>16.35</v>
      </c>
      <c r="C17" s="1">
        <v>14.83</v>
      </c>
      <c r="D17" s="1">
        <v>16.57</v>
      </c>
      <c r="E17" s="1">
        <v>13.99</v>
      </c>
      <c r="F17" s="1" t="s">
        <v>27</v>
      </c>
      <c r="G17" s="3">
        <v>0.1105</v>
      </c>
      <c r="H17" s="4">
        <f t="shared" si="1"/>
        <v>214.4388849</v>
      </c>
      <c r="I17" s="5">
        <f t="shared" si="2"/>
        <v>3000</v>
      </c>
    </row>
    <row r="18">
      <c r="A18" s="2">
        <v>44440.0</v>
      </c>
      <c r="B18" s="1">
        <v>14.73</v>
      </c>
      <c r="C18" s="1">
        <v>16.52</v>
      </c>
      <c r="D18" s="1">
        <v>16.73</v>
      </c>
      <c r="E18" s="1">
        <v>14.72</v>
      </c>
      <c r="F18" s="1" t="s">
        <v>28</v>
      </c>
      <c r="G18" s="3">
        <v>-0.1053</v>
      </c>
      <c r="H18" s="4">
        <f t="shared" si="1"/>
        <v>203.8043478</v>
      </c>
      <c r="I18" s="5">
        <f t="shared" si="2"/>
        <v>3000</v>
      </c>
    </row>
    <row r="19">
      <c r="A19" s="2">
        <v>44409.0</v>
      </c>
      <c r="B19" s="1">
        <v>16.46</v>
      </c>
      <c r="C19" s="1">
        <v>16.27</v>
      </c>
      <c r="D19" s="1">
        <v>17.01</v>
      </c>
      <c r="E19" s="1">
        <v>15.5</v>
      </c>
      <c r="F19" s="1" t="s">
        <v>29</v>
      </c>
      <c r="G19" s="3">
        <v>0.0276</v>
      </c>
      <c r="H19" s="4">
        <f t="shared" si="1"/>
        <v>193.5483871</v>
      </c>
      <c r="I19" s="5">
        <f t="shared" si="2"/>
        <v>3000</v>
      </c>
    </row>
    <row r="20">
      <c r="A20" s="2">
        <v>44378.0</v>
      </c>
      <c r="B20" s="1">
        <v>16.01</v>
      </c>
      <c r="C20" s="1">
        <v>16.23</v>
      </c>
      <c r="D20" s="1">
        <v>17.49</v>
      </c>
      <c r="E20" s="1">
        <v>15.91</v>
      </c>
      <c r="F20" s="1" t="s">
        <v>30</v>
      </c>
      <c r="G20" s="3">
        <v>-0.0252</v>
      </c>
      <c r="H20" s="4">
        <f t="shared" si="1"/>
        <v>188.5606537</v>
      </c>
      <c r="I20" s="5">
        <f t="shared" si="2"/>
        <v>3000</v>
      </c>
    </row>
    <row r="21">
      <c r="A21" s="2">
        <v>44348.0</v>
      </c>
      <c r="B21" s="1">
        <v>16.43</v>
      </c>
      <c r="C21" s="1">
        <v>17.31</v>
      </c>
      <c r="D21" s="1">
        <v>19.11</v>
      </c>
      <c r="E21" s="1">
        <v>16.27</v>
      </c>
      <c r="F21" s="1" t="s">
        <v>31</v>
      </c>
      <c r="G21" s="3">
        <v>-0.049</v>
      </c>
      <c r="H21" s="4">
        <f t="shared" si="1"/>
        <v>184.388445</v>
      </c>
      <c r="I21" s="5">
        <f t="shared" si="2"/>
        <v>3000</v>
      </c>
    </row>
    <row r="22">
      <c r="A22" s="2">
        <v>44317.0</v>
      </c>
      <c r="B22" s="1">
        <v>17.28</v>
      </c>
      <c r="C22" s="1">
        <v>14.36</v>
      </c>
      <c r="D22" s="1">
        <v>17.28</v>
      </c>
      <c r="E22" s="1">
        <v>13.99</v>
      </c>
      <c r="F22" s="1" t="s">
        <v>32</v>
      </c>
      <c r="G22" s="3">
        <v>0.2015</v>
      </c>
      <c r="H22" s="4">
        <f t="shared" si="1"/>
        <v>214.4388849</v>
      </c>
      <c r="I22" s="5">
        <f t="shared" si="2"/>
        <v>3000</v>
      </c>
    </row>
    <row r="23">
      <c r="A23" s="2">
        <v>44287.0</v>
      </c>
      <c r="B23" s="1">
        <v>14.38</v>
      </c>
      <c r="C23" s="1">
        <v>14.81</v>
      </c>
      <c r="D23" s="1">
        <v>15.5</v>
      </c>
      <c r="E23" s="1">
        <v>14.35</v>
      </c>
      <c r="F23" s="1" t="s">
        <v>33</v>
      </c>
      <c r="G23" s="3">
        <v>-0.0229</v>
      </c>
      <c r="H23" s="4">
        <f t="shared" si="1"/>
        <v>209.0592334</v>
      </c>
      <c r="I23" s="5">
        <f t="shared" si="2"/>
        <v>3000</v>
      </c>
    </row>
    <row r="24">
      <c r="A24" s="2">
        <v>44256.0</v>
      </c>
      <c r="B24" s="1">
        <v>14.72</v>
      </c>
      <c r="C24" s="1">
        <v>13.63</v>
      </c>
      <c r="D24" s="1">
        <v>15.14</v>
      </c>
      <c r="E24" s="1">
        <v>12.85</v>
      </c>
      <c r="F24" s="1" t="s">
        <v>34</v>
      </c>
      <c r="G24" s="3">
        <v>0.0906</v>
      </c>
      <c r="H24" s="4">
        <f t="shared" si="1"/>
        <v>233.463035</v>
      </c>
      <c r="I24" s="5">
        <f t="shared" si="2"/>
        <v>3000</v>
      </c>
    </row>
    <row r="25">
      <c r="A25" s="2">
        <v>44228.0</v>
      </c>
      <c r="B25" s="1">
        <v>13.49</v>
      </c>
      <c r="C25" s="1">
        <v>14.78</v>
      </c>
      <c r="D25" s="1">
        <v>15.69</v>
      </c>
      <c r="E25" s="1">
        <v>13.47</v>
      </c>
      <c r="F25" s="1" t="s">
        <v>35</v>
      </c>
      <c r="G25" s="3">
        <v>-0.0721</v>
      </c>
      <c r="H25" s="4">
        <f t="shared" si="1"/>
        <v>222.7171492</v>
      </c>
      <c r="I25" s="5">
        <f t="shared" si="2"/>
        <v>3000</v>
      </c>
    </row>
    <row r="26">
      <c r="A26" s="2">
        <v>44197.0</v>
      </c>
      <c r="B26" s="1">
        <v>14.54</v>
      </c>
      <c r="C26" s="1">
        <v>15.12</v>
      </c>
      <c r="D26" s="1">
        <v>16.2</v>
      </c>
      <c r="E26" s="1">
        <v>14.39</v>
      </c>
      <c r="F26" s="1" t="s">
        <v>36</v>
      </c>
      <c r="G26" s="3">
        <v>-0.0299</v>
      </c>
      <c r="H26" s="4">
        <f t="shared" si="1"/>
        <v>208.4781098</v>
      </c>
      <c r="I26" s="5">
        <f t="shared" si="2"/>
        <v>3000</v>
      </c>
    </row>
    <row r="27">
      <c r="A27" s="2">
        <v>44166.0</v>
      </c>
      <c r="B27" s="1">
        <v>14.99</v>
      </c>
      <c r="C27" s="1">
        <v>13.15</v>
      </c>
      <c r="D27" s="1">
        <v>15.42</v>
      </c>
      <c r="E27" s="1">
        <v>13.14</v>
      </c>
      <c r="F27" s="1" t="s">
        <v>37</v>
      </c>
      <c r="G27" s="3">
        <v>0.1491</v>
      </c>
      <c r="H27" s="4">
        <f t="shared" si="1"/>
        <v>228.3105023</v>
      </c>
      <c r="I27" s="5">
        <f t="shared" si="2"/>
        <v>3000</v>
      </c>
    </row>
    <row r="28">
      <c r="A28" s="2">
        <v>44136.0</v>
      </c>
      <c r="B28" s="1">
        <v>13.05</v>
      </c>
      <c r="C28" s="1">
        <v>11.57</v>
      </c>
      <c r="D28" s="1">
        <v>14.64</v>
      </c>
      <c r="E28" s="1">
        <v>11.53</v>
      </c>
      <c r="F28" s="1" t="s">
        <v>38</v>
      </c>
      <c r="G28" s="3">
        <v>0.1478</v>
      </c>
      <c r="H28" s="4">
        <f t="shared" si="1"/>
        <v>260.1908066</v>
      </c>
      <c r="I28" s="5">
        <f t="shared" si="2"/>
        <v>3000</v>
      </c>
    </row>
    <row r="29">
      <c r="A29" s="2">
        <v>44105.0</v>
      </c>
      <c r="B29" s="1">
        <v>11.37</v>
      </c>
      <c r="C29" s="1">
        <v>11.71</v>
      </c>
      <c r="D29" s="1">
        <v>13.45</v>
      </c>
      <c r="E29" s="1">
        <v>11.37</v>
      </c>
      <c r="F29" s="1" t="s">
        <v>39</v>
      </c>
      <c r="G29" s="3">
        <v>-0.0287</v>
      </c>
      <c r="H29" s="4">
        <f t="shared" si="1"/>
        <v>263.8522427</v>
      </c>
      <c r="I29" s="5">
        <f t="shared" si="2"/>
        <v>3000</v>
      </c>
    </row>
    <row r="30">
      <c r="A30" s="2">
        <v>44075.0</v>
      </c>
      <c r="B30" s="1">
        <v>11.7</v>
      </c>
      <c r="C30" s="1">
        <v>11.67</v>
      </c>
      <c r="D30" s="1">
        <v>12.37</v>
      </c>
      <c r="E30" s="1">
        <v>11.24</v>
      </c>
      <c r="F30" s="1" t="s">
        <v>40</v>
      </c>
      <c r="G30" s="3">
        <v>0.0187</v>
      </c>
      <c r="H30" s="4">
        <f t="shared" si="1"/>
        <v>266.9039146</v>
      </c>
      <c r="I30" s="5">
        <f t="shared" si="2"/>
        <v>3000</v>
      </c>
    </row>
    <row r="31">
      <c r="A31" s="2">
        <v>44044.0</v>
      </c>
      <c r="B31" s="1">
        <v>11.49</v>
      </c>
      <c r="C31" s="1">
        <v>13.01</v>
      </c>
      <c r="D31" s="1">
        <v>13.06</v>
      </c>
      <c r="E31" s="1">
        <v>11.49</v>
      </c>
      <c r="F31" s="1" t="s">
        <v>41</v>
      </c>
      <c r="G31" s="3">
        <v>-0.1144</v>
      </c>
      <c r="H31" s="4">
        <f t="shared" si="1"/>
        <v>261.0966057</v>
      </c>
      <c r="I31" s="5">
        <f t="shared" si="2"/>
        <v>3000</v>
      </c>
    </row>
    <row r="32">
      <c r="A32" s="2">
        <v>44013.0</v>
      </c>
      <c r="B32" s="1">
        <v>12.97</v>
      </c>
      <c r="C32" s="1">
        <v>13.31</v>
      </c>
      <c r="D32" s="1">
        <v>14.86</v>
      </c>
      <c r="E32" s="1">
        <v>12.75</v>
      </c>
      <c r="F32" s="1" t="s">
        <v>42</v>
      </c>
      <c r="G32" s="3">
        <v>-0.017</v>
      </c>
      <c r="H32" s="4">
        <f t="shared" si="1"/>
        <v>235.2941176</v>
      </c>
      <c r="I32" s="5">
        <f t="shared" si="2"/>
        <v>3000</v>
      </c>
    </row>
    <row r="33">
      <c r="A33" s="2">
        <v>43983.0</v>
      </c>
      <c r="B33" s="1">
        <v>13.2</v>
      </c>
      <c r="C33" s="1">
        <v>11.5</v>
      </c>
      <c r="D33" s="1">
        <v>13.84</v>
      </c>
      <c r="E33" s="1">
        <v>11.44</v>
      </c>
      <c r="F33" s="1" t="s">
        <v>43</v>
      </c>
      <c r="G33" s="3">
        <v>0.133</v>
      </c>
      <c r="H33" s="4">
        <f t="shared" si="1"/>
        <v>262.2377622</v>
      </c>
      <c r="I33" s="5">
        <f t="shared" si="2"/>
        <v>3000</v>
      </c>
    </row>
    <row r="34">
      <c r="A34" s="2">
        <v>43952.0</v>
      </c>
      <c r="B34" s="1">
        <v>11.65</v>
      </c>
      <c r="C34" s="1">
        <v>10.4</v>
      </c>
      <c r="D34" s="1">
        <v>12.62</v>
      </c>
      <c r="E34" s="1">
        <v>10.36</v>
      </c>
      <c r="F34" s="1" t="s">
        <v>44</v>
      </c>
      <c r="G34" s="3">
        <v>0.1005</v>
      </c>
      <c r="H34" s="4">
        <f t="shared" si="1"/>
        <v>289.5752896</v>
      </c>
      <c r="I34" s="5">
        <f t="shared" si="2"/>
        <v>3000</v>
      </c>
    </row>
    <row r="35">
      <c r="A35" s="2">
        <v>43922.0</v>
      </c>
      <c r="B35" s="1">
        <v>10.58</v>
      </c>
      <c r="C35" s="1">
        <v>10.83</v>
      </c>
      <c r="D35" s="1">
        <v>12.1</v>
      </c>
      <c r="E35" s="1">
        <v>9.97</v>
      </c>
      <c r="F35" s="1" t="s">
        <v>45</v>
      </c>
      <c r="G35" s="3">
        <v>-0.0487</v>
      </c>
      <c r="H35" s="4">
        <f t="shared" si="1"/>
        <v>300.9027081</v>
      </c>
      <c r="I35" s="5">
        <f t="shared" si="2"/>
        <v>3000</v>
      </c>
    </row>
    <row r="36">
      <c r="A36" s="2">
        <v>43891.0</v>
      </c>
      <c r="B36" s="1">
        <v>11.12</v>
      </c>
      <c r="C36" s="1">
        <v>13.62</v>
      </c>
      <c r="D36" s="1">
        <v>14.51</v>
      </c>
      <c r="E36" s="1">
        <v>9.67</v>
      </c>
      <c r="F36" s="1" t="s">
        <v>46</v>
      </c>
      <c r="G36" s="3">
        <v>-0.1802</v>
      </c>
      <c r="H36" s="4">
        <f t="shared" si="1"/>
        <v>310.237849</v>
      </c>
      <c r="I36" s="5">
        <f t="shared" si="2"/>
        <v>3000</v>
      </c>
    </row>
    <row r="37">
      <c r="A37" s="2">
        <v>43862.0</v>
      </c>
      <c r="B37" s="1">
        <v>13.57</v>
      </c>
      <c r="C37" s="1">
        <v>16.72</v>
      </c>
      <c r="D37" s="1">
        <v>16.91</v>
      </c>
      <c r="E37" s="1">
        <v>13.07</v>
      </c>
      <c r="F37" s="1" t="s">
        <v>47</v>
      </c>
      <c r="G37" s="3">
        <v>-0.1854</v>
      </c>
      <c r="H37" s="4">
        <f t="shared" si="1"/>
        <v>229.5332823</v>
      </c>
      <c r="I37" s="5">
        <f t="shared" si="2"/>
        <v>3000</v>
      </c>
    </row>
    <row r="38">
      <c r="A38" s="2">
        <v>43831.0</v>
      </c>
      <c r="B38" s="1">
        <v>16.66</v>
      </c>
      <c r="C38" s="1">
        <v>17.6</v>
      </c>
      <c r="D38" s="1">
        <v>18.27</v>
      </c>
      <c r="E38" s="1">
        <v>16.59</v>
      </c>
      <c r="F38" s="1" t="s">
        <v>48</v>
      </c>
      <c r="G38" s="3">
        <v>-0.0439</v>
      </c>
      <c r="H38" s="4">
        <f t="shared" si="1"/>
        <v>180.8318264</v>
      </c>
      <c r="I38" s="5">
        <f t="shared" si="2"/>
        <v>3000</v>
      </c>
    </row>
    <row r="39">
      <c r="A39" s="2">
        <v>43800.0</v>
      </c>
      <c r="B39" s="1">
        <v>17.42</v>
      </c>
      <c r="C39" s="1">
        <v>16.41</v>
      </c>
      <c r="D39" s="1">
        <v>18.07</v>
      </c>
      <c r="E39" s="1">
        <v>16.14</v>
      </c>
      <c r="F39" s="1" t="s">
        <v>49</v>
      </c>
      <c r="G39" s="3">
        <v>0.0615</v>
      </c>
      <c r="H39" s="4">
        <f t="shared" si="1"/>
        <v>185.8736059</v>
      </c>
      <c r="I39" s="5">
        <f t="shared" si="2"/>
        <v>3000</v>
      </c>
    </row>
    <row r="40">
      <c r="A40" s="2">
        <v>43770.0</v>
      </c>
      <c r="B40" s="1">
        <v>16.41</v>
      </c>
      <c r="C40" s="1">
        <v>15.87</v>
      </c>
      <c r="D40" s="1">
        <v>16.64</v>
      </c>
      <c r="E40" s="1">
        <v>15.62</v>
      </c>
      <c r="F40" s="1" t="s">
        <v>50</v>
      </c>
      <c r="G40" s="3">
        <v>0.0386</v>
      </c>
      <c r="H40" s="4">
        <f t="shared" si="1"/>
        <v>192.0614597</v>
      </c>
      <c r="I40" s="5">
        <f t="shared" si="2"/>
        <v>3000</v>
      </c>
    </row>
    <row r="41">
      <c r="A41" s="2">
        <v>43739.0</v>
      </c>
      <c r="B41" s="1">
        <v>15.8</v>
      </c>
      <c r="C41" s="1">
        <v>17.55</v>
      </c>
      <c r="D41" s="1">
        <v>17.7</v>
      </c>
      <c r="E41" s="1">
        <v>15.74</v>
      </c>
      <c r="F41" s="1" t="s">
        <v>51</v>
      </c>
      <c r="G41" s="3">
        <v>-0.0971</v>
      </c>
      <c r="H41" s="4">
        <f t="shared" si="1"/>
        <v>190.5972046</v>
      </c>
      <c r="I41" s="5">
        <f t="shared" si="2"/>
        <v>3000</v>
      </c>
    </row>
    <row r="42">
      <c r="A42" s="2">
        <v>43709.0</v>
      </c>
      <c r="B42" s="1">
        <v>17.5</v>
      </c>
      <c r="C42" s="1">
        <v>17.02</v>
      </c>
      <c r="D42" s="1">
        <v>17.97</v>
      </c>
      <c r="E42" s="1">
        <v>16.6</v>
      </c>
      <c r="F42" s="1" t="s">
        <v>52</v>
      </c>
      <c r="G42" s="3">
        <v>0.0283</v>
      </c>
      <c r="H42" s="4">
        <f t="shared" si="1"/>
        <v>180.7228916</v>
      </c>
      <c r="I42" s="5">
        <f t="shared" si="2"/>
        <v>3000</v>
      </c>
    </row>
    <row r="43">
      <c r="A43" s="2">
        <v>43678.0</v>
      </c>
      <c r="B43" s="1">
        <v>17.02</v>
      </c>
      <c r="C43" s="1">
        <v>18.33</v>
      </c>
      <c r="D43" s="1">
        <v>18.84</v>
      </c>
      <c r="E43" s="1">
        <v>16.29</v>
      </c>
      <c r="F43" s="1" t="s">
        <v>53</v>
      </c>
      <c r="G43" s="3">
        <v>-0.07</v>
      </c>
      <c r="H43" s="4">
        <f t="shared" si="1"/>
        <v>184.1620626</v>
      </c>
      <c r="I43" s="5">
        <f t="shared" si="2"/>
        <v>3000</v>
      </c>
    </row>
    <row r="44">
      <c r="A44" s="2">
        <v>43647.0</v>
      </c>
      <c r="B44" s="1">
        <v>18.3</v>
      </c>
      <c r="C44" s="1">
        <v>16.46</v>
      </c>
      <c r="D44" s="1">
        <v>18.89</v>
      </c>
      <c r="E44" s="1">
        <v>16.09</v>
      </c>
      <c r="F44" s="1" t="s">
        <v>54</v>
      </c>
      <c r="G44" s="3">
        <v>0.1252</v>
      </c>
      <c r="H44" s="4">
        <f t="shared" si="1"/>
        <v>186.4512119</v>
      </c>
      <c r="I44" s="5">
        <f t="shared" si="2"/>
        <v>3000</v>
      </c>
    </row>
    <row r="45">
      <c r="A45" s="2">
        <v>43617.0</v>
      </c>
      <c r="B45" s="1">
        <v>16.27</v>
      </c>
      <c r="C45" s="1">
        <v>16.0</v>
      </c>
      <c r="D45" s="1">
        <v>16.9</v>
      </c>
      <c r="E45" s="1">
        <v>15.66</v>
      </c>
      <c r="F45" s="1" t="s">
        <v>55</v>
      </c>
      <c r="G45" s="3">
        <v>0.0194</v>
      </c>
      <c r="H45" s="4">
        <f t="shared" si="1"/>
        <v>191.5708812</v>
      </c>
      <c r="I45" s="5">
        <f t="shared" si="2"/>
        <v>3000</v>
      </c>
    </row>
    <row r="46">
      <c r="A46" s="2">
        <v>43586.0</v>
      </c>
      <c r="B46" s="1">
        <v>15.96</v>
      </c>
      <c r="C46" s="1">
        <v>16.6</v>
      </c>
      <c r="D46" s="1">
        <v>16.85</v>
      </c>
      <c r="E46" s="1">
        <v>14.87</v>
      </c>
      <c r="F46" s="1" t="s">
        <v>56</v>
      </c>
      <c r="G46" s="3">
        <v>-0.0498</v>
      </c>
      <c r="H46" s="4">
        <f t="shared" si="1"/>
        <v>201.7484869</v>
      </c>
      <c r="I46" s="5">
        <f t="shared" si="2"/>
        <v>3000</v>
      </c>
    </row>
    <row r="47">
      <c r="A47" s="2">
        <v>43556.0</v>
      </c>
      <c r="B47" s="1">
        <v>16.8</v>
      </c>
      <c r="C47" s="1">
        <v>15.34</v>
      </c>
      <c r="D47" s="1">
        <v>16.86</v>
      </c>
      <c r="E47" s="1">
        <v>15.2</v>
      </c>
      <c r="F47" s="1" t="s">
        <v>57</v>
      </c>
      <c r="G47" s="3">
        <v>0.0974</v>
      </c>
      <c r="H47" s="4">
        <f t="shared" si="1"/>
        <v>197.3684211</v>
      </c>
      <c r="I47" s="5">
        <f t="shared" si="2"/>
        <v>3000</v>
      </c>
    </row>
    <row r="48">
      <c r="A48" s="2">
        <v>43525.0</v>
      </c>
      <c r="B48" s="1">
        <v>15.3</v>
      </c>
      <c r="C48" s="1">
        <v>15.59</v>
      </c>
      <c r="D48" s="1">
        <v>15.93</v>
      </c>
      <c r="E48" s="1">
        <v>14.82</v>
      </c>
      <c r="F48" s="1" t="s">
        <v>58</v>
      </c>
      <c r="G48" s="3">
        <v>-0.0232</v>
      </c>
      <c r="H48" s="4">
        <f t="shared" si="1"/>
        <v>202.4291498</v>
      </c>
      <c r="I48" s="5">
        <f t="shared" si="2"/>
        <v>3000</v>
      </c>
    </row>
    <row r="49">
      <c r="A49" s="2">
        <v>43497.0</v>
      </c>
      <c r="B49" s="1">
        <v>15.67</v>
      </c>
      <c r="C49" s="1">
        <v>15.95</v>
      </c>
      <c r="D49" s="1">
        <v>17.32</v>
      </c>
      <c r="E49" s="1">
        <v>15.61</v>
      </c>
      <c r="F49" s="1" t="s">
        <v>59</v>
      </c>
      <c r="G49" s="3">
        <v>-0.016</v>
      </c>
      <c r="H49" s="4">
        <f t="shared" si="1"/>
        <v>192.1844971</v>
      </c>
      <c r="I49" s="5">
        <f t="shared" si="2"/>
        <v>3000</v>
      </c>
    </row>
    <row r="50">
      <c r="A50" s="2">
        <v>43466.0</v>
      </c>
      <c r="B50" s="1">
        <v>15.92</v>
      </c>
      <c r="C50" s="1">
        <v>14.0</v>
      </c>
      <c r="D50" s="1">
        <v>16.55</v>
      </c>
      <c r="E50" s="1">
        <v>14.0</v>
      </c>
      <c r="F50" s="1" t="s">
        <v>60</v>
      </c>
      <c r="G50" s="3">
        <v>0.1385</v>
      </c>
      <c r="H50" s="4">
        <f t="shared" si="1"/>
        <v>214.2857143</v>
      </c>
      <c r="I50" s="5">
        <f t="shared" si="2"/>
        <v>3000</v>
      </c>
    </row>
    <row r="51">
      <c r="A51" s="2">
        <v>43435.0</v>
      </c>
      <c r="B51" s="1">
        <v>13.99</v>
      </c>
      <c r="C51" s="1">
        <v>15.15</v>
      </c>
      <c r="D51" s="1">
        <v>15.16</v>
      </c>
      <c r="E51" s="1">
        <v>13.56</v>
      </c>
      <c r="F51" s="1" t="s">
        <v>61</v>
      </c>
      <c r="G51" s="3">
        <v>-0.0723</v>
      </c>
      <c r="H51" s="4">
        <f t="shared" si="1"/>
        <v>221.2389381</v>
      </c>
      <c r="I51" s="5">
        <f t="shared" si="2"/>
        <v>3000</v>
      </c>
    </row>
    <row r="52">
      <c r="A52" s="2">
        <v>43405.0</v>
      </c>
      <c r="B52" s="1">
        <v>15.08</v>
      </c>
      <c r="C52" s="1">
        <v>14.59</v>
      </c>
      <c r="D52" s="1">
        <v>15.08</v>
      </c>
      <c r="E52" s="1">
        <v>13.89</v>
      </c>
      <c r="F52" s="1" t="s">
        <v>62</v>
      </c>
      <c r="G52" s="3">
        <v>0.0355</v>
      </c>
      <c r="H52" s="4">
        <f t="shared" si="1"/>
        <v>215.9827214</v>
      </c>
      <c r="I52" s="5">
        <f t="shared" si="2"/>
        <v>3000</v>
      </c>
    </row>
    <row r="53">
      <c r="A53" s="2">
        <v>43374.0</v>
      </c>
      <c r="B53" s="1">
        <v>14.56</v>
      </c>
      <c r="C53" s="1">
        <v>16.35</v>
      </c>
      <c r="D53" s="1">
        <v>16.75</v>
      </c>
      <c r="E53" s="1">
        <v>12.96</v>
      </c>
      <c r="F53" s="1" t="s">
        <v>63</v>
      </c>
      <c r="G53" s="3">
        <v>-0.1091</v>
      </c>
      <c r="H53" s="4">
        <f t="shared" si="1"/>
        <v>231.4814815</v>
      </c>
      <c r="I53" s="5">
        <f t="shared" si="2"/>
        <v>3000</v>
      </c>
    </row>
    <row r="54">
      <c r="A54" s="2">
        <v>43344.0</v>
      </c>
      <c r="B54" s="1">
        <v>16.34</v>
      </c>
      <c r="C54" s="1">
        <v>16.84</v>
      </c>
      <c r="D54" s="1">
        <v>17.09</v>
      </c>
      <c r="E54" s="1">
        <v>15.94</v>
      </c>
      <c r="F54" s="1" t="s">
        <v>64</v>
      </c>
      <c r="G54" s="3">
        <v>-0.0271</v>
      </c>
      <c r="H54" s="4">
        <f t="shared" si="1"/>
        <v>188.2057716</v>
      </c>
      <c r="I54" s="5">
        <f t="shared" si="2"/>
        <v>3000</v>
      </c>
    </row>
    <row r="55">
      <c r="A55" s="2">
        <v>43313.0</v>
      </c>
      <c r="B55" s="1">
        <v>16.8</v>
      </c>
      <c r="C55" s="1">
        <v>17.33</v>
      </c>
      <c r="D55" s="1">
        <v>17.56</v>
      </c>
      <c r="E55" s="1">
        <v>16.55</v>
      </c>
      <c r="F55" s="1" t="s">
        <v>65</v>
      </c>
      <c r="G55" s="3">
        <v>-0.0289</v>
      </c>
      <c r="H55" s="4">
        <f t="shared" si="1"/>
        <v>181.2688822</v>
      </c>
      <c r="I55" s="5">
        <f t="shared" si="2"/>
        <v>3000</v>
      </c>
    </row>
    <row r="56">
      <c r="A56" s="2">
        <v>43282.0</v>
      </c>
      <c r="B56" s="1">
        <v>17.29</v>
      </c>
      <c r="C56" s="1">
        <v>15.98</v>
      </c>
      <c r="D56" s="1">
        <v>18.09</v>
      </c>
      <c r="E56" s="1">
        <v>15.86</v>
      </c>
      <c r="F56" s="1" t="s">
        <v>66</v>
      </c>
      <c r="G56" s="3">
        <v>0.0795</v>
      </c>
      <c r="H56" s="4">
        <f t="shared" si="1"/>
        <v>189.1551072</v>
      </c>
      <c r="I56" s="5">
        <f t="shared" si="2"/>
        <v>3000</v>
      </c>
    </row>
    <row r="57">
      <c r="A57" s="2">
        <v>43252.0</v>
      </c>
      <c r="B57" s="1">
        <v>16.02</v>
      </c>
      <c r="C57" s="1">
        <v>17.31</v>
      </c>
      <c r="D57" s="1">
        <v>17.95</v>
      </c>
      <c r="E57" s="1">
        <v>15.85</v>
      </c>
      <c r="F57" s="1" t="s">
        <v>67</v>
      </c>
      <c r="G57" s="3">
        <v>-0.079</v>
      </c>
      <c r="H57" s="4">
        <f t="shared" si="1"/>
        <v>189.2744479</v>
      </c>
      <c r="I57" s="5">
        <f t="shared" si="2"/>
        <v>3000</v>
      </c>
    </row>
    <row r="58">
      <c r="A58" s="2">
        <v>43221.0</v>
      </c>
      <c r="B58" s="1">
        <v>17.39</v>
      </c>
      <c r="C58" s="1">
        <v>20.47</v>
      </c>
      <c r="D58" s="1">
        <v>20.63</v>
      </c>
      <c r="E58" s="1">
        <v>17.13</v>
      </c>
      <c r="F58" s="1" t="s">
        <v>68</v>
      </c>
      <c r="G58" s="3">
        <v>-0.156</v>
      </c>
      <c r="H58" s="4">
        <f t="shared" si="1"/>
        <v>175.1313485</v>
      </c>
      <c r="I58" s="5">
        <f t="shared" si="2"/>
        <v>3000</v>
      </c>
    </row>
    <row r="59">
      <c r="A59" s="2">
        <v>43191.0</v>
      </c>
      <c r="B59" s="1">
        <v>20.61</v>
      </c>
      <c r="C59" s="1">
        <v>21.26</v>
      </c>
      <c r="D59" s="1">
        <v>21.7</v>
      </c>
      <c r="E59" s="1">
        <v>20.11</v>
      </c>
      <c r="F59" s="1" t="s">
        <v>69</v>
      </c>
      <c r="G59" s="3">
        <v>-0.0307</v>
      </c>
      <c r="H59" s="4">
        <f t="shared" si="1"/>
        <v>149.1795127</v>
      </c>
      <c r="I59" s="5">
        <f t="shared" si="2"/>
        <v>3000</v>
      </c>
    </row>
    <row r="60">
      <c r="A60" s="2">
        <v>43160.0</v>
      </c>
      <c r="B60" s="1">
        <v>21.26</v>
      </c>
      <c r="C60" s="1">
        <v>20.04</v>
      </c>
      <c r="D60" s="1">
        <v>21.5</v>
      </c>
      <c r="E60" s="1">
        <v>19.45</v>
      </c>
      <c r="F60" s="1" t="s">
        <v>70</v>
      </c>
      <c r="G60" s="3">
        <v>0.0941</v>
      </c>
      <c r="H60" s="4">
        <f t="shared" si="1"/>
        <v>154.2416452</v>
      </c>
      <c r="I60" s="5">
        <f t="shared" si="2"/>
        <v>3000</v>
      </c>
    </row>
    <row r="61">
      <c r="A61" s="2">
        <v>43132.0</v>
      </c>
      <c r="B61" s="1">
        <v>19.43</v>
      </c>
      <c r="C61" s="1">
        <v>19.46</v>
      </c>
      <c r="D61" s="1">
        <v>20.16</v>
      </c>
      <c r="E61" s="1">
        <v>18.64</v>
      </c>
      <c r="F61" s="1" t="s">
        <v>71</v>
      </c>
      <c r="G61" s="3">
        <v>0.0055</v>
      </c>
      <c r="H61" s="4">
        <f t="shared" si="1"/>
        <v>160.944206</v>
      </c>
      <c r="I61" s="5">
        <f t="shared" si="2"/>
        <v>3000</v>
      </c>
    </row>
    <row r="62">
      <c r="A62" s="2">
        <v>43101.0</v>
      </c>
      <c r="B62" s="1">
        <v>19.33</v>
      </c>
      <c r="C62" s="1">
        <v>18.78</v>
      </c>
      <c r="D62" s="1">
        <v>19.6</v>
      </c>
      <c r="E62" s="1">
        <v>18.64</v>
      </c>
      <c r="F62" s="1" t="s">
        <v>72</v>
      </c>
      <c r="G62" s="3">
        <v>0.0315</v>
      </c>
      <c r="H62" s="4">
        <f t="shared" si="1"/>
        <v>160.944206</v>
      </c>
      <c r="I62" s="5">
        <f t="shared" si="2"/>
        <v>3000</v>
      </c>
    </row>
    <row r="63">
      <c r="A63" s="2">
        <v>43070.0</v>
      </c>
      <c r="B63" s="1">
        <v>18.74</v>
      </c>
      <c r="C63" s="1">
        <v>17.74</v>
      </c>
      <c r="D63" s="1">
        <v>18.91</v>
      </c>
      <c r="E63" s="1">
        <v>17.61</v>
      </c>
      <c r="F63" s="1" t="s">
        <v>73</v>
      </c>
      <c r="G63" s="3">
        <v>0.0506</v>
      </c>
      <c r="H63" s="4">
        <f t="shared" si="1"/>
        <v>170.3577513</v>
      </c>
      <c r="I63" s="5">
        <f t="shared" si="2"/>
        <v>3000</v>
      </c>
    </row>
    <row r="64">
      <c r="A64" s="2">
        <v>43040.0</v>
      </c>
      <c r="B64" s="1">
        <v>17.84</v>
      </c>
      <c r="C64" s="1">
        <v>18.22</v>
      </c>
      <c r="D64" s="1">
        <v>18.41</v>
      </c>
      <c r="E64" s="1">
        <v>17.23</v>
      </c>
      <c r="F64" s="1" t="s">
        <v>74</v>
      </c>
      <c r="G64" s="3">
        <v>-0.0163</v>
      </c>
      <c r="H64" s="4">
        <f t="shared" si="1"/>
        <v>174.1149158</v>
      </c>
      <c r="I64" s="5">
        <f t="shared" si="2"/>
        <v>3000</v>
      </c>
    </row>
    <row r="65">
      <c r="A65" s="2">
        <v>43009.0</v>
      </c>
      <c r="B65" s="1">
        <v>18.13</v>
      </c>
      <c r="C65" s="1">
        <v>18.15</v>
      </c>
      <c r="D65" s="1">
        <v>19.69</v>
      </c>
      <c r="E65" s="1">
        <v>17.77</v>
      </c>
      <c r="F65" s="1" t="s">
        <v>75</v>
      </c>
      <c r="G65" s="3">
        <v>-0.0067</v>
      </c>
      <c r="H65" s="4">
        <f t="shared" si="1"/>
        <v>168.8238604</v>
      </c>
      <c r="I65" s="5">
        <f t="shared" si="2"/>
        <v>3000</v>
      </c>
    </row>
    <row r="66">
      <c r="A66" s="2">
        <v>42979.0</v>
      </c>
      <c r="B66" s="1">
        <v>18.25</v>
      </c>
      <c r="C66" s="1">
        <v>17.29</v>
      </c>
      <c r="D66" s="1">
        <v>18.82</v>
      </c>
      <c r="E66" s="1">
        <v>17.0</v>
      </c>
      <c r="F66" s="1" t="s">
        <v>76</v>
      </c>
      <c r="G66" s="3">
        <v>0.0594</v>
      </c>
      <c r="H66" s="4">
        <f t="shared" si="1"/>
        <v>176.4705882</v>
      </c>
      <c r="I66" s="5">
        <f t="shared" si="2"/>
        <v>3000</v>
      </c>
    </row>
    <row r="67">
      <c r="A67" s="2">
        <v>42948.0</v>
      </c>
      <c r="B67" s="1">
        <v>17.23</v>
      </c>
      <c r="C67" s="1">
        <v>16.62</v>
      </c>
      <c r="D67" s="1">
        <v>17.35</v>
      </c>
      <c r="E67" s="1">
        <v>16.56</v>
      </c>
      <c r="F67" s="1" t="s">
        <v>77</v>
      </c>
      <c r="G67" s="3">
        <v>0.0371</v>
      </c>
      <c r="H67" s="4">
        <f t="shared" si="1"/>
        <v>181.1594203</v>
      </c>
      <c r="I67" s="5">
        <f t="shared" si="2"/>
        <v>3000</v>
      </c>
    </row>
    <row r="68">
      <c r="A68" s="2">
        <v>42917.0</v>
      </c>
      <c r="B68" s="1">
        <v>16.61</v>
      </c>
      <c r="C68" s="1">
        <v>15.93</v>
      </c>
      <c r="D68" s="1">
        <v>16.84</v>
      </c>
      <c r="E68" s="1">
        <v>15.37</v>
      </c>
      <c r="F68" s="1" t="s">
        <v>78</v>
      </c>
      <c r="G68" s="3">
        <v>0.0459</v>
      </c>
      <c r="H68" s="4">
        <f t="shared" si="1"/>
        <v>195.1854262</v>
      </c>
      <c r="I68" s="5">
        <f t="shared" si="2"/>
        <v>3000</v>
      </c>
    </row>
    <row r="69">
      <c r="A69" s="2">
        <v>42887.0</v>
      </c>
      <c r="B69" s="1">
        <v>15.88</v>
      </c>
      <c r="C69" s="1">
        <v>16.1</v>
      </c>
      <c r="D69" s="1">
        <v>16.52</v>
      </c>
      <c r="E69" s="1">
        <v>15.19</v>
      </c>
      <c r="F69" s="1" t="s">
        <v>79</v>
      </c>
      <c r="G69" s="3">
        <v>-0.0127</v>
      </c>
      <c r="H69" s="4">
        <f t="shared" si="1"/>
        <v>197.4983542</v>
      </c>
      <c r="I69" s="5">
        <f t="shared" si="2"/>
        <v>3000</v>
      </c>
    </row>
    <row r="70">
      <c r="A70" s="2">
        <v>42856.0</v>
      </c>
      <c r="B70" s="1">
        <v>16.09</v>
      </c>
      <c r="C70" s="1">
        <v>15.8</v>
      </c>
      <c r="D70" s="1">
        <v>17.13</v>
      </c>
      <c r="E70" s="1">
        <v>15.52</v>
      </c>
      <c r="F70" s="1" t="s">
        <v>80</v>
      </c>
      <c r="G70" s="3">
        <v>0.0246</v>
      </c>
      <c r="H70" s="4">
        <f t="shared" si="1"/>
        <v>193.2989691</v>
      </c>
      <c r="I70" s="5">
        <f t="shared" si="2"/>
        <v>3000</v>
      </c>
    </row>
    <row r="71">
      <c r="A71" s="2">
        <v>42826.0</v>
      </c>
      <c r="B71" s="1">
        <v>15.7</v>
      </c>
      <c r="C71" s="1">
        <v>15.65</v>
      </c>
      <c r="D71" s="1">
        <v>15.82</v>
      </c>
      <c r="E71" s="1">
        <v>14.96</v>
      </c>
      <c r="F71" s="1" t="s">
        <v>81</v>
      </c>
      <c r="G71" s="3">
        <v>0.0011</v>
      </c>
      <c r="H71" s="4">
        <f t="shared" si="1"/>
        <v>200.5347594</v>
      </c>
      <c r="I71" s="5">
        <f t="shared" si="2"/>
        <v>3000</v>
      </c>
    </row>
    <row r="72">
      <c r="A72" s="2">
        <v>42795.0</v>
      </c>
      <c r="B72" s="1">
        <v>15.68</v>
      </c>
      <c r="C72" s="1">
        <v>15.47</v>
      </c>
      <c r="D72" s="1">
        <v>15.8</v>
      </c>
      <c r="E72" s="1">
        <v>14.4</v>
      </c>
      <c r="F72" s="1" t="s">
        <v>82</v>
      </c>
      <c r="G72" s="3">
        <v>0.0224</v>
      </c>
      <c r="H72" s="4">
        <f t="shared" si="1"/>
        <v>208.3333333</v>
      </c>
      <c r="I72" s="5">
        <f t="shared" si="2"/>
        <v>3000</v>
      </c>
    </row>
    <row r="73">
      <c r="A73" s="2">
        <v>42767.0</v>
      </c>
      <c r="B73" s="1">
        <v>15.34</v>
      </c>
      <c r="C73" s="1">
        <v>14.85</v>
      </c>
      <c r="D73" s="1">
        <v>15.99</v>
      </c>
      <c r="E73" s="1">
        <v>14.44</v>
      </c>
      <c r="F73" s="1" t="s">
        <v>83</v>
      </c>
      <c r="G73" s="3">
        <v>0.0372</v>
      </c>
      <c r="H73" s="4">
        <f t="shared" si="1"/>
        <v>207.7562327</v>
      </c>
      <c r="I73" s="5">
        <f t="shared" si="2"/>
        <v>3000</v>
      </c>
    </row>
    <row r="74">
      <c r="I74" s="5">
        <f>SUM(I2:I73)</f>
        <v>216000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84</v>
      </c>
      <c r="B1" s="1" t="s">
        <v>85</v>
      </c>
      <c r="C1" s="1" t="s">
        <v>86</v>
      </c>
      <c r="D1" s="1" t="s">
        <v>87</v>
      </c>
    </row>
    <row r="2">
      <c r="A2" s="7">
        <v>44914.0</v>
      </c>
      <c r="B2" s="1">
        <v>0.7623</v>
      </c>
      <c r="C2" s="7">
        <v>44924.0</v>
      </c>
      <c r="D2" s="1" t="s">
        <v>88</v>
      </c>
    </row>
    <row r="3">
      <c r="A3" s="7">
        <v>44547.0</v>
      </c>
      <c r="B3" s="1">
        <v>0.4702</v>
      </c>
      <c r="C3" s="7">
        <v>44560.0</v>
      </c>
      <c r="D3" s="1" t="s">
        <v>88</v>
      </c>
    </row>
    <row r="4">
      <c r="A4" s="7">
        <v>44547.0</v>
      </c>
      <c r="B4" s="1">
        <v>0.1334</v>
      </c>
      <c r="C4" s="7">
        <v>44560.0</v>
      </c>
      <c r="D4" s="1" t="s">
        <v>89</v>
      </c>
    </row>
    <row r="5">
      <c r="A5" s="8">
        <v>44209.0</v>
      </c>
      <c r="B5" s="1">
        <v>0.0767</v>
      </c>
      <c r="C5" s="8">
        <v>44224.0</v>
      </c>
      <c r="D5" s="1" t="s">
        <v>89</v>
      </c>
    </row>
    <row r="6">
      <c r="A6" s="7">
        <v>44182.0</v>
      </c>
      <c r="B6" s="1">
        <v>0.4137</v>
      </c>
      <c r="C6" s="7">
        <v>44195.0</v>
      </c>
      <c r="D6" s="1" t="s">
        <v>88</v>
      </c>
    </row>
    <row r="7">
      <c r="A7" s="7">
        <v>43818.0</v>
      </c>
      <c r="B7" s="1">
        <v>0.4906</v>
      </c>
      <c r="C7" s="7">
        <v>43829.0</v>
      </c>
      <c r="D7" s="1" t="s">
        <v>88</v>
      </c>
    </row>
    <row r="8">
      <c r="A8" s="7">
        <v>43452.0</v>
      </c>
      <c r="B8" s="1">
        <v>0.32</v>
      </c>
      <c r="C8" s="7">
        <v>43462.0</v>
      </c>
      <c r="D8" s="1" t="s">
        <v>88</v>
      </c>
    </row>
    <row r="9">
      <c r="A9" s="8">
        <v>43266.0</v>
      </c>
      <c r="B9" s="1">
        <v>0.16</v>
      </c>
      <c r="C9" s="8">
        <v>43311.0</v>
      </c>
      <c r="D9" s="1" t="s">
        <v>89</v>
      </c>
    </row>
    <row r="10">
      <c r="A10" s="8">
        <v>43131.0</v>
      </c>
      <c r="B10" s="1">
        <v>0.07</v>
      </c>
      <c r="C10" s="8">
        <v>43153.0</v>
      </c>
      <c r="D10" s="1" t="s">
        <v>89</v>
      </c>
    </row>
    <row r="11">
      <c r="A11" s="7">
        <v>43087.0</v>
      </c>
      <c r="B11" s="1">
        <v>0.31</v>
      </c>
      <c r="C11" s="7">
        <v>43097.0</v>
      </c>
      <c r="D11" s="1" t="s">
        <v>88</v>
      </c>
    </row>
    <row r="12">
      <c r="A12" s="8">
        <v>42909.0</v>
      </c>
      <c r="B12" s="1">
        <v>0.16</v>
      </c>
      <c r="C12" s="8">
        <v>42933.0</v>
      </c>
      <c r="D12" s="1" t="s">
        <v>89</v>
      </c>
    </row>
    <row r="13">
      <c r="A13" s="8">
        <v>42758.0</v>
      </c>
      <c r="B13" s="1">
        <v>0.07</v>
      </c>
      <c r="C13" s="8">
        <v>42789.0</v>
      </c>
      <c r="D13" s="1" t="s">
        <v>89</v>
      </c>
    </row>
    <row r="14">
      <c r="A14" s="7">
        <v>42725.0</v>
      </c>
      <c r="B14" s="1">
        <v>0.22</v>
      </c>
      <c r="C14" s="7">
        <v>42733.0</v>
      </c>
      <c r="D14" s="1" t="s">
        <v>88</v>
      </c>
    </row>
    <row r="15">
      <c r="A15" s="7">
        <v>42674.0</v>
      </c>
      <c r="B15" s="1">
        <v>0.16</v>
      </c>
      <c r="C15" s="7">
        <v>42699.0</v>
      </c>
      <c r="D15" s="1" t="s">
        <v>89</v>
      </c>
    </row>
    <row r="16">
      <c r="A16" s="8">
        <v>42562.0</v>
      </c>
      <c r="B16" s="1">
        <v>0.13</v>
      </c>
      <c r="C16" s="8">
        <v>42580.0</v>
      </c>
      <c r="D16" s="1" t="s">
        <v>89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90</v>
      </c>
      <c r="B1" s="6" t="s">
        <v>91</v>
      </c>
      <c r="C1" s="1" t="s">
        <v>92</v>
      </c>
      <c r="D1" s="1" t="s">
        <v>93</v>
      </c>
      <c r="E1" s="1" t="s">
        <v>94</v>
      </c>
    </row>
    <row r="2">
      <c r="A2" s="1">
        <v>2016.0</v>
      </c>
      <c r="B2" s="6">
        <v>-216000.0</v>
      </c>
      <c r="C2" s="9">
        <f t="array" ref="C2">NPV(D2,B3:B9)+B2</f>
        <v>34244.99673</v>
      </c>
      <c r="D2" s="10">
        <v>0.0239</v>
      </c>
      <c r="E2" s="11">
        <f>IRR(B2:B9)</f>
        <v>0.06401841525</v>
      </c>
    </row>
    <row r="3">
      <c r="A3" s="1">
        <v>2017.0</v>
      </c>
      <c r="B3" s="6">
        <v>39247.6</v>
      </c>
    </row>
    <row r="4">
      <c r="A4" s="1">
        <v>2018.0</v>
      </c>
      <c r="B4" s="6">
        <v>39247.6</v>
      </c>
    </row>
    <row r="5">
      <c r="A5" s="1">
        <v>2019.0</v>
      </c>
      <c r="B5" s="6">
        <v>39247.6</v>
      </c>
    </row>
    <row r="6">
      <c r="A6" s="1">
        <v>2020.0</v>
      </c>
      <c r="B6" s="6">
        <v>39247.6</v>
      </c>
    </row>
    <row r="7">
      <c r="A7" s="1">
        <v>2021.0</v>
      </c>
      <c r="B7" s="6">
        <v>39247.6</v>
      </c>
    </row>
    <row r="8">
      <c r="A8" s="1">
        <v>2022.0</v>
      </c>
      <c r="B8" s="6">
        <v>39247.6</v>
      </c>
    </row>
    <row r="9">
      <c r="A9" s="1">
        <v>2023.0</v>
      </c>
      <c r="B9" s="6">
        <v>39247.6</v>
      </c>
    </row>
  </sheetData>
  <drawing r:id="rId1"/>
</worksheet>
</file>